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b\Desktop\Pesquisas\SICONV - Idosos\PRODUTOS FINAIS\Meta 2\"/>
    </mc:Choice>
  </mc:AlternateContent>
  <xr:revisionPtr revIDLastSave="0" documentId="8_{70273D63-962A-44AA-A54A-148C2EE6DA20}" xr6:coauthVersionLast="34" xr6:coauthVersionMax="34" xr10:uidLastSave="{00000000-0000-0000-0000-000000000000}"/>
  <bookViews>
    <workbookView xWindow="0" yWindow="0" windowWidth="23040" windowHeight="9048" activeTab="1" xr2:uid="{00000000-000D-0000-FFFF-FFFF00000000}"/>
  </bookViews>
  <sheets>
    <sheet name="DIVISÃO DE GRUPOS " sheetId="4" r:id="rId1"/>
    <sheet name="BASE DE REFERENCIA" sheetId="1" r:id="rId2"/>
    <sheet name="PLANEJAMENTO IDOSOS" sheetId="2" r:id="rId3"/>
    <sheet name="PLANEJAMENTO CAMPO" sheetId="3" r:id="rId4"/>
    <sheet name="PLANEJAMENTO CAMPO ENT" sheetId="5" r:id="rId5"/>
  </sheet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5" l="1"/>
  <c r="F39" i="5"/>
  <c r="U7" i="5"/>
  <c r="F40" i="5"/>
  <c r="F42" i="5"/>
  <c r="C56" i="5"/>
  <c r="E39" i="5"/>
  <c r="D39" i="5"/>
  <c r="C39" i="5"/>
  <c r="U16" i="5"/>
  <c r="J40" i="5"/>
  <c r="J42" i="5"/>
  <c r="O16" i="5"/>
  <c r="I40" i="5"/>
  <c r="I42" i="5"/>
  <c r="I16" i="5"/>
  <c r="H40" i="5"/>
  <c r="H42" i="5"/>
  <c r="C16" i="5"/>
  <c r="G40" i="5"/>
  <c r="G42" i="5"/>
  <c r="C7" i="5"/>
  <c r="C40" i="5"/>
  <c r="O7" i="5"/>
  <c r="E40" i="5"/>
  <c r="I7" i="5"/>
  <c r="D40" i="5"/>
  <c r="D42" i="5"/>
  <c r="C42" i="5"/>
  <c r="E42" i="5"/>
  <c r="C36" i="3"/>
  <c r="C17" i="3"/>
  <c r="C21" i="3"/>
  <c r="C46" i="5"/>
  <c r="C52" i="5"/>
  <c r="C54" i="5"/>
  <c r="C32" i="3"/>
  <c r="C26" i="3"/>
  <c r="C34" i="3"/>
  <c r="C11" i="3"/>
  <c r="C19" i="3"/>
  <c r="C9" i="1"/>
</calcChain>
</file>

<file path=xl/sharedStrings.xml><?xml version="1.0" encoding="utf-8"?>
<sst xmlns="http://schemas.openxmlformats.org/spreadsheetml/2006/main" count="226" uniqueCount="61">
  <si>
    <t>PLANEJAMENTO DE CAMPO</t>
  </si>
  <si>
    <t xml:space="preserve">BASE DE REFERÊNCIA </t>
  </si>
  <si>
    <t xml:space="preserve">BASE DE REFERÊNCIA: POPULAÇÃO ADULTA </t>
  </si>
  <si>
    <t>30 a 39 anos</t>
  </si>
  <si>
    <t>18 a 29 anos</t>
  </si>
  <si>
    <t>40 a 49 anos</t>
  </si>
  <si>
    <t>50 a 59 anos</t>
  </si>
  <si>
    <t xml:space="preserve">FAIXAS </t>
  </si>
  <si>
    <t xml:space="preserve">MULHER </t>
  </si>
  <si>
    <t xml:space="preserve">HOMEM </t>
  </si>
  <si>
    <t xml:space="preserve">60 a 69 anos </t>
  </si>
  <si>
    <t xml:space="preserve">70 a 79 anos </t>
  </si>
  <si>
    <t>acima de 80 anos</t>
  </si>
  <si>
    <t>M</t>
  </si>
  <si>
    <t>H</t>
  </si>
  <si>
    <t>LEVE</t>
  </si>
  <si>
    <t>GRAVE</t>
  </si>
  <si>
    <t>FAIXAS</t>
  </si>
  <si>
    <t>MOD.</t>
  </si>
  <si>
    <t>TIPOS DE DEFICIÊNCIA</t>
  </si>
  <si>
    <t>GRAUS</t>
  </si>
  <si>
    <t>MOTORA (300)</t>
  </si>
  <si>
    <t>MENTAL (300)</t>
  </si>
  <si>
    <t>SENSORIAL (300)</t>
  </si>
  <si>
    <t>IF-BR: POPULAÇÃO IDOSA (900)</t>
  </si>
  <si>
    <t>Nota¹: Considerando a divisão por tipo de deficiência, por faixas etárias, graus de deficiência e gênero.</t>
  </si>
  <si>
    <t>Nota²: A divisão de gênero foi de 50%.</t>
  </si>
  <si>
    <t>BASE</t>
  </si>
  <si>
    <t>BASE IFBR</t>
  </si>
  <si>
    <t>SUPERVISÃO¹</t>
  </si>
  <si>
    <t>E1</t>
  </si>
  <si>
    <t>E2</t>
  </si>
  <si>
    <t>E3</t>
  </si>
  <si>
    <t>E4</t>
  </si>
  <si>
    <t xml:space="preserve">POPULAÇÃO IDOSA </t>
  </si>
  <si>
    <t xml:space="preserve">POPULAÇÃO ADULTA </t>
  </si>
  <si>
    <t>SUPERVISÃO²</t>
  </si>
  <si>
    <t>PRODUÇÃO POR SUPERVISÃO</t>
  </si>
  <si>
    <t xml:space="preserve">EQUIPE DE COLETA </t>
  </si>
  <si>
    <t xml:space="preserve">MÉDIA POR ENTREVISTADOR </t>
  </si>
  <si>
    <t>PRODUÇÃO MENSAL</t>
  </si>
  <si>
    <t>PRODUÇÃO MENSAL POR SUPERVISOR</t>
  </si>
  <si>
    <t>PRODUÇÃO MENSAL POR ENTREVISTADOR</t>
  </si>
  <si>
    <r>
      <t xml:space="preserve">TEMPO PREVISTO DE COLETA* </t>
    </r>
    <r>
      <rPr>
        <sz val="12"/>
        <color theme="1"/>
        <rFont val="Calibri"/>
        <family val="2"/>
        <scheme val="minor"/>
      </rPr>
      <t>MESES</t>
    </r>
  </si>
  <si>
    <t>CENÁRIO¹ 4 MESES</t>
  </si>
  <si>
    <t>CENÁRIO¹ 3 MESES</t>
  </si>
  <si>
    <t>PRODUÇÃO MÉDIA MENSAL</t>
  </si>
  <si>
    <t>MOD</t>
  </si>
  <si>
    <t xml:space="preserve">GRAU </t>
  </si>
  <si>
    <t xml:space="preserve">GÊNERO </t>
  </si>
  <si>
    <t xml:space="preserve">MOTORA </t>
  </si>
  <si>
    <t>SENSORIAL</t>
  </si>
  <si>
    <t>MENTAL</t>
  </si>
  <si>
    <t xml:space="preserve">E2 </t>
  </si>
  <si>
    <t xml:space="preserve">E3 </t>
  </si>
  <si>
    <t xml:space="preserve">E4 </t>
  </si>
  <si>
    <t xml:space="preserve">E1 </t>
  </si>
  <si>
    <t>PLANEJAMENTO DE CAMPO - DIVISÃO ENTRE ENTREVISTADORES</t>
  </si>
  <si>
    <t>TOTAL POR ENTREVISTADOR</t>
  </si>
  <si>
    <t>PRODUÇÃO MENSAL POR ENTREVISTADOR (E1.E2 E E3)</t>
  </si>
  <si>
    <t>PRODUÇÃO MENSAL POR ENTREVISTADOR (E4)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</si>
</sst>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/>
      <right/>
      <top/>
      <bottom style="hair">
        <color theme="4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1454817346722"/>
      </left>
      <right/>
      <top style="hair">
        <color theme="4" tint="0.39991454817346722"/>
      </top>
      <bottom style="hair">
        <color theme="4" tint="0.39991454817346722"/>
      </bottom>
      <diagonal/>
    </border>
    <border>
      <left style="thick">
        <color theme="3"/>
      </left>
      <right/>
      <top style="thick">
        <color theme="3"/>
      </top>
      <bottom style="hair">
        <color theme="4" tint="0.39991454817346722"/>
      </bottom>
      <diagonal/>
    </border>
    <border>
      <left/>
      <right/>
      <top style="thick">
        <color theme="3"/>
      </top>
      <bottom style="hair">
        <color theme="4" tint="0.39991454817346722"/>
      </bottom>
      <diagonal/>
    </border>
    <border>
      <left/>
      <right style="thick">
        <color theme="3"/>
      </right>
      <top style="thick">
        <color theme="3"/>
      </top>
      <bottom style="hair">
        <color theme="4" tint="0.39991454817346722"/>
      </bottom>
      <diagonal/>
    </border>
    <border>
      <left style="thick">
        <color theme="3"/>
      </left>
      <right/>
      <top style="hair">
        <color theme="4" tint="0.39991454817346722"/>
      </top>
      <bottom style="hair">
        <color theme="4" tint="0.39991454817346722"/>
      </bottom>
      <diagonal/>
    </border>
    <border>
      <left/>
      <right style="thick">
        <color theme="3"/>
      </right>
      <top style="hair">
        <color theme="4" tint="0.39991454817346722"/>
      </top>
      <bottom style="hair">
        <color theme="4" tint="0.39991454817346722"/>
      </bottom>
      <diagonal/>
    </border>
    <border>
      <left style="thick">
        <color theme="3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thick">
        <color theme="3"/>
      </right>
      <top style="hair">
        <color theme="4" tint="0.39994506668294322"/>
      </top>
      <bottom style="hair">
        <color theme="4" tint="0.39994506668294322"/>
      </bottom>
      <diagonal/>
    </border>
    <border>
      <left style="thick">
        <color theme="3"/>
      </left>
      <right style="hair">
        <color theme="4" tint="0.39994506668294322"/>
      </right>
      <top style="hair">
        <color theme="4" tint="0.39994506668294322"/>
      </top>
      <bottom style="thick">
        <color theme="3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ck">
        <color theme="3"/>
      </bottom>
      <diagonal/>
    </border>
    <border>
      <left style="hair">
        <color theme="4" tint="0.39994506668294322"/>
      </left>
      <right style="thick">
        <color theme="3"/>
      </right>
      <top style="hair">
        <color theme="4" tint="0.39994506668294322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hair">
        <color theme="4" tint="0.39991454817346722"/>
      </top>
      <bottom style="hair">
        <color theme="4" tint="0.39994506668294322"/>
      </bottom>
      <diagonal/>
    </border>
    <border>
      <left/>
      <right style="hair">
        <color theme="4" tint="0.39991454817346722"/>
      </right>
      <top style="hair">
        <color theme="4" tint="0.39991454817346722"/>
      </top>
      <bottom style="hair">
        <color theme="4" tint="0.39994506668294322"/>
      </bottom>
      <diagonal/>
    </border>
    <border>
      <left style="hair">
        <color theme="4" tint="0.39991454817346722"/>
      </left>
      <right/>
      <top style="hair">
        <color theme="4" tint="0.39991454817346722"/>
      </top>
      <bottom style="hair">
        <color theme="4" tint="0.39994506668294322"/>
      </bottom>
      <diagonal/>
    </border>
    <border>
      <left/>
      <right style="thick">
        <color theme="3"/>
      </right>
      <top style="hair">
        <color theme="4" tint="0.39991454817346722"/>
      </top>
      <bottom style="hair">
        <color theme="4" tint="0.39994506668294322"/>
      </bottom>
      <diagonal/>
    </border>
    <border>
      <left/>
      <right/>
      <top/>
      <bottom style="thick">
        <color theme="3"/>
      </bottom>
      <diagonal/>
    </border>
    <border>
      <left style="hair">
        <color theme="4" tint="0.39994506668294322"/>
      </left>
      <right style="thick">
        <color theme="3"/>
      </right>
      <top/>
      <bottom/>
      <diagonal/>
    </border>
    <border>
      <left style="thick">
        <color theme="3"/>
      </left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 style="thick">
        <color theme="3"/>
      </right>
      <top style="hair">
        <color theme="4" tint="0.39994506668294322"/>
      </top>
      <bottom/>
      <diagonal/>
    </border>
    <border>
      <left/>
      <right/>
      <top style="hair">
        <color theme="4" tint="0.399914548173467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/>
      <diagonal/>
    </border>
    <border>
      <left/>
      <right style="hair">
        <color theme="4" tint="0.39994506668294322"/>
      </right>
      <top style="hair">
        <color theme="4" tint="0.39994506668294322"/>
      </top>
      <bottom style="thick">
        <color theme="3"/>
      </bottom>
      <diagonal/>
    </border>
    <border>
      <left style="thick">
        <color theme="3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14548173467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ck">
        <color theme="3"/>
      </right>
      <top style="hair">
        <color theme="4" tint="0.39994506668294322"/>
      </top>
      <bottom style="hair">
        <color theme="4" tint="0.3999450666829432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" xfId="1" applyFont="1" applyBorder="1" applyAlignment="1"/>
    <xf numFmtId="0" fontId="5" fillId="3" borderId="4" xfId="1" applyFont="1" applyFill="1" applyBorder="1" applyAlignment="1"/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0" borderId="5" xfId="0" applyFont="1" applyBorder="1"/>
    <xf numFmtId="0" fontId="2" fillId="4" borderId="3" xfId="1" applyFont="1" applyFill="1" applyBorder="1" applyAlignment="1"/>
    <xf numFmtId="0" fontId="8" fillId="0" borderId="0" xfId="0" applyFont="1" applyFill="1" applyBorder="1"/>
    <xf numFmtId="0" fontId="9" fillId="0" borderId="0" xfId="0" applyFont="1"/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1" applyFont="1" applyBorder="1" applyAlignme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2"/>
    </xf>
    <xf numFmtId="0" fontId="3" fillId="2" borderId="1" xfId="1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1" fontId="12" fillId="3" borderId="20" xfId="1" applyNumberFormat="1" applyFont="1" applyFill="1" applyBorder="1" applyAlignment="1">
      <alignment horizontal="center"/>
    </xf>
    <xf numFmtId="1" fontId="12" fillId="3" borderId="18" xfId="1" applyNumberFormat="1" applyFont="1" applyFill="1" applyBorder="1" applyAlignment="1">
      <alignment horizontal="center"/>
    </xf>
    <xf numFmtId="1" fontId="12" fillId="3" borderId="19" xfId="1" applyNumberFormat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19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DE REFERENCIA'!$C$3:$C$4</c:f>
              <c:strCache>
                <c:ptCount val="2"/>
                <c:pt idx="0">
                  <c:v>BASE DE REFERÊNCIA: POPULAÇÃO ADULTA </c:v>
                </c:pt>
                <c:pt idx="1">
                  <c:v>MULHER </c:v>
                </c:pt>
              </c:strCache>
            </c:strRef>
          </c:tx>
          <c:invertIfNegative val="0"/>
          <c:cat>
            <c:strRef>
              <c:f>'BASE DE REFERENCIA'!$B$5:$B$9</c:f>
              <c:strCache>
                <c:ptCount val="5"/>
                <c:pt idx="0">
                  <c:v>18 a 29 anos</c:v>
                </c:pt>
                <c:pt idx="1">
                  <c:v>30 a 39 anos</c:v>
                </c:pt>
                <c:pt idx="2">
                  <c:v>40 a 49 anos</c:v>
                </c:pt>
                <c:pt idx="3">
                  <c:v>50 a 59 anos</c:v>
                </c:pt>
                <c:pt idx="4">
                  <c:v>BASE</c:v>
                </c:pt>
              </c:strCache>
            </c:strRef>
          </c:cat>
          <c:val>
            <c:numRef>
              <c:f>'BASE DE REFERENCIA'!$C$5:$C$9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C-48F7-A602-A22D289A5A22}"/>
            </c:ext>
          </c:extLst>
        </c:ser>
        <c:ser>
          <c:idx val="1"/>
          <c:order val="1"/>
          <c:tx>
            <c:strRef>
              <c:f>'BASE DE REFERENCIA'!$D$3:$D$4</c:f>
              <c:strCache>
                <c:ptCount val="2"/>
                <c:pt idx="0">
                  <c:v>BASE DE REFERÊNCIA: POPULAÇÃO ADULTA </c:v>
                </c:pt>
                <c:pt idx="1">
                  <c:v>HOMEM </c:v>
                </c:pt>
              </c:strCache>
            </c:strRef>
          </c:tx>
          <c:invertIfNegative val="0"/>
          <c:cat>
            <c:strRef>
              <c:f>'BASE DE REFERENCIA'!$B$5:$B$9</c:f>
              <c:strCache>
                <c:ptCount val="5"/>
                <c:pt idx="0">
                  <c:v>18 a 29 anos</c:v>
                </c:pt>
                <c:pt idx="1">
                  <c:v>30 a 39 anos</c:v>
                </c:pt>
                <c:pt idx="2">
                  <c:v>40 a 49 anos</c:v>
                </c:pt>
                <c:pt idx="3">
                  <c:v>50 a 59 anos</c:v>
                </c:pt>
                <c:pt idx="4">
                  <c:v>BASE</c:v>
                </c:pt>
              </c:strCache>
            </c:strRef>
          </c:cat>
          <c:val>
            <c:numRef>
              <c:f>'BASE DE REFERENCIA'!$D$5:$D$9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C-48F7-A602-A22D289A5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83584"/>
        <c:axId val="74485120"/>
      </c:barChart>
      <c:catAx>
        <c:axId val="744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485120"/>
        <c:crosses val="autoZero"/>
        <c:auto val="1"/>
        <c:lblAlgn val="ctr"/>
        <c:lblOffset val="100"/>
        <c:noMultiLvlLbl val="0"/>
      </c:catAx>
      <c:valAx>
        <c:axId val="744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48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BASE IFBR [900]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'PLANEJAMENTO IDOSOS'!$B$7</c:f>
              <c:strCache>
                <c:ptCount val="1"/>
                <c:pt idx="0">
                  <c:v>60 a 69 anos 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IDOSOS'!$C$7:$T$7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0-40A6-A15E-26E48F04A90E}"/>
            </c:ext>
          </c:extLst>
        </c:ser>
        <c:ser>
          <c:idx val="1"/>
          <c:order val="1"/>
          <c:tx>
            <c:strRef>
              <c:f>'PLANEJAMENTO IDOSOS'!$B$8</c:f>
              <c:strCache>
                <c:ptCount val="1"/>
                <c:pt idx="0">
                  <c:v>70 a 79 anos 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IDOSOS'!$C$8:$T$8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0-40A6-A15E-26E48F04A90E}"/>
            </c:ext>
          </c:extLst>
        </c:ser>
        <c:ser>
          <c:idx val="2"/>
          <c:order val="2"/>
          <c:tx>
            <c:strRef>
              <c:f>'PLANEJAMENTO IDOSOS'!$B$9</c:f>
              <c:strCache>
                <c:ptCount val="1"/>
                <c:pt idx="0">
                  <c:v>acima de 80 anos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IDOSOS'!$C$9:$T$9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0-40A6-A15E-26E48F04A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48736"/>
        <c:axId val="74550272"/>
      </c:barChart>
      <c:catAx>
        <c:axId val="7454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550272"/>
        <c:crosses val="autoZero"/>
        <c:auto val="1"/>
        <c:lblAlgn val="ctr"/>
        <c:lblOffset val="100"/>
        <c:noMultiLvlLbl val="0"/>
      </c:catAx>
      <c:valAx>
        <c:axId val="7455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54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DE REFERENCIA'!$C$3:$C$4</c:f>
              <c:strCache>
                <c:ptCount val="2"/>
                <c:pt idx="0">
                  <c:v>BASE DE REFERÊNCIA: POPULAÇÃO ADULTA </c:v>
                </c:pt>
                <c:pt idx="1">
                  <c:v>MULHER </c:v>
                </c:pt>
              </c:strCache>
            </c:strRef>
          </c:tx>
          <c:invertIfNegative val="0"/>
          <c:cat>
            <c:strRef>
              <c:f>'BASE DE REFERENCIA'!$B$5:$B$9</c:f>
              <c:strCache>
                <c:ptCount val="5"/>
                <c:pt idx="0">
                  <c:v>18 a 29 anos</c:v>
                </c:pt>
                <c:pt idx="1">
                  <c:v>30 a 39 anos</c:v>
                </c:pt>
                <c:pt idx="2">
                  <c:v>40 a 49 anos</c:v>
                </c:pt>
                <c:pt idx="3">
                  <c:v>50 a 59 anos</c:v>
                </c:pt>
                <c:pt idx="4">
                  <c:v>BASE</c:v>
                </c:pt>
              </c:strCache>
            </c:strRef>
          </c:cat>
          <c:val>
            <c:numRef>
              <c:f>'BASE DE REFERENCIA'!$C$5:$C$9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A-4C24-BABD-18D91F340D61}"/>
            </c:ext>
          </c:extLst>
        </c:ser>
        <c:ser>
          <c:idx val="1"/>
          <c:order val="1"/>
          <c:tx>
            <c:strRef>
              <c:f>'BASE DE REFERENCIA'!$D$3:$D$4</c:f>
              <c:strCache>
                <c:ptCount val="2"/>
                <c:pt idx="0">
                  <c:v>BASE DE REFERÊNCIA: POPULAÇÃO ADULTA </c:v>
                </c:pt>
                <c:pt idx="1">
                  <c:v>HOMEM </c:v>
                </c:pt>
              </c:strCache>
            </c:strRef>
          </c:tx>
          <c:invertIfNegative val="0"/>
          <c:cat>
            <c:strRef>
              <c:f>'BASE DE REFERENCIA'!$B$5:$B$9</c:f>
              <c:strCache>
                <c:ptCount val="5"/>
                <c:pt idx="0">
                  <c:v>18 a 29 anos</c:v>
                </c:pt>
                <c:pt idx="1">
                  <c:v>30 a 39 anos</c:v>
                </c:pt>
                <c:pt idx="2">
                  <c:v>40 a 49 anos</c:v>
                </c:pt>
                <c:pt idx="3">
                  <c:v>50 a 59 anos</c:v>
                </c:pt>
                <c:pt idx="4">
                  <c:v>BASE</c:v>
                </c:pt>
              </c:strCache>
            </c:strRef>
          </c:cat>
          <c:val>
            <c:numRef>
              <c:f>'BASE DE REFERENCIA'!$D$5:$D$9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A-4C24-BABD-18D91F340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95808"/>
        <c:axId val="74697344"/>
      </c:barChart>
      <c:catAx>
        <c:axId val="746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697344"/>
        <c:crosses val="autoZero"/>
        <c:auto val="1"/>
        <c:lblAlgn val="ctr"/>
        <c:lblOffset val="100"/>
        <c:noMultiLvlLbl val="0"/>
      </c:catAx>
      <c:valAx>
        <c:axId val="746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9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BASE IFBR [900]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'PLANEJAMENTO IDOSOS'!$B$7</c:f>
              <c:strCache>
                <c:ptCount val="1"/>
                <c:pt idx="0">
                  <c:v>60 a 69 anos 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IDOSOS'!$C$7:$T$7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E1D-9140-420592EA7C97}"/>
            </c:ext>
          </c:extLst>
        </c:ser>
        <c:ser>
          <c:idx val="1"/>
          <c:order val="1"/>
          <c:tx>
            <c:strRef>
              <c:f>'PLANEJAMENTO IDOSOS'!$B$8</c:f>
              <c:strCache>
                <c:ptCount val="1"/>
                <c:pt idx="0">
                  <c:v>70 a 79 anos 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IDOSOS'!$C$8:$T$8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D-4E1D-9140-420592EA7C97}"/>
            </c:ext>
          </c:extLst>
        </c:ser>
        <c:ser>
          <c:idx val="2"/>
          <c:order val="2"/>
          <c:tx>
            <c:strRef>
              <c:f>'PLANEJAMENTO IDOSOS'!$B$9</c:f>
              <c:strCache>
                <c:ptCount val="1"/>
                <c:pt idx="0">
                  <c:v>acima de 80 anos</c:v>
                </c:pt>
              </c:strCache>
            </c:strRef>
          </c:tx>
          <c:invertIfNegative val="0"/>
          <c:cat>
            <c:multiLvlStrRef>
              <c:f>'PLANEJAMENTO IDOSOS'!$C$4:$T$6</c:f>
              <c:multiLvlStrCache>
                <c:ptCount val="18"/>
                <c:lvl>
                  <c:pt idx="0">
                    <c:v>M</c:v>
                  </c:pt>
                  <c:pt idx="1">
                    <c:v>H</c:v>
                  </c:pt>
                  <c:pt idx="2">
                    <c:v>M</c:v>
                  </c:pt>
                  <c:pt idx="3">
                    <c:v>H</c:v>
                  </c:pt>
                  <c:pt idx="4">
                    <c:v>M</c:v>
                  </c:pt>
                  <c:pt idx="5">
                    <c:v>H</c:v>
                  </c:pt>
                  <c:pt idx="6">
                    <c:v>M</c:v>
                  </c:pt>
                  <c:pt idx="7">
                    <c:v>H</c:v>
                  </c:pt>
                  <c:pt idx="8">
                    <c:v>M</c:v>
                  </c:pt>
                  <c:pt idx="9">
                    <c:v>H</c:v>
                  </c:pt>
                  <c:pt idx="10">
                    <c:v>M</c:v>
                  </c:pt>
                  <c:pt idx="11">
                    <c:v>H</c:v>
                  </c:pt>
                  <c:pt idx="12">
                    <c:v>M</c:v>
                  </c:pt>
                  <c:pt idx="13">
                    <c:v>H</c:v>
                  </c:pt>
                  <c:pt idx="14">
                    <c:v>M</c:v>
                  </c:pt>
                  <c:pt idx="15">
                    <c:v>H</c:v>
                  </c:pt>
                  <c:pt idx="16">
                    <c:v>M</c:v>
                  </c:pt>
                  <c:pt idx="17">
                    <c:v>H</c:v>
                  </c:pt>
                </c:lvl>
                <c:lvl>
                  <c:pt idx="0">
                    <c:v>LEVE</c:v>
                  </c:pt>
                  <c:pt idx="2">
                    <c:v>GRAVE</c:v>
                  </c:pt>
                  <c:pt idx="4">
                    <c:v>MOD.</c:v>
                  </c:pt>
                  <c:pt idx="6">
                    <c:v>LEVE</c:v>
                  </c:pt>
                  <c:pt idx="8">
                    <c:v>GRAVE</c:v>
                  </c:pt>
                  <c:pt idx="10">
                    <c:v>MOD.</c:v>
                  </c:pt>
                  <c:pt idx="12">
                    <c:v>LEVE</c:v>
                  </c:pt>
                  <c:pt idx="14">
                    <c:v>GRAVE</c:v>
                  </c:pt>
                  <c:pt idx="16">
                    <c:v>MOD.</c:v>
                  </c:pt>
                </c:lvl>
                <c:lvl>
                  <c:pt idx="0">
                    <c:v>MOTORA (300)</c:v>
                  </c:pt>
                  <c:pt idx="6">
                    <c:v>MENTAL (300)</c:v>
                  </c:pt>
                  <c:pt idx="12">
                    <c:v>SENSORIAL (300)</c:v>
                  </c:pt>
                </c:lvl>
              </c:multiLvlStrCache>
            </c:multiLvlStrRef>
          </c:cat>
          <c:val>
            <c:numRef>
              <c:f>'PLANEJAMENTO IDOSOS'!$C$9:$T$9</c:f>
              <c:numCache>
                <c:formatCode>General</c:formatCode>
                <c:ptCount val="18"/>
                <c:pt idx="0">
                  <c:v>16.66</c:v>
                </c:pt>
                <c:pt idx="1">
                  <c:v>16.66</c:v>
                </c:pt>
                <c:pt idx="2">
                  <c:v>16.66</c:v>
                </c:pt>
                <c:pt idx="3">
                  <c:v>16.66</c:v>
                </c:pt>
                <c:pt idx="4">
                  <c:v>16.66</c:v>
                </c:pt>
                <c:pt idx="5">
                  <c:v>16.66</c:v>
                </c:pt>
                <c:pt idx="6">
                  <c:v>16.66</c:v>
                </c:pt>
                <c:pt idx="7">
                  <c:v>16.66</c:v>
                </c:pt>
                <c:pt idx="8">
                  <c:v>16.66</c:v>
                </c:pt>
                <c:pt idx="9">
                  <c:v>16.66</c:v>
                </c:pt>
                <c:pt idx="10">
                  <c:v>16.66</c:v>
                </c:pt>
                <c:pt idx="11">
                  <c:v>16.66</c:v>
                </c:pt>
                <c:pt idx="12">
                  <c:v>16.66</c:v>
                </c:pt>
                <c:pt idx="13">
                  <c:v>16.66</c:v>
                </c:pt>
                <c:pt idx="14">
                  <c:v>16.66</c:v>
                </c:pt>
                <c:pt idx="15">
                  <c:v>16.66</c:v>
                </c:pt>
                <c:pt idx="16">
                  <c:v>16.66</c:v>
                </c:pt>
                <c:pt idx="17">
                  <c:v>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D-4E1D-9140-420592EA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06304"/>
        <c:axId val="74740864"/>
      </c:barChart>
      <c:catAx>
        <c:axId val="7470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740864"/>
        <c:crosses val="autoZero"/>
        <c:auto val="1"/>
        <c:lblAlgn val="ctr"/>
        <c:lblOffset val="100"/>
        <c:noMultiLvlLbl val="0"/>
      </c:catAx>
      <c:valAx>
        <c:axId val="74740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70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433820</xdr:colOff>
      <xdr:row>2</xdr:row>
      <xdr:rowOff>47625</xdr:rowOff>
    </xdr:from>
    <xdr:to>
      <xdr:col>13</xdr:col>
      <xdr:colOff>476249</xdr:colOff>
      <xdr:row>24</xdr:row>
      <xdr:rowOff>0</xdr:rowOff>
    </xdr:to>
    <xdr:graphicFrame macro="">
      <xdr:nvGraphicFramePr>
        <xdr:cNvPr id="2" name="Gráfico 1" title="BASE DE REFERÊNC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389659</xdr:colOff>
      <xdr:row>24</xdr:row>
      <xdr:rowOff>155863</xdr:rowOff>
    </xdr:from>
    <xdr:to>
      <xdr:col>13</xdr:col>
      <xdr:colOff>554182</xdr:colOff>
      <xdr:row>44</xdr:row>
      <xdr:rowOff>103908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10</xdr:row>
      <xdr:rowOff>26194</xdr:rowOff>
    </xdr:from>
    <xdr:to>
      <xdr:col>4</xdr:col>
      <xdr:colOff>528638</xdr:colOff>
      <xdr:row>24</xdr:row>
      <xdr:rowOff>14288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13</xdr:row>
      <xdr:rowOff>121443</xdr:rowOff>
    </xdr:from>
    <xdr:to>
      <xdr:col>17</xdr:col>
      <xdr:colOff>133349</xdr:colOff>
      <xdr:row>33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"/>
  <sheetViews>
    <sheetView showGridLines="0" zoomScale="110" zoomScaleNormal="110" workbookViewId="0">
      <selection activeCell="T10" sqref="T10"/>
    </sheetView>
  </sheetViews>
  <sheetFormatPr defaultRowHeight="14.4" x14ac:dyDescent="0.3"/>
  <sheetData>
    <row r="2" spans="6:6" ht="18" x14ac:dyDescent="0.35">
      <c r="F2" s="18" t="s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showGridLines="0" tabSelected="1" zoomScale="200" zoomScaleNormal="200" workbookViewId="0">
      <selection activeCell="H13" sqref="H13"/>
    </sheetView>
  </sheetViews>
  <sheetFormatPr defaultRowHeight="14.4" x14ac:dyDescent="0.3"/>
  <cols>
    <col min="2" max="2" width="36" bestFit="1" customWidth="1"/>
    <col min="3" max="3" width="10.33203125" customWidth="1"/>
  </cols>
  <sheetData>
    <row r="2" spans="2:4" ht="16.2" thickBot="1" x14ac:dyDescent="0.35">
      <c r="B2" s="51" t="s">
        <v>0</v>
      </c>
      <c r="C2" s="51"/>
      <c r="D2" s="51"/>
    </row>
    <row r="3" spans="2:4" x14ac:dyDescent="0.3">
      <c r="B3" s="52" t="s">
        <v>2</v>
      </c>
      <c r="C3" s="52"/>
      <c r="D3" s="52"/>
    </row>
    <row r="4" spans="2:4" x14ac:dyDescent="0.3">
      <c r="B4" s="5" t="s">
        <v>7</v>
      </c>
      <c r="C4" s="6" t="s">
        <v>8</v>
      </c>
      <c r="D4" s="6" t="s">
        <v>9</v>
      </c>
    </row>
    <row r="5" spans="2:4" x14ac:dyDescent="0.3">
      <c r="B5" s="3" t="s">
        <v>4</v>
      </c>
      <c r="C5" s="4">
        <v>50</v>
      </c>
      <c r="D5" s="4">
        <v>50</v>
      </c>
    </row>
    <row r="6" spans="2:4" x14ac:dyDescent="0.3">
      <c r="B6" s="3" t="s">
        <v>3</v>
      </c>
      <c r="C6" s="4">
        <v>50</v>
      </c>
      <c r="D6" s="4">
        <v>50</v>
      </c>
    </row>
    <row r="7" spans="2:4" x14ac:dyDescent="0.3">
      <c r="B7" s="3" t="s">
        <v>5</v>
      </c>
      <c r="C7" s="4">
        <v>50</v>
      </c>
      <c r="D7" s="4">
        <v>50</v>
      </c>
    </row>
    <row r="8" spans="2:4" x14ac:dyDescent="0.3">
      <c r="B8" s="3" t="s">
        <v>6</v>
      </c>
      <c r="C8" s="4">
        <v>50</v>
      </c>
      <c r="D8" s="4">
        <v>50</v>
      </c>
    </row>
    <row r="9" spans="2:4" x14ac:dyDescent="0.3">
      <c r="B9" s="16" t="s">
        <v>27</v>
      </c>
      <c r="C9" s="53">
        <f>SUM(C5:D8)</f>
        <v>400</v>
      </c>
      <c r="D9" s="53"/>
    </row>
  </sheetData>
  <mergeCells count="3">
    <mergeCell ref="B2:D2"/>
    <mergeCell ref="B3:D3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34"/>
  <sheetViews>
    <sheetView showGridLines="0" zoomScale="120" zoomScaleNormal="120" workbookViewId="0">
      <selection activeCell="X16" sqref="X16"/>
    </sheetView>
  </sheetViews>
  <sheetFormatPr defaultRowHeight="14.4" x14ac:dyDescent="0.3"/>
  <cols>
    <col min="1" max="1" width="1.5546875" customWidth="1"/>
    <col min="2" max="2" width="14.88671875" customWidth="1"/>
    <col min="3" max="20" width="6" bestFit="1" customWidth="1"/>
  </cols>
  <sheetData>
    <row r="2" spans="2:20" ht="15.6" x14ac:dyDescent="0.3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ht="15" thickBot="1" x14ac:dyDescent="0.35">
      <c r="B3" s="52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ht="15" thickTop="1" x14ac:dyDescent="0.3">
      <c r="B4" s="10" t="s">
        <v>19</v>
      </c>
      <c r="C4" s="59" t="s">
        <v>21</v>
      </c>
      <c r="D4" s="60"/>
      <c r="E4" s="60"/>
      <c r="F4" s="60"/>
      <c r="G4" s="60"/>
      <c r="H4" s="61"/>
      <c r="I4" s="59" t="s">
        <v>22</v>
      </c>
      <c r="J4" s="60"/>
      <c r="K4" s="60"/>
      <c r="L4" s="60"/>
      <c r="M4" s="60"/>
      <c r="N4" s="61"/>
      <c r="O4" s="59" t="s">
        <v>23</v>
      </c>
      <c r="P4" s="60"/>
      <c r="Q4" s="60"/>
      <c r="R4" s="60"/>
      <c r="S4" s="60"/>
      <c r="T4" s="61"/>
    </row>
    <row r="5" spans="2:20" x14ac:dyDescent="0.3">
      <c r="B5" s="10" t="s">
        <v>20</v>
      </c>
      <c r="C5" s="54" t="s">
        <v>15</v>
      </c>
      <c r="D5" s="55"/>
      <c r="E5" s="56" t="s">
        <v>16</v>
      </c>
      <c r="F5" s="55"/>
      <c r="G5" s="56" t="s">
        <v>18</v>
      </c>
      <c r="H5" s="57"/>
      <c r="I5" s="54" t="s">
        <v>15</v>
      </c>
      <c r="J5" s="55"/>
      <c r="K5" s="56" t="s">
        <v>16</v>
      </c>
      <c r="L5" s="55"/>
      <c r="M5" s="56" t="s">
        <v>18</v>
      </c>
      <c r="N5" s="57"/>
      <c r="O5" s="54" t="s">
        <v>15</v>
      </c>
      <c r="P5" s="55"/>
      <c r="Q5" s="56" t="s">
        <v>16</v>
      </c>
      <c r="R5" s="55"/>
      <c r="S5" s="56" t="s">
        <v>18</v>
      </c>
      <c r="T5" s="57"/>
    </row>
    <row r="6" spans="2:20" x14ac:dyDescent="0.3">
      <c r="B6" s="11" t="s">
        <v>17</v>
      </c>
      <c r="C6" s="12" t="s">
        <v>13</v>
      </c>
      <c r="D6" s="13" t="s">
        <v>14</v>
      </c>
      <c r="E6" s="13" t="s">
        <v>13</v>
      </c>
      <c r="F6" s="13" t="s">
        <v>14</v>
      </c>
      <c r="G6" s="13" t="s">
        <v>13</v>
      </c>
      <c r="H6" s="14" t="s">
        <v>14</v>
      </c>
      <c r="I6" s="12" t="s">
        <v>13</v>
      </c>
      <c r="J6" s="13" t="s">
        <v>14</v>
      </c>
      <c r="K6" s="13" t="s">
        <v>13</v>
      </c>
      <c r="L6" s="13" t="s">
        <v>14</v>
      </c>
      <c r="M6" s="13" t="s">
        <v>13</v>
      </c>
      <c r="N6" s="14" t="s">
        <v>14</v>
      </c>
      <c r="O6" s="12" t="s">
        <v>13</v>
      </c>
      <c r="P6" s="13" t="s">
        <v>14</v>
      </c>
      <c r="Q6" s="13" t="s">
        <v>13</v>
      </c>
      <c r="R6" s="13" t="s">
        <v>14</v>
      </c>
      <c r="S6" s="13" t="s">
        <v>13</v>
      </c>
      <c r="T6" s="14" t="s">
        <v>14</v>
      </c>
    </row>
    <row r="7" spans="2:20" s="2" customFormat="1" ht="13.8" x14ac:dyDescent="0.3">
      <c r="B7" s="15" t="s">
        <v>10</v>
      </c>
      <c r="C7" s="8">
        <v>16.66</v>
      </c>
      <c r="D7" s="7">
        <v>16.66</v>
      </c>
      <c r="E7" s="7">
        <v>16.66</v>
      </c>
      <c r="F7" s="7">
        <v>16.66</v>
      </c>
      <c r="G7" s="7">
        <v>16.66</v>
      </c>
      <c r="H7" s="9">
        <v>16.66</v>
      </c>
      <c r="I7" s="8">
        <v>16.66</v>
      </c>
      <c r="J7" s="7">
        <v>16.66</v>
      </c>
      <c r="K7" s="7">
        <v>16.66</v>
      </c>
      <c r="L7" s="7">
        <v>16.66</v>
      </c>
      <c r="M7" s="7">
        <v>16.66</v>
      </c>
      <c r="N7" s="9">
        <v>16.66</v>
      </c>
      <c r="O7" s="8">
        <v>16.66</v>
      </c>
      <c r="P7" s="7">
        <v>16.66</v>
      </c>
      <c r="Q7" s="7">
        <v>16.66</v>
      </c>
      <c r="R7" s="7">
        <v>16.66</v>
      </c>
      <c r="S7" s="7">
        <v>16.66</v>
      </c>
      <c r="T7" s="9">
        <v>16.66</v>
      </c>
    </row>
    <row r="8" spans="2:20" s="2" customFormat="1" ht="13.8" x14ac:dyDescent="0.3">
      <c r="B8" s="15" t="s">
        <v>11</v>
      </c>
      <c r="C8" s="8">
        <v>16.66</v>
      </c>
      <c r="D8" s="7">
        <v>16.66</v>
      </c>
      <c r="E8" s="7">
        <v>16.66</v>
      </c>
      <c r="F8" s="7">
        <v>16.66</v>
      </c>
      <c r="G8" s="7">
        <v>16.66</v>
      </c>
      <c r="H8" s="9">
        <v>16.66</v>
      </c>
      <c r="I8" s="8">
        <v>16.66</v>
      </c>
      <c r="J8" s="7">
        <v>16.66</v>
      </c>
      <c r="K8" s="7">
        <v>16.66</v>
      </c>
      <c r="L8" s="7">
        <v>16.66</v>
      </c>
      <c r="M8" s="7">
        <v>16.66</v>
      </c>
      <c r="N8" s="9">
        <v>16.66</v>
      </c>
      <c r="O8" s="8">
        <v>16.66</v>
      </c>
      <c r="P8" s="7">
        <v>16.66</v>
      </c>
      <c r="Q8" s="7">
        <v>16.66</v>
      </c>
      <c r="R8" s="7">
        <v>16.66</v>
      </c>
      <c r="S8" s="7">
        <v>16.66</v>
      </c>
      <c r="T8" s="9">
        <v>16.66</v>
      </c>
    </row>
    <row r="9" spans="2:20" s="2" customFormat="1" ht="13.8" x14ac:dyDescent="0.3">
      <c r="B9" s="15" t="s">
        <v>12</v>
      </c>
      <c r="C9" s="8">
        <v>16.66</v>
      </c>
      <c r="D9" s="7">
        <v>16.66</v>
      </c>
      <c r="E9" s="7">
        <v>16.66</v>
      </c>
      <c r="F9" s="7">
        <v>16.66</v>
      </c>
      <c r="G9" s="7">
        <v>16.66</v>
      </c>
      <c r="H9" s="9">
        <v>16.66</v>
      </c>
      <c r="I9" s="8">
        <v>16.66</v>
      </c>
      <c r="J9" s="7">
        <v>16.66</v>
      </c>
      <c r="K9" s="7">
        <v>16.66</v>
      </c>
      <c r="L9" s="7">
        <v>16.66</v>
      </c>
      <c r="M9" s="7">
        <v>16.66</v>
      </c>
      <c r="N9" s="9">
        <v>16.66</v>
      </c>
      <c r="O9" s="8">
        <v>16.66</v>
      </c>
      <c r="P9" s="7">
        <v>16.66</v>
      </c>
      <c r="Q9" s="7">
        <v>16.66</v>
      </c>
      <c r="R9" s="7">
        <v>16.66</v>
      </c>
      <c r="S9" s="7">
        <v>16.66</v>
      </c>
      <c r="T9" s="9">
        <v>16.66</v>
      </c>
    </row>
    <row r="10" spans="2:20" x14ac:dyDescent="0.3">
      <c r="B10" s="17" t="s">
        <v>28</v>
      </c>
      <c r="T10" s="38">
        <v>900</v>
      </c>
    </row>
    <row r="11" spans="2:20" x14ac:dyDescent="0.3">
      <c r="B11" t="s">
        <v>25</v>
      </c>
      <c r="T11" s="36"/>
    </row>
    <row r="12" spans="2:20" x14ac:dyDescent="0.3">
      <c r="B12" t="s">
        <v>26</v>
      </c>
    </row>
    <row r="13" spans="2:20" x14ac:dyDescent="0.3">
      <c r="B13" s="17"/>
    </row>
    <row r="34" spans="10:11" x14ac:dyDescent="0.3">
      <c r="J34" s="8"/>
      <c r="K34" s="7"/>
    </row>
  </sheetData>
  <mergeCells count="14">
    <mergeCell ref="O5:P5"/>
    <mergeCell ref="Q5:R5"/>
    <mergeCell ref="S5:T5"/>
    <mergeCell ref="B3:T3"/>
    <mergeCell ref="B2:T2"/>
    <mergeCell ref="C5:D5"/>
    <mergeCell ref="E5:F5"/>
    <mergeCell ref="G5:H5"/>
    <mergeCell ref="C4:H4"/>
    <mergeCell ref="I5:J5"/>
    <mergeCell ref="K5:L5"/>
    <mergeCell ref="M5:N5"/>
    <mergeCell ref="I4:N4"/>
    <mergeCell ref="O4:T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7"/>
  <sheetViews>
    <sheetView showGridLines="0" topLeftCell="A10" zoomScaleNormal="100" workbookViewId="0">
      <selection activeCell="E43" sqref="E43"/>
    </sheetView>
  </sheetViews>
  <sheetFormatPr defaultRowHeight="14.4" x14ac:dyDescent="0.3"/>
  <cols>
    <col min="1" max="1" width="7.33203125" customWidth="1"/>
    <col min="2" max="2" width="49.109375" customWidth="1"/>
  </cols>
  <sheetData>
    <row r="1" spans="2:10" ht="18" x14ac:dyDescent="0.35">
      <c r="B1" s="19"/>
      <c r="C1" s="19"/>
      <c r="D1" s="19"/>
      <c r="E1" s="19"/>
      <c r="F1" s="19"/>
    </row>
    <row r="2" spans="2:10" ht="21" x14ac:dyDescent="0.4">
      <c r="B2" s="71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18.600000000000001" thickBot="1" x14ac:dyDescent="0.4">
      <c r="B3" s="23"/>
      <c r="C3" s="72"/>
      <c r="D3" s="72"/>
      <c r="E3" s="72"/>
      <c r="F3" s="72"/>
      <c r="G3" s="73"/>
      <c r="H3" s="73"/>
      <c r="I3" s="73"/>
      <c r="J3" s="73"/>
    </row>
    <row r="4" spans="2:10" s="1" customFormat="1" ht="30" customHeight="1" thickTop="1" x14ac:dyDescent="0.3">
      <c r="B4" s="28"/>
      <c r="C4" s="68" t="s">
        <v>29</v>
      </c>
      <c r="D4" s="69"/>
      <c r="E4" s="69"/>
      <c r="F4" s="70"/>
      <c r="G4" s="68" t="s">
        <v>36</v>
      </c>
      <c r="H4" s="69"/>
      <c r="I4" s="69"/>
      <c r="J4" s="70"/>
    </row>
    <row r="5" spans="2:10" s="1" customFormat="1" ht="27" customHeight="1" x14ac:dyDescent="0.3">
      <c r="B5" s="28" t="s">
        <v>38</v>
      </c>
      <c r="C5" s="29" t="s">
        <v>30</v>
      </c>
      <c r="D5" s="30" t="s">
        <v>31</v>
      </c>
      <c r="E5" s="31" t="s">
        <v>32</v>
      </c>
      <c r="F5" s="32" t="s">
        <v>33</v>
      </c>
      <c r="G5" s="29" t="s">
        <v>30</v>
      </c>
      <c r="H5" s="30" t="s">
        <v>31</v>
      </c>
      <c r="I5" s="31" t="s">
        <v>32</v>
      </c>
      <c r="J5" s="32" t="s">
        <v>33</v>
      </c>
    </row>
    <row r="6" spans="2:10" ht="34.5" customHeight="1" x14ac:dyDescent="0.3">
      <c r="B6" s="33" t="s">
        <v>35</v>
      </c>
      <c r="C6" s="20">
        <v>50</v>
      </c>
      <c r="D6" s="21">
        <v>50</v>
      </c>
      <c r="E6" s="21">
        <v>50</v>
      </c>
      <c r="F6" s="22">
        <v>50</v>
      </c>
      <c r="G6" s="20">
        <v>50</v>
      </c>
      <c r="H6" s="21">
        <v>50</v>
      </c>
      <c r="I6" s="21">
        <v>50</v>
      </c>
      <c r="J6" s="22">
        <v>50</v>
      </c>
    </row>
    <row r="7" spans="2:10" ht="31.5" customHeight="1" thickBot="1" x14ac:dyDescent="0.35">
      <c r="B7" s="33" t="s">
        <v>34</v>
      </c>
      <c r="C7" s="24">
        <v>112</v>
      </c>
      <c r="D7" s="25">
        <v>112</v>
      </c>
      <c r="E7" s="25">
        <v>113</v>
      </c>
      <c r="F7" s="26">
        <v>113</v>
      </c>
      <c r="G7" s="24">
        <v>112</v>
      </c>
      <c r="H7" s="25">
        <v>112</v>
      </c>
      <c r="I7" s="25">
        <v>113</v>
      </c>
      <c r="J7" s="26">
        <v>113</v>
      </c>
    </row>
    <row r="8" spans="2:10" ht="31.5" customHeight="1" thickTop="1" x14ac:dyDescent="0.3">
      <c r="B8" s="34"/>
      <c r="C8" s="27"/>
      <c r="D8" s="27"/>
      <c r="E8" s="27"/>
      <c r="F8" s="27"/>
      <c r="G8" s="27"/>
      <c r="H8" s="27"/>
      <c r="I8" s="27"/>
      <c r="J8" s="27"/>
    </row>
    <row r="9" spans="2:10" ht="30.75" customHeight="1" x14ac:dyDescent="0.35">
      <c r="B9" s="37" t="s">
        <v>44</v>
      </c>
      <c r="C9" s="19"/>
      <c r="D9" s="19"/>
      <c r="E9" s="19"/>
      <c r="F9" s="19"/>
    </row>
    <row r="10" spans="2:10" ht="30.75" customHeight="1" thickBot="1" x14ac:dyDescent="0.4">
      <c r="B10" s="35"/>
      <c r="C10" s="19"/>
      <c r="D10" s="19"/>
      <c r="E10" s="19"/>
      <c r="F10" s="19"/>
    </row>
    <row r="11" spans="2:10" ht="19.2" thickTop="1" thickBot="1" x14ac:dyDescent="0.4">
      <c r="B11" s="19" t="s">
        <v>37</v>
      </c>
      <c r="C11" s="65">
        <f>SUM(C6:F7)</f>
        <v>650</v>
      </c>
      <c r="D11" s="66"/>
      <c r="E11" s="66"/>
      <c r="F11" s="67"/>
    </row>
    <row r="12" spans="2:10" ht="19.2" thickTop="1" thickBot="1" x14ac:dyDescent="0.4">
      <c r="B12" s="19"/>
      <c r="C12" s="19"/>
      <c r="D12" s="19"/>
      <c r="E12" s="19"/>
      <c r="F12" s="19"/>
    </row>
    <row r="13" spans="2:10" ht="19.2" thickTop="1" thickBot="1" x14ac:dyDescent="0.4">
      <c r="B13" s="19" t="s">
        <v>39</v>
      </c>
      <c r="C13" s="65">
        <v>162</v>
      </c>
      <c r="D13" s="66"/>
      <c r="E13" s="66"/>
      <c r="F13" s="67"/>
    </row>
    <row r="14" spans="2:10" ht="15.6" thickTop="1" thickBot="1" x14ac:dyDescent="0.35"/>
    <row r="15" spans="2:10" ht="19.2" thickTop="1" thickBot="1" x14ac:dyDescent="0.4">
      <c r="B15" s="19" t="s">
        <v>43</v>
      </c>
      <c r="C15" s="65">
        <v>4</v>
      </c>
      <c r="D15" s="66"/>
      <c r="E15" s="66"/>
      <c r="F15" s="67"/>
    </row>
    <row r="16" spans="2:10" ht="15.6" thickTop="1" thickBot="1" x14ac:dyDescent="0.35"/>
    <row r="17" spans="2:6" ht="19.2" thickTop="1" thickBot="1" x14ac:dyDescent="0.4">
      <c r="B17" s="19" t="s">
        <v>46</v>
      </c>
      <c r="C17" s="65">
        <f>1300/C15</f>
        <v>325</v>
      </c>
      <c r="D17" s="66"/>
      <c r="E17" s="66"/>
      <c r="F17" s="67"/>
    </row>
    <row r="18" spans="2:6" ht="15.6" thickTop="1" thickBot="1" x14ac:dyDescent="0.35"/>
    <row r="19" spans="2:6" ht="19.2" thickTop="1" thickBot="1" x14ac:dyDescent="0.4">
      <c r="B19" s="19" t="s">
        <v>41</v>
      </c>
      <c r="C19" s="62">
        <f>C11/C15</f>
        <v>162.5</v>
      </c>
      <c r="D19" s="63"/>
      <c r="E19" s="63"/>
      <c r="F19" s="64"/>
    </row>
    <row r="20" spans="2:6" ht="15.6" thickTop="1" thickBot="1" x14ac:dyDescent="0.35"/>
    <row r="21" spans="2:6" ht="19.2" thickTop="1" thickBot="1" x14ac:dyDescent="0.4">
      <c r="B21" s="19" t="s">
        <v>42</v>
      </c>
      <c r="C21" s="62">
        <f>C13/C15</f>
        <v>40.5</v>
      </c>
      <c r="D21" s="63"/>
      <c r="E21" s="63"/>
      <c r="F21" s="64"/>
    </row>
    <row r="22" spans="2:6" ht="15" thickTop="1" x14ac:dyDescent="0.3"/>
    <row r="24" spans="2:6" ht="18" x14ac:dyDescent="0.35">
      <c r="B24" s="37" t="s">
        <v>45</v>
      </c>
      <c r="C24" s="19"/>
      <c r="D24" s="19"/>
      <c r="E24" s="19"/>
      <c r="F24" s="19"/>
    </row>
    <row r="25" spans="2:6" ht="18.600000000000001" thickBot="1" x14ac:dyDescent="0.4">
      <c r="B25" s="35"/>
      <c r="C25" s="19"/>
      <c r="D25" s="19"/>
      <c r="E25" s="19"/>
      <c r="F25" s="19"/>
    </row>
    <row r="26" spans="2:6" ht="19.2" thickTop="1" thickBot="1" x14ac:dyDescent="0.4">
      <c r="B26" s="19" t="s">
        <v>37</v>
      </c>
      <c r="C26" s="65">
        <f>SUM(G6:J7)</f>
        <v>650</v>
      </c>
      <c r="D26" s="66"/>
      <c r="E26" s="66"/>
      <c r="F26" s="67"/>
    </row>
    <row r="27" spans="2:6" ht="19.2" thickTop="1" thickBot="1" x14ac:dyDescent="0.4">
      <c r="B27" s="19"/>
      <c r="C27" s="19"/>
      <c r="D27" s="19"/>
      <c r="E27" s="19"/>
      <c r="F27" s="19"/>
    </row>
    <row r="28" spans="2:6" ht="19.2" thickTop="1" thickBot="1" x14ac:dyDescent="0.4">
      <c r="B28" s="19" t="s">
        <v>39</v>
      </c>
      <c r="C28" s="65">
        <v>162</v>
      </c>
      <c r="D28" s="66"/>
      <c r="E28" s="66"/>
      <c r="F28" s="67"/>
    </row>
    <row r="29" spans="2:6" ht="15.6" thickTop="1" thickBot="1" x14ac:dyDescent="0.35"/>
    <row r="30" spans="2:6" ht="19.2" thickTop="1" thickBot="1" x14ac:dyDescent="0.4">
      <c r="B30" s="19" t="s">
        <v>43</v>
      </c>
      <c r="C30" s="65">
        <v>3</v>
      </c>
      <c r="D30" s="66"/>
      <c r="E30" s="66"/>
      <c r="F30" s="67"/>
    </row>
    <row r="31" spans="2:6" ht="15.6" thickTop="1" thickBot="1" x14ac:dyDescent="0.35"/>
    <row r="32" spans="2:6" ht="19.2" thickTop="1" thickBot="1" x14ac:dyDescent="0.4">
      <c r="B32" s="19" t="s">
        <v>40</v>
      </c>
      <c r="C32" s="62">
        <f>1300/3</f>
        <v>433.33333333333331</v>
      </c>
      <c r="D32" s="63"/>
      <c r="E32" s="63"/>
      <c r="F32" s="64"/>
    </row>
    <row r="33" spans="2:6" ht="15.6" thickTop="1" thickBot="1" x14ac:dyDescent="0.35"/>
    <row r="34" spans="2:6" ht="19.2" thickTop="1" thickBot="1" x14ac:dyDescent="0.4">
      <c r="B34" s="19" t="s">
        <v>41</v>
      </c>
      <c r="C34" s="62">
        <f>C26/C30</f>
        <v>216.66666666666666</v>
      </c>
      <c r="D34" s="63"/>
      <c r="E34" s="63"/>
      <c r="F34" s="64"/>
    </row>
    <row r="35" spans="2:6" ht="15.6" thickTop="1" thickBot="1" x14ac:dyDescent="0.35"/>
    <row r="36" spans="2:6" ht="19.2" thickTop="1" thickBot="1" x14ac:dyDescent="0.4">
      <c r="B36" s="19" t="s">
        <v>42</v>
      </c>
      <c r="C36" s="62">
        <f>C28/C30</f>
        <v>54</v>
      </c>
      <c r="D36" s="63"/>
      <c r="E36" s="63"/>
      <c r="F36" s="64"/>
    </row>
    <row r="37" spans="2:6" ht="15" thickTop="1" x14ac:dyDescent="0.3"/>
  </sheetData>
  <mergeCells count="17">
    <mergeCell ref="G4:J4"/>
    <mergeCell ref="B2:J2"/>
    <mergeCell ref="C3:F3"/>
    <mergeCell ref="G3:J3"/>
    <mergeCell ref="C4:F4"/>
    <mergeCell ref="C11:F11"/>
    <mergeCell ref="C13:F13"/>
    <mergeCell ref="C15:F15"/>
    <mergeCell ref="C17:F17"/>
    <mergeCell ref="C19:F19"/>
    <mergeCell ref="C36:F36"/>
    <mergeCell ref="C21:F21"/>
    <mergeCell ref="C26:F26"/>
    <mergeCell ref="C28:F28"/>
    <mergeCell ref="C30:F30"/>
    <mergeCell ref="C32:F32"/>
    <mergeCell ref="C34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Z57"/>
  <sheetViews>
    <sheetView showGridLines="0" topLeftCell="A34" zoomScale="90" zoomScaleNormal="90" workbookViewId="0">
      <selection activeCell="N41" sqref="N41"/>
    </sheetView>
  </sheetViews>
  <sheetFormatPr defaultRowHeight="14.4" x14ac:dyDescent="0.3"/>
  <cols>
    <col min="1" max="1" width="7.33203125" customWidth="1"/>
    <col min="2" max="2" width="62.109375" customWidth="1"/>
  </cols>
  <sheetData>
    <row r="1" spans="2:26" ht="18" x14ac:dyDescent="0.35">
      <c r="B1" s="19"/>
      <c r="C1" s="19"/>
      <c r="D1" s="19"/>
      <c r="E1" s="19"/>
      <c r="F1" s="19"/>
      <c r="G1" s="19"/>
      <c r="H1" s="19"/>
    </row>
    <row r="2" spans="2:26" ht="42" customHeight="1" x14ac:dyDescent="0.3">
      <c r="B2" s="85" t="s">
        <v>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2:26" ht="19.5" customHeight="1" x14ac:dyDescent="0.3">
      <c r="B3" s="34"/>
      <c r="C3" s="27"/>
      <c r="D3" s="27"/>
      <c r="E3" s="27"/>
      <c r="F3" s="27"/>
      <c r="G3" s="27"/>
      <c r="H3" s="27"/>
    </row>
    <row r="4" spans="2:26" ht="8.25" customHeight="1" thickBot="1" x14ac:dyDescent="0.35">
      <c r="B4" s="34"/>
      <c r="C4" s="27"/>
      <c r="D4" s="27"/>
      <c r="E4" s="27"/>
      <c r="F4" s="27"/>
      <c r="G4" s="27"/>
      <c r="H4" s="27"/>
    </row>
    <row r="5" spans="2:26" ht="42.75" customHeight="1" thickTop="1" x14ac:dyDescent="0.3">
      <c r="B5" s="28"/>
      <c r="C5" s="86" t="s">
        <v>29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31.5" customHeight="1" x14ac:dyDescent="0.3">
      <c r="B6" s="28" t="s">
        <v>38</v>
      </c>
      <c r="C6" s="76" t="s">
        <v>56</v>
      </c>
      <c r="D6" s="77"/>
      <c r="E6" s="77"/>
      <c r="F6" s="77"/>
      <c r="G6" s="77"/>
      <c r="H6" s="77"/>
      <c r="I6" s="76" t="s">
        <v>53</v>
      </c>
      <c r="J6" s="77"/>
      <c r="K6" s="77"/>
      <c r="L6" s="77"/>
      <c r="M6" s="77"/>
      <c r="N6" s="77"/>
      <c r="O6" s="76" t="s">
        <v>54</v>
      </c>
      <c r="P6" s="77"/>
      <c r="Q6" s="77"/>
      <c r="R6" s="77"/>
      <c r="S6" s="77"/>
      <c r="T6" s="77"/>
      <c r="U6" s="81" t="s">
        <v>55</v>
      </c>
      <c r="V6" s="82"/>
      <c r="W6" s="82"/>
      <c r="X6" s="82"/>
      <c r="Y6" s="82"/>
      <c r="Z6" s="83"/>
    </row>
    <row r="7" spans="2:26" ht="31.5" customHeight="1" x14ac:dyDescent="0.3">
      <c r="B7" s="28"/>
      <c r="C7" s="78">
        <f>SUM(C10:H12)</f>
        <v>108</v>
      </c>
      <c r="D7" s="79"/>
      <c r="E7" s="79"/>
      <c r="F7" s="79"/>
      <c r="G7" s="79"/>
      <c r="H7" s="80"/>
      <c r="I7" s="78">
        <f>SUM(I10:N12)</f>
        <v>108</v>
      </c>
      <c r="J7" s="79"/>
      <c r="K7" s="79"/>
      <c r="L7" s="79"/>
      <c r="M7" s="79"/>
      <c r="N7" s="80"/>
      <c r="O7" s="78">
        <f>SUM(O10:T12)</f>
        <v>108</v>
      </c>
      <c r="P7" s="79"/>
      <c r="Q7" s="79"/>
      <c r="R7" s="79"/>
      <c r="S7" s="79"/>
      <c r="T7" s="80"/>
      <c r="U7" s="89">
        <f>SUM(U10:Z12)</f>
        <v>126</v>
      </c>
      <c r="V7" s="90"/>
      <c r="W7" s="90"/>
      <c r="X7" s="90"/>
      <c r="Y7" s="90"/>
      <c r="Z7" s="91"/>
    </row>
    <row r="8" spans="2:26" ht="31.5" customHeight="1" x14ac:dyDescent="0.3">
      <c r="B8" s="33" t="s">
        <v>48</v>
      </c>
      <c r="C8" s="74" t="s">
        <v>15</v>
      </c>
      <c r="D8" s="75"/>
      <c r="E8" s="74" t="s">
        <v>47</v>
      </c>
      <c r="F8" s="75"/>
      <c r="G8" s="74" t="s">
        <v>16</v>
      </c>
      <c r="H8" s="75"/>
      <c r="I8" s="74" t="s">
        <v>15</v>
      </c>
      <c r="J8" s="75"/>
      <c r="K8" s="74" t="s">
        <v>47</v>
      </c>
      <c r="L8" s="75"/>
      <c r="M8" s="74" t="s">
        <v>16</v>
      </c>
      <c r="N8" s="75"/>
      <c r="O8" s="74" t="s">
        <v>15</v>
      </c>
      <c r="P8" s="75"/>
      <c r="Q8" s="74" t="s">
        <v>47</v>
      </c>
      <c r="R8" s="75"/>
      <c r="S8" s="74" t="s">
        <v>16</v>
      </c>
      <c r="T8" s="75"/>
      <c r="U8" s="74" t="s">
        <v>15</v>
      </c>
      <c r="V8" s="75"/>
      <c r="W8" s="74" t="s">
        <v>47</v>
      </c>
      <c r="X8" s="75"/>
      <c r="Y8" s="74" t="s">
        <v>16</v>
      </c>
      <c r="Z8" s="84"/>
    </row>
    <row r="9" spans="2:26" ht="31.5" customHeight="1" x14ac:dyDescent="0.3">
      <c r="B9" s="33" t="s">
        <v>49</v>
      </c>
      <c r="C9" s="48" t="s">
        <v>13</v>
      </c>
      <c r="D9" s="46" t="s">
        <v>14</v>
      </c>
      <c r="E9" s="48" t="s">
        <v>13</v>
      </c>
      <c r="F9" s="46" t="s">
        <v>14</v>
      </c>
      <c r="G9" s="48" t="s">
        <v>13</v>
      </c>
      <c r="H9" s="46" t="s">
        <v>14</v>
      </c>
      <c r="I9" s="48" t="s">
        <v>13</v>
      </c>
      <c r="J9" s="46" t="s">
        <v>14</v>
      </c>
      <c r="K9" s="48" t="s">
        <v>13</v>
      </c>
      <c r="L9" s="46" t="s">
        <v>14</v>
      </c>
      <c r="M9" s="48" t="s">
        <v>13</v>
      </c>
      <c r="N9" s="46" t="s">
        <v>14</v>
      </c>
      <c r="O9" s="48" t="s">
        <v>13</v>
      </c>
      <c r="P9" s="46" t="s">
        <v>14</v>
      </c>
      <c r="Q9" s="48" t="s">
        <v>13</v>
      </c>
      <c r="R9" s="46" t="s">
        <v>14</v>
      </c>
      <c r="S9" s="48" t="s">
        <v>13</v>
      </c>
      <c r="T9" s="46" t="s">
        <v>14</v>
      </c>
      <c r="U9" s="48" t="s">
        <v>13</v>
      </c>
      <c r="V9" s="46" t="s">
        <v>14</v>
      </c>
      <c r="W9" s="48" t="s">
        <v>13</v>
      </c>
      <c r="X9" s="46" t="s">
        <v>14</v>
      </c>
      <c r="Y9" s="48" t="s">
        <v>13</v>
      </c>
      <c r="Z9" s="49" t="s">
        <v>14</v>
      </c>
    </row>
    <row r="10" spans="2:26" ht="59.25" customHeight="1" x14ac:dyDescent="0.3">
      <c r="B10" s="50" t="s">
        <v>50</v>
      </c>
      <c r="C10" s="39">
        <v>6</v>
      </c>
      <c r="D10" s="42">
        <v>6</v>
      </c>
      <c r="E10" s="40">
        <v>6</v>
      </c>
      <c r="F10" s="40">
        <v>6</v>
      </c>
      <c r="G10" s="40">
        <v>6</v>
      </c>
      <c r="H10" s="40">
        <v>6</v>
      </c>
      <c r="I10" s="39">
        <v>6</v>
      </c>
      <c r="J10" s="42">
        <v>6</v>
      </c>
      <c r="K10" s="40">
        <v>6</v>
      </c>
      <c r="L10" s="40">
        <v>6</v>
      </c>
      <c r="M10" s="40">
        <v>6</v>
      </c>
      <c r="N10" s="40">
        <v>6</v>
      </c>
      <c r="O10" s="39">
        <v>6</v>
      </c>
      <c r="P10" s="42">
        <v>6</v>
      </c>
      <c r="Q10" s="40">
        <v>6</v>
      </c>
      <c r="R10" s="40">
        <v>6</v>
      </c>
      <c r="S10" s="40">
        <v>6</v>
      </c>
      <c r="T10" s="40">
        <v>6</v>
      </c>
      <c r="U10" s="39">
        <v>7</v>
      </c>
      <c r="V10" s="42">
        <v>7</v>
      </c>
      <c r="W10" s="40">
        <v>7</v>
      </c>
      <c r="X10" s="40">
        <v>7</v>
      </c>
      <c r="Y10" s="40">
        <v>7</v>
      </c>
      <c r="Z10" s="41">
        <v>7</v>
      </c>
    </row>
    <row r="11" spans="2:26" ht="59.25" customHeight="1" x14ac:dyDescent="0.3">
      <c r="B11" s="50" t="s">
        <v>51</v>
      </c>
      <c r="C11" s="39">
        <v>6</v>
      </c>
      <c r="D11" s="42">
        <v>6</v>
      </c>
      <c r="E11" s="40">
        <v>6</v>
      </c>
      <c r="F11" s="40">
        <v>6</v>
      </c>
      <c r="G11" s="40">
        <v>6</v>
      </c>
      <c r="H11" s="40">
        <v>6</v>
      </c>
      <c r="I11" s="39">
        <v>6</v>
      </c>
      <c r="J11" s="42">
        <v>6</v>
      </c>
      <c r="K11" s="40">
        <v>6</v>
      </c>
      <c r="L11" s="40">
        <v>6</v>
      </c>
      <c r="M11" s="40">
        <v>6</v>
      </c>
      <c r="N11" s="40">
        <v>6</v>
      </c>
      <c r="O11" s="39">
        <v>6</v>
      </c>
      <c r="P11" s="42">
        <v>6</v>
      </c>
      <c r="Q11" s="40">
        <v>6</v>
      </c>
      <c r="R11" s="40">
        <v>6</v>
      </c>
      <c r="S11" s="40">
        <v>6</v>
      </c>
      <c r="T11" s="40">
        <v>6</v>
      </c>
      <c r="U11" s="39">
        <v>7</v>
      </c>
      <c r="V11" s="42">
        <v>7</v>
      </c>
      <c r="W11" s="40">
        <v>7</v>
      </c>
      <c r="X11" s="40">
        <v>7</v>
      </c>
      <c r="Y11" s="40">
        <v>7</v>
      </c>
      <c r="Z11" s="41">
        <v>7</v>
      </c>
    </row>
    <row r="12" spans="2:26" ht="59.25" customHeight="1" thickBot="1" x14ac:dyDescent="0.35">
      <c r="B12" s="50" t="s">
        <v>52</v>
      </c>
      <c r="C12" s="24">
        <v>6</v>
      </c>
      <c r="D12" s="43">
        <v>6</v>
      </c>
      <c r="E12" s="25">
        <v>6</v>
      </c>
      <c r="F12" s="25">
        <v>6</v>
      </c>
      <c r="G12" s="25">
        <v>6</v>
      </c>
      <c r="H12" s="25">
        <v>6</v>
      </c>
      <c r="I12" s="24">
        <v>6</v>
      </c>
      <c r="J12" s="43">
        <v>6</v>
      </c>
      <c r="K12" s="25">
        <v>6</v>
      </c>
      <c r="L12" s="25">
        <v>6</v>
      </c>
      <c r="M12" s="25">
        <v>6</v>
      </c>
      <c r="N12" s="25">
        <v>6</v>
      </c>
      <c r="O12" s="24">
        <v>6</v>
      </c>
      <c r="P12" s="43">
        <v>6</v>
      </c>
      <c r="Q12" s="25">
        <v>6</v>
      </c>
      <c r="R12" s="25">
        <v>6</v>
      </c>
      <c r="S12" s="25">
        <v>6</v>
      </c>
      <c r="T12" s="25">
        <v>6</v>
      </c>
      <c r="U12" s="24">
        <v>7</v>
      </c>
      <c r="V12" s="43">
        <v>7</v>
      </c>
      <c r="W12" s="25">
        <v>7</v>
      </c>
      <c r="X12" s="25">
        <v>7</v>
      </c>
      <c r="Y12" s="25">
        <v>7</v>
      </c>
      <c r="Z12" s="26">
        <v>7</v>
      </c>
    </row>
    <row r="13" spans="2:26" ht="31.5" customHeight="1" thickTop="1" thickBot="1" x14ac:dyDescent="0.35">
      <c r="B13" s="34"/>
      <c r="C13" s="27"/>
      <c r="D13" s="27"/>
      <c r="E13" s="27"/>
      <c r="F13" s="27"/>
      <c r="G13" s="27"/>
      <c r="H13" s="27"/>
    </row>
    <row r="14" spans="2:26" ht="54.75" customHeight="1" thickTop="1" x14ac:dyDescent="0.3">
      <c r="B14" s="28"/>
      <c r="C14" s="86" t="s">
        <v>36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31.5" customHeight="1" x14ac:dyDescent="0.3">
      <c r="B15" s="28" t="s">
        <v>38</v>
      </c>
      <c r="C15" s="76" t="s">
        <v>30</v>
      </c>
      <c r="D15" s="77"/>
      <c r="E15" s="77"/>
      <c r="F15" s="77"/>
      <c r="G15" s="77"/>
      <c r="H15" s="77"/>
      <c r="I15" s="76" t="s">
        <v>31</v>
      </c>
      <c r="J15" s="77"/>
      <c r="K15" s="77"/>
      <c r="L15" s="77"/>
      <c r="M15" s="77"/>
      <c r="N15" s="77"/>
      <c r="O15" s="76" t="s">
        <v>32</v>
      </c>
      <c r="P15" s="77"/>
      <c r="Q15" s="77"/>
      <c r="R15" s="77"/>
      <c r="S15" s="77"/>
      <c r="T15" s="77"/>
      <c r="U15" s="81" t="s">
        <v>33</v>
      </c>
      <c r="V15" s="82"/>
      <c r="W15" s="82"/>
      <c r="X15" s="82"/>
      <c r="Y15" s="82"/>
      <c r="Z15" s="83"/>
    </row>
    <row r="16" spans="2:26" ht="31.5" customHeight="1" x14ac:dyDescent="0.3">
      <c r="B16" s="28"/>
      <c r="C16" s="78">
        <f>SUM(C19:H21)</f>
        <v>108</v>
      </c>
      <c r="D16" s="79"/>
      <c r="E16" s="79"/>
      <c r="F16" s="79"/>
      <c r="G16" s="79"/>
      <c r="H16" s="80"/>
      <c r="I16" s="78">
        <f>SUM(I19:N21)</f>
        <v>108</v>
      </c>
      <c r="J16" s="79"/>
      <c r="K16" s="79"/>
      <c r="L16" s="79"/>
      <c r="M16" s="79"/>
      <c r="N16" s="80"/>
      <c r="O16" s="78">
        <f>SUM(O19:T21)</f>
        <v>108</v>
      </c>
      <c r="P16" s="79"/>
      <c r="Q16" s="79"/>
      <c r="R16" s="79"/>
      <c r="S16" s="79"/>
      <c r="T16" s="80"/>
      <c r="U16" s="89">
        <f>SUM(U19:Z21)</f>
        <v>126</v>
      </c>
      <c r="V16" s="90"/>
      <c r="W16" s="90"/>
      <c r="X16" s="90"/>
      <c r="Y16" s="90"/>
      <c r="Z16" s="91"/>
    </row>
    <row r="17" spans="2:26" ht="31.5" customHeight="1" x14ac:dyDescent="0.3">
      <c r="B17" s="33" t="s">
        <v>48</v>
      </c>
      <c r="C17" s="74" t="s">
        <v>15</v>
      </c>
      <c r="D17" s="75"/>
      <c r="E17" s="74" t="s">
        <v>47</v>
      </c>
      <c r="F17" s="75"/>
      <c r="G17" s="74" t="s">
        <v>16</v>
      </c>
      <c r="H17" s="75"/>
      <c r="I17" s="74" t="s">
        <v>15</v>
      </c>
      <c r="J17" s="75"/>
      <c r="K17" s="74" t="s">
        <v>47</v>
      </c>
      <c r="L17" s="75"/>
      <c r="M17" s="74" t="s">
        <v>16</v>
      </c>
      <c r="N17" s="75"/>
      <c r="O17" s="74" t="s">
        <v>15</v>
      </c>
      <c r="P17" s="75"/>
      <c r="Q17" s="74" t="s">
        <v>47</v>
      </c>
      <c r="R17" s="75"/>
      <c r="S17" s="74" t="s">
        <v>16</v>
      </c>
      <c r="T17" s="75"/>
      <c r="U17" s="74" t="s">
        <v>15</v>
      </c>
      <c r="V17" s="75"/>
      <c r="W17" s="74" t="s">
        <v>47</v>
      </c>
      <c r="X17" s="75"/>
      <c r="Y17" s="74" t="s">
        <v>16</v>
      </c>
      <c r="Z17" s="84"/>
    </row>
    <row r="18" spans="2:26" ht="31.5" customHeight="1" x14ac:dyDescent="0.3">
      <c r="B18" s="33" t="s">
        <v>49</v>
      </c>
      <c r="C18" s="44" t="s">
        <v>13</v>
      </c>
      <c r="D18" s="45" t="s">
        <v>14</v>
      </c>
      <c r="E18" s="44" t="s">
        <v>13</v>
      </c>
      <c r="F18" s="45" t="s">
        <v>14</v>
      </c>
      <c r="G18" s="44" t="s">
        <v>13</v>
      </c>
      <c r="H18" s="45" t="s">
        <v>14</v>
      </c>
      <c r="I18" s="44" t="s">
        <v>13</v>
      </c>
      <c r="J18" s="45" t="s">
        <v>14</v>
      </c>
      <c r="K18" s="44" t="s">
        <v>13</v>
      </c>
      <c r="L18" s="45" t="s">
        <v>14</v>
      </c>
      <c r="M18" s="44" t="s">
        <v>13</v>
      </c>
      <c r="N18" s="45" t="s">
        <v>14</v>
      </c>
      <c r="O18" s="44" t="s">
        <v>13</v>
      </c>
      <c r="P18" s="45" t="s">
        <v>14</v>
      </c>
      <c r="Q18" s="44" t="s">
        <v>13</v>
      </c>
      <c r="R18" s="45" t="s">
        <v>14</v>
      </c>
      <c r="S18" s="44" t="s">
        <v>13</v>
      </c>
      <c r="T18" s="45" t="s">
        <v>14</v>
      </c>
      <c r="U18" s="44" t="s">
        <v>13</v>
      </c>
      <c r="V18" s="45" t="s">
        <v>14</v>
      </c>
      <c r="W18" s="44" t="s">
        <v>13</v>
      </c>
      <c r="X18" s="45" t="s">
        <v>14</v>
      </c>
      <c r="Y18" s="44" t="s">
        <v>13</v>
      </c>
      <c r="Z18" s="47" t="s">
        <v>14</v>
      </c>
    </row>
    <row r="19" spans="2:26" ht="59.25" customHeight="1" x14ac:dyDescent="0.3">
      <c r="B19" s="50" t="s">
        <v>50</v>
      </c>
      <c r="C19" s="39">
        <v>6</v>
      </c>
      <c r="D19" s="42">
        <v>6</v>
      </c>
      <c r="E19" s="40">
        <v>6</v>
      </c>
      <c r="F19" s="40">
        <v>6</v>
      </c>
      <c r="G19" s="40">
        <v>6</v>
      </c>
      <c r="H19" s="40">
        <v>6</v>
      </c>
      <c r="I19" s="39">
        <v>6</v>
      </c>
      <c r="J19" s="42">
        <v>6</v>
      </c>
      <c r="K19" s="40">
        <v>6</v>
      </c>
      <c r="L19" s="40">
        <v>6</v>
      </c>
      <c r="M19" s="40">
        <v>6</v>
      </c>
      <c r="N19" s="40">
        <v>6</v>
      </c>
      <c r="O19" s="39">
        <v>6</v>
      </c>
      <c r="P19" s="42">
        <v>6</v>
      </c>
      <c r="Q19" s="40">
        <v>6</v>
      </c>
      <c r="R19" s="40">
        <v>6</v>
      </c>
      <c r="S19" s="40">
        <v>6</v>
      </c>
      <c r="T19" s="40">
        <v>6</v>
      </c>
      <c r="U19" s="39">
        <v>7</v>
      </c>
      <c r="V19" s="42">
        <v>7</v>
      </c>
      <c r="W19" s="40">
        <v>7</v>
      </c>
      <c r="X19" s="40">
        <v>7</v>
      </c>
      <c r="Y19" s="40">
        <v>7</v>
      </c>
      <c r="Z19" s="41">
        <v>7</v>
      </c>
    </row>
    <row r="20" spans="2:26" ht="59.25" customHeight="1" x14ac:dyDescent="0.3">
      <c r="B20" s="50" t="s">
        <v>51</v>
      </c>
      <c r="C20" s="39">
        <v>6</v>
      </c>
      <c r="D20" s="42">
        <v>6</v>
      </c>
      <c r="E20" s="40">
        <v>6</v>
      </c>
      <c r="F20" s="40">
        <v>6</v>
      </c>
      <c r="G20" s="40">
        <v>6</v>
      </c>
      <c r="H20" s="40">
        <v>6</v>
      </c>
      <c r="I20" s="39">
        <v>6</v>
      </c>
      <c r="J20" s="42">
        <v>6</v>
      </c>
      <c r="K20" s="40">
        <v>6</v>
      </c>
      <c r="L20" s="40">
        <v>6</v>
      </c>
      <c r="M20" s="40">
        <v>6</v>
      </c>
      <c r="N20" s="40">
        <v>6</v>
      </c>
      <c r="O20" s="39">
        <v>6</v>
      </c>
      <c r="P20" s="42">
        <v>6</v>
      </c>
      <c r="Q20" s="40">
        <v>6</v>
      </c>
      <c r="R20" s="40">
        <v>6</v>
      </c>
      <c r="S20" s="40">
        <v>6</v>
      </c>
      <c r="T20" s="40">
        <v>6</v>
      </c>
      <c r="U20" s="39">
        <v>7</v>
      </c>
      <c r="V20" s="42">
        <v>7</v>
      </c>
      <c r="W20" s="40">
        <v>7</v>
      </c>
      <c r="X20" s="40">
        <v>7</v>
      </c>
      <c r="Y20" s="40">
        <v>7</v>
      </c>
      <c r="Z20" s="41">
        <v>7</v>
      </c>
    </row>
    <row r="21" spans="2:26" ht="59.25" customHeight="1" thickBot="1" x14ac:dyDescent="0.35">
      <c r="B21" s="50" t="s">
        <v>52</v>
      </c>
      <c r="C21" s="24">
        <v>6</v>
      </c>
      <c r="D21" s="43">
        <v>6</v>
      </c>
      <c r="E21" s="25">
        <v>6</v>
      </c>
      <c r="F21" s="25">
        <v>6</v>
      </c>
      <c r="G21" s="25">
        <v>6</v>
      </c>
      <c r="H21" s="25">
        <v>6</v>
      </c>
      <c r="I21" s="24">
        <v>6</v>
      </c>
      <c r="J21" s="43">
        <v>6</v>
      </c>
      <c r="K21" s="25">
        <v>6</v>
      </c>
      <c r="L21" s="25">
        <v>6</v>
      </c>
      <c r="M21" s="25">
        <v>6</v>
      </c>
      <c r="N21" s="25">
        <v>6</v>
      </c>
      <c r="O21" s="24">
        <v>6</v>
      </c>
      <c r="P21" s="43">
        <v>6</v>
      </c>
      <c r="Q21" s="25">
        <v>6</v>
      </c>
      <c r="R21" s="25">
        <v>6</v>
      </c>
      <c r="S21" s="25">
        <v>6</v>
      </c>
      <c r="T21" s="25">
        <v>6</v>
      </c>
      <c r="U21" s="24">
        <v>7</v>
      </c>
      <c r="V21" s="43">
        <v>7</v>
      </c>
      <c r="W21" s="25">
        <v>7</v>
      </c>
      <c r="X21" s="25">
        <v>7</v>
      </c>
      <c r="Y21" s="25">
        <v>7</v>
      </c>
      <c r="Z21" s="26">
        <v>7</v>
      </c>
    </row>
    <row r="22" spans="2:26" ht="15" thickTop="1" x14ac:dyDescent="0.3"/>
    <row r="25" spans="2:26" ht="31.5" customHeight="1" x14ac:dyDescent="0.3">
      <c r="B25" s="92" t="s">
        <v>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2:26" ht="18.600000000000001" thickBot="1" x14ac:dyDescent="0.4">
      <c r="B26" s="23"/>
      <c r="C26" s="72"/>
      <c r="D26" s="72"/>
      <c r="E26" s="72"/>
      <c r="F26" s="72"/>
      <c r="G26" s="73"/>
      <c r="H26" s="73"/>
      <c r="I26" s="73"/>
      <c r="J26" s="73"/>
    </row>
    <row r="27" spans="2:26" s="1" customFormat="1" ht="30" customHeight="1" thickTop="1" x14ac:dyDescent="0.3">
      <c r="B27" s="28"/>
      <c r="C27" s="68" t="s">
        <v>29</v>
      </c>
      <c r="D27" s="69"/>
      <c r="E27" s="69"/>
      <c r="F27" s="69"/>
      <c r="G27" s="69"/>
      <c r="H27" s="69"/>
      <c r="I27" s="69"/>
      <c r="J27" s="69"/>
      <c r="K27" s="68" t="s">
        <v>36</v>
      </c>
      <c r="L27" s="69"/>
      <c r="M27" s="69"/>
      <c r="N27" s="69"/>
      <c r="O27" s="69"/>
      <c r="P27" s="69"/>
      <c r="Q27" s="69"/>
      <c r="R27" s="70"/>
    </row>
    <row r="28" spans="2:26" s="1" customFormat="1" ht="27" customHeight="1" x14ac:dyDescent="0.3">
      <c r="B28" s="28" t="s">
        <v>38</v>
      </c>
      <c r="C28" s="76" t="s">
        <v>30</v>
      </c>
      <c r="D28" s="93"/>
      <c r="E28" s="76" t="s">
        <v>31</v>
      </c>
      <c r="F28" s="93"/>
      <c r="G28" s="76" t="s">
        <v>32</v>
      </c>
      <c r="H28" s="93"/>
      <c r="I28" s="76" t="s">
        <v>33</v>
      </c>
      <c r="J28" s="93"/>
      <c r="K28" s="76" t="s">
        <v>30</v>
      </c>
      <c r="L28" s="93"/>
      <c r="M28" s="76" t="s">
        <v>31</v>
      </c>
      <c r="N28" s="93"/>
      <c r="O28" s="76" t="s">
        <v>32</v>
      </c>
      <c r="P28" s="93"/>
      <c r="Q28" s="76" t="s">
        <v>33</v>
      </c>
      <c r="R28" s="94"/>
    </row>
    <row r="29" spans="2:26" s="1" customFormat="1" ht="27" customHeight="1" x14ac:dyDescent="0.3">
      <c r="B29" s="28"/>
      <c r="C29" s="44" t="s">
        <v>13</v>
      </c>
      <c r="D29" s="45" t="s">
        <v>14</v>
      </c>
      <c r="E29" s="44" t="s">
        <v>13</v>
      </c>
      <c r="F29" s="45" t="s">
        <v>14</v>
      </c>
      <c r="G29" s="44" t="s">
        <v>13</v>
      </c>
      <c r="H29" s="45" t="s">
        <v>14</v>
      </c>
      <c r="I29" s="44" t="s">
        <v>13</v>
      </c>
      <c r="J29" s="45" t="s">
        <v>14</v>
      </c>
      <c r="K29" s="44" t="s">
        <v>13</v>
      </c>
      <c r="L29" s="45" t="s">
        <v>14</v>
      </c>
      <c r="M29" s="44" t="s">
        <v>13</v>
      </c>
      <c r="N29" s="45" t="s">
        <v>14</v>
      </c>
      <c r="O29" s="44" t="s">
        <v>13</v>
      </c>
      <c r="P29" s="45" t="s">
        <v>14</v>
      </c>
      <c r="Q29" s="44" t="s">
        <v>13</v>
      </c>
      <c r="R29" s="47" t="s">
        <v>14</v>
      </c>
    </row>
    <row r="30" spans="2:26" ht="34.5" customHeight="1" thickBot="1" x14ac:dyDescent="0.35">
      <c r="B30" s="33" t="s">
        <v>35</v>
      </c>
      <c r="C30" s="24">
        <v>25</v>
      </c>
      <c r="D30" s="25">
        <v>25</v>
      </c>
      <c r="E30" s="24">
        <v>25</v>
      </c>
      <c r="F30" s="25">
        <v>25</v>
      </c>
      <c r="G30" s="24">
        <v>25</v>
      </c>
      <c r="H30" s="25">
        <v>25</v>
      </c>
      <c r="I30" s="24">
        <v>25</v>
      </c>
      <c r="J30" s="25">
        <v>25</v>
      </c>
      <c r="K30" s="24">
        <v>25</v>
      </c>
      <c r="L30" s="25">
        <v>25</v>
      </c>
      <c r="M30" s="24">
        <v>25</v>
      </c>
      <c r="N30" s="25">
        <v>25</v>
      </c>
      <c r="O30" s="24">
        <v>25</v>
      </c>
      <c r="P30" s="25">
        <v>25</v>
      </c>
      <c r="Q30" s="24">
        <v>25</v>
      </c>
      <c r="R30" s="26">
        <v>25</v>
      </c>
    </row>
    <row r="31" spans="2:26" ht="15" thickTop="1" x14ac:dyDescent="0.3"/>
    <row r="35" spans="2:10" ht="21" x14ac:dyDescent="0.4">
      <c r="B35" s="71" t="s">
        <v>0</v>
      </c>
      <c r="C35" s="71"/>
      <c r="D35" s="71"/>
      <c r="E35" s="71"/>
      <c r="F35" s="71"/>
      <c r="G35" s="71"/>
      <c r="H35" s="71"/>
      <c r="I35" s="71"/>
      <c r="J35" s="71"/>
    </row>
    <row r="36" spans="2:10" ht="18.600000000000001" thickBot="1" x14ac:dyDescent="0.4">
      <c r="B36" s="23"/>
      <c r="C36" s="72"/>
      <c r="D36" s="72"/>
      <c r="E36" s="72"/>
      <c r="F36" s="72"/>
      <c r="G36" s="73"/>
      <c r="H36" s="73"/>
      <c r="I36" s="73"/>
      <c r="J36" s="73"/>
    </row>
    <row r="37" spans="2:10" ht="18.600000000000001" thickTop="1" x14ac:dyDescent="0.3">
      <c r="B37" s="28"/>
      <c r="C37" s="68" t="s">
        <v>29</v>
      </c>
      <c r="D37" s="69"/>
      <c r="E37" s="69"/>
      <c r="F37" s="70"/>
      <c r="G37" s="68" t="s">
        <v>36</v>
      </c>
      <c r="H37" s="69"/>
      <c r="I37" s="69"/>
      <c r="J37" s="70"/>
    </row>
    <row r="38" spans="2:10" ht="27" customHeight="1" x14ac:dyDescent="0.3">
      <c r="B38" s="28" t="s">
        <v>38</v>
      </c>
      <c r="C38" s="29" t="s">
        <v>30</v>
      </c>
      <c r="D38" s="30" t="s">
        <v>31</v>
      </c>
      <c r="E38" s="31" t="s">
        <v>32</v>
      </c>
      <c r="F38" s="32" t="s">
        <v>33</v>
      </c>
      <c r="G38" s="29" t="s">
        <v>30</v>
      </c>
      <c r="H38" s="30" t="s">
        <v>31</v>
      </c>
      <c r="I38" s="31" t="s">
        <v>32</v>
      </c>
      <c r="J38" s="32" t="s">
        <v>33</v>
      </c>
    </row>
    <row r="39" spans="2:10" ht="28.5" customHeight="1" x14ac:dyDescent="0.3">
      <c r="B39" s="33" t="s">
        <v>35</v>
      </c>
      <c r="C39" s="20">
        <f>SUM(C30:D30)</f>
        <v>50</v>
      </c>
      <c r="D39" s="21">
        <f>SUM(E30:F30)</f>
        <v>50</v>
      </c>
      <c r="E39" s="21">
        <f>SUM(G30:H30)</f>
        <v>50</v>
      </c>
      <c r="F39" s="22">
        <f>SUM(I30:J30)</f>
        <v>50</v>
      </c>
      <c r="G39" s="20">
        <v>50</v>
      </c>
      <c r="H39" s="21">
        <v>50</v>
      </c>
      <c r="I39" s="21">
        <v>50</v>
      </c>
      <c r="J39" s="22">
        <v>50</v>
      </c>
    </row>
    <row r="40" spans="2:10" ht="28.5" customHeight="1" thickBot="1" x14ac:dyDescent="0.35">
      <c r="B40" s="33" t="s">
        <v>34</v>
      </c>
      <c r="C40" s="24">
        <f>C7</f>
        <v>108</v>
      </c>
      <c r="D40" s="25">
        <f>I7</f>
        <v>108</v>
      </c>
      <c r="E40" s="25">
        <f>O7</f>
        <v>108</v>
      </c>
      <c r="F40" s="26">
        <f>U7</f>
        <v>126</v>
      </c>
      <c r="G40" s="24">
        <f>C16</f>
        <v>108</v>
      </c>
      <c r="H40" s="25">
        <f>I16</f>
        <v>108</v>
      </c>
      <c r="I40" s="25">
        <f>O16</f>
        <v>108</v>
      </c>
      <c r="J40" s="26">
        <f>U16</f>
        <v>126</v>
      </c>
    </row>
    <row r="41" spans="2:10" ht="15" thickTop="1" x14ac:dyDescent="0.3"/>
    <row r="42" spans="2:10" ht="28.5" customHeight="1" thickBot="1" x14ac:dyDescent="0.35">
      <c r="B42" s="33" t="s">
        <v>58</v>
      </c>
      <c r="C42" s="24">
        <f>SUM(C39:C40)</f>
        <v>158</v>
      </c>
      <c r="D42" s="25">
        <f t="shared" ref="D42:F42" si="0">SUM(D39:D40)</f>
        <v>158</v>
      </c>
      <c r="E42" s="25">
        <f t="shared" si="0"/>
        <v>158</v>
      </c>
      <c r="F42" s="26">
        <f t="shared" si="0"/>
        <v>176</v>
      </c>
      <c r="G42" s="24">
        <f>SUM(G39:G40)</f>
        <v>158</v>
      </c>
      <c r="H42" s="25">
        <f>SUM(H39:H41)</f>
        <v>158</v>
      </c>
      <c r="I42" s="25">
        <f>SUM(I39:I40)</f>
        <v>158</v>
      </c>
      <c r="J42" s="26">
        <f>SUM(J39:J40)</f>
        <v>176</v>
      </c>
    </row>
    <row r="43" spans="2:10" ht="15" thickTop="1" x14ac:dyDescent="0.3"/>
    <row r="44" spans="2:10" ht="18" x14ac:dyDescent="0.35">
      <c r="B44" s="37" t="s">
        <v>45</v>
      </c>
      <c r="C44" s="19"/>
      <c r="D44" s="19"/>
      <c r="E44" s="19"/>
      <c r="F44" s="19"/>
    </row>
    <row r="45" spans="2:10" ht="18.600000000000001" thickBot="1" x14ac:dyDescent="0.4">
      <c r="B45" s="35"/>
      <c r="C45" s="19"/>
      <c r="D45" s="19"/>
      <c r="E45" s="19"/>
      <c r="F45" s="19"/>
    </row>
    <row r="46" spans="2:10" ht="19.2" thickTop="1" thickBot="1" x14ac:dyDescent="0.4">
      <c r="B46" s="19" t="s">
        <v>37</v>
      </c>
      <c r="C46" s="65">
        <f>SUM(C42:F42)</f>
        <v>650</v>
      </c>
      <c r="D46" s="66"/>
      <c r="E46" s="66"/>
      <c r="F46" s="67"/>
    </row>
    <row r="47" spans="2:10" ht="15.6" thickTop="1" thickBot="1" x14ac:dyDescent="0.35"/>
    <row r="48" spans="2:10" ht="19.2" thickTop="1" thickBot="1" x14ac:dyDescent="0.4">
      <c r="B48" s="19" t="s">
        <v>43</v>
      </c>
      <c r="C48" s="65">
        <v>3</v>
      </c>
      <c r="D48" s="66"/>
      <c r="E48" s="66"/>
      <c r="F48" s="67"/>
    </row>
    <row r="49" spans="2:6" ht="15.6" thickTop="1" thickBot="1" x14ac:dyDescent="0.35"/>
    <row r="50" spans="2:6" ht="19.2" thickTop="1" thickBot="1" x14ac:dyDescent="0.4">
      <c r="B50" s="19" t="s">
        <v>40</v>
      </c>
      <c r="C50" s="62">
        <f>1300/3</f>
        <v>433.33333333333331</v>
      </c>
      <c r="D50" s="63"/>
      <c r="E50" s="63"/>
      <c r="F50" s="64"/>
    </row>
    <row r="51" spans="2:6" ht="15.6" thickTop="1" thickBot="1" x14ac:dyDescent="0.35"/>
    <row r="52" spans="2:6" ht="19.2" thickTop="1" thickBot="1" x14ac:dyDescent="0.4">
      <c r="B52" s="19" t="s">
        <v>41</v>
      </c>
      <c r="C52" s="62">
        <f>C46/C48</f>
        <v>216.66666666666666</v>
      </c>
      <c r="D52" s="63"/>
      <c r="E52" s="63"/>
      <c r="F52" s="64"/>
    </row>
    <row r="53" spans="2:6" ht="15.6" thickTop="1" thickBot="1" x14ac:dyDescent="0.35"/>
    <row r="54" spans="2:6" ht="19.2" thickTop="1" thickBot="1" x14ac:dyDescent="0.4">
      <c r="B54" s="19" t="s">
        <v>59</v>
      </c>
      <c r="C54" s="62">
        <f>C42/3</f>
        <v>52.666666666666664</v>
      </c>
      <c r="D54" s="63"/>
      <c r="E54" s="63"/>
      <c r="F54" s="64"/>
    </row>
    <row r="55" spans="2:6" ht="15.6" thickTop="1" thickBot="1" x14ac:dyDescent="0.35"/>
    <row r="56" spans="2:6" ht="19.2" thickTop="1" thickBot="1" x14ac:dyDescent="0.4">
      <c r="B56" s="19" t="s">
        <v>60</v>
      </c>
      <c r="C56" s="62">
        <f>F42/3</f>
        <v>58.666666666666664</v>
      </c>
      <c r="D56" s="63"/>
      <c r="E56" s="63"/>
      <c r="F56" s="64"/>
    </row>
    <row r="57" spans="2:6" ht="15" thickTop="1" x14ac:dyDescent="0.3"/>
  </sheetData>
  <mergeCells count="67">
    <mergeCell ref="C48:F48"/>
    <mergeCell ref="C50:F50"/>
    <mergeCell ref="C52:F52"/>
    <mergeCell ref="C54:F54"/>
    <mergeCell ref="C56:F56"/>
    <mergeCell ref="C46:F46"/>
    <mergeCell ref="K28:L28"/>
    <mergeCell ref="M28:N28"/>
    <mergeCell ref="O28:P28"/>
    <mergeCell ref="Q28:R28"/>
    <mergeCell ref="B35:J35"/>
    <mergeCell ref="C36:F36"/>
    <mergeCell ref="G36:J36"/>
    <mergeCell ref="C37:F37"/>
    <mergeCell ref="G37:J37"/>
    <mergeCell ref="K27:R27"/>
    <mergeCell ref="B25:R25"/>
    <mergeCell ref="C28:D28"/>
    <mergeCell ref="E28:F28"/>
    <mergeCell ref="G28:H28"/>
    <mergeCell ref="I28:J28"/>
    <mergeCell ref="C27:J27"/>
    <mergeCell ref="C26:F26"/>
    <mergeCell ref="G26:J26"/>
    <mergeCell ref="C16:H16"/>
    <mergeCell ref="I16:N16"/>
    <mergeCell ref="O16:T16"/>
    <mergeCell ref="U16:Z16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C15:H15"/>
    <mergeCell ref="I15:N15"/>
    <mergeCell ref="O15:T15"/>
    <mergeCell ref="U15:Z15"/>
    <mergeCell ref="C14:Z14"/>
    <mergeCell ref="U6:Z6"/>
    <mergeCell ref="U8:V8"/>
    <mergeCell ref="W8:X8"/>
    <mergeCell ref="Y8:Z8"/>
    <mergeCell ref="B2:Z2"/>
    <mergeCell ref="C5:Z5"/>
    <mergeCell ref="I7:N7"/>
    <mergeCell ref="O7:T7"/>
    <mergeCell ref="U7:Z7"/>
    <mergeCell ref="I6:N6"/>
    <mergeCell ref="K8:L8"/>
    <mergeCell ref="M8:N8"/>
    <mergeCell ref="O6:T6"/>
    <mergeCell ref="O8:P8"/>
    <mergeCell ref="Q8:R8"/>
    <mergeCell ref="S8:T8"/>
    <mergeCell ref="C8:D8"/>
    <mergeCell ref="E8:F8"/>
    <mergeCell ref="C6:H6"/>
    <mergeCell ref="G8:H8"/>
    <mergeCell ref="I8:J8"/>
    <mergeCell ref="C7:H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9:F39" formulaRange="1"/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DIVISÃO DE GRUPOS </vt:lpstr>
      <vt:lpstr>BASE DE REFERENCIA</vt:lpstr>
      <vt:lpstr>PLANEJAMENTO IDOSOS</vt:lpstr>
      <vt:lpstr>PLANEJAMENTO CAMPO</vt:lpstr>
      <vt:lpstr>PLANEJAMENTO CAMPO 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IETS</dc:creator>
  <cp:lastModifiedBy>Lisa Biron</cp:lastModifiedBy>
  <dcterms:created xsi:type="dcterms:W3CDTF">2017-11-01T16:53:27Z</dcterms:created>
  <dcterms:modified xsi:type="dcterms:W3CDTF">2018-07-27T01:16:16Z</dcterms:modified>
</cp:coreProperties>
</file>