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trlProps/ctrlProp10.xml" ContentType="application/vnd.ms-excel.controlproperties+xml"/>
  <Override PartName="/xl/drawings/drawing6.xml" ContentType="application/vnd.openxmlformats-officedocument.drawing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Oportunidade\Google Drive\2015\19 Pnad 2014\3 Compendios\1 IETS\Enviados para IETS\"/>
    </mc:Choice>
  </mc:AlternateContent>
  <bookViews>
    <workbookView xWindow="0" yWindow="0" windowWidth="20490" windowHeight="9045" tabRatio="722" activeTab="1"/>
  </bookViews>
  <sheets>
    <sheet name="1. Pobreza &gt;&gt;&gt;" sheetId="23" r:id="rId1"/>
    <sheet name="1.1" sheetId="22" r:id="rId2"/>
    <sheet name="1.2" sheetId="18" r:id="rId3"/>
    <sheet name="1.3" sheetId="7" r:id="rId4"/>
    <sheet name="1.4" sheetId="37" r:id="rId5"/>
    <sheet name="2. Desigualdade &gt;&gt;&gt;" sheetId="24" r:id="rId6"/>
    <sheet name="2.1" sheetId="32" r:id="rId7"/>
    <sheet name="2.2" sheetId="33" r:id="rId8"/>
    <sheet name="2.3" sheetId="34" r:id="rId9"/>
    <sheet name="Auxiliares &gt;&gt;&gt;&gt;" sheetId="8" state="hidden" r:id="rId10"/>
    <sheet name="Label" sheetId="1" state="hidden" r:id="rId11"/>
    <sheet name="Aux_graf1" sheetId="17" state="hidden" r:id="rId12"/>
    <sheet name="Parâmetros1" sheetId="21" state="hidden" r:id="rId13"/>
    <sheet name="Aux_graf2" sheetId="35" state="hidden" r:id="rId14"/>
    <sheet name="Parâmetros2" sheetId="36" state="hidden" r:id="rId15"/>
    <sheet name="Saídas &gt;&gt;&gt;&gt;" sheetId="11" state="hidden" r:id="rId16"/>
    <sheet name="RESULT" sheetId="12" state="hidden" r:id="rId17"/>
  </sheets>
  <definedNames>
    <definedName name="CLASSES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235" i="12" l="1"/>
  <c r="A1236" i="12"/>
  <c r="A1237" i="12"/>
  <c r="A1238" i="12"/>
  <c r="A1239" i="12"/>
  <c r="A1240" i="12"/>
  <c r="A1241" i="12"/>
  <c r="A1242" i="12"/>
  <c r="A1243" i="12"/>
  <c r="A1244" i="12"/>
  <c r="A1245" i="12"/>
  <c r="A1246" i="12"/>
  <c r="A1247" i="12"/>
  <c r="A1248" i="12"/>
  <c r="A1249" i="12"/>
  <c r="A1250" i="12"/>
  <c r="A1251" i="12"/>
  <c r="A1252" i="12"/>
  <c r="A1253" i="12"/>
  <c r="A1254" i="12"/>
  <c r="A1255" i="12"/>
  <c r="A1256" i="12"/>
  <c r="A1257" i="12"/>
  <c r="A1258" i="12"/>
  <c r="A1259" i="12"/>
  <c r="A1260" i="12"/>
  <c r="A1261" i="12"/>
  <c r="A1262" i="12"/>
  <c r="A1263" i="12"/>
  <c r="A1264" i="12"/>
  <c r="A1265" i="12"/>
  <c r="A1266" i="12"/>
  <c r="A1267" i="12"/>
  <c r="A1268" i="12"/>
  <c r="A1269" i="12"/>
  <c r="A1270" i="12"/>
  <c r="A1271" i="12"/>
  <c r="A1272" i="12"/>
  <c r="A1273" i="12"/>
  <c r="A1274" i="12"/>
  <c r="A1275" i="12"/>
  <c r="A1276" i="12"/>
  <c r="A1277" i="12"/>
  <c r="A1278" i="12"/>
  <c r="A1279" i="12"/>
  <c r="A1280" i="12"/>
  <c r="A1281" i="12"/>
  <c r="A1282" i="12"/>
  <c r="A1283" i="12"/>
  <c r="A1284" i="12"/>
  <c r="A1285" i="12"/>
  <c r="A1286" i="12"/>
  <c r="A1287" i="12"/>
  <c r="A1288" i="12"/>
  <c r="A1289" i="12"/>
  <c r="A1290" i="12"/>
  <c r="A1291" i="12"/>
  <c r="A1292" i="12"/>
  <c r="A1293" i="12"/>
  <c r="A1294" i="12"/>
  <c r="A1295" i="12"/>
  <c r="A1296" i="12"/>
  <c r="A1297" i="12"/>
  <c r="A1298" i="12"/>
  <c r="A1299" i="12"/>
  <c r="A1300" i="12"/>
  <c r="A1301" i="12"/>
  <c r="A1302" i="12"/>
  <c r="A1303" i="12"/>
  <c r="A1304" i="12"/>
  <c r="A1305" i="12"/>
  <c r="A1306" i="12"/>
  <c r="A1307" i="12"/>
  <c r="A1308" i="12"/>
  <c r="A1309" i="12"/>
  <c r="A1310" i="12"/>
  <c r="A1311" i="12"/>
  <c r="A1312" i="12"/>
  <c r="A1313" i="12"/>
  <c r="A1314" i="12"/>
  <c r="A1315" i="12"/>
  <c r="A1316" i="12"/>
  <c r="A1317" i="12"/>
  <c r="A1318" i="12"/>
  <c r="A1319" i="12"/>
  <c r="A1320" i="12"/>
  <c r="A1321" i="12"/>
  <c r="A1322" i="12"/>
  <c r="C33" i="33" l="1"/>
  <c r="C32" i="33"/>
  <c r="C31" i="33"/>
  <c r="C30" i="33"/>
  <c r="C29" i="33"/>
  <c r="C28" i="33"/>
  <c r="C27" i="33"/>
  <c r="C26" i="33"/>
  <c r="C25" i="33"/>
  <c r="C24" i="33"/>
  <c r="C22" i="33"/>
  <c r="C21" i="33"/>
  <c r="C20" i="33"/>
  <c r="C19" i="33"/>
  <c r="C18" i="33"/>
  <c r="C17" i="33"/>
  <c r="C16" i="33"/>
  <c r="C15" i="33"/>
  <c r="C14" i="33"/>
  <c r="C13" i="33"/>
  <c r="C12" i="33"/>
  <c r="C10" i="33"/>
  <c r="C9" i="33"/>
  <c r="C8" i="33"/>
  <c r="C7" i="33"/>
  <c r="AI2" i="32"/>
  <c r="AI40" i="32"/>
  <c r="Y2" i="32"/>
  <c r="Y40" i="32"/>
  <c r="AI2" i="37"/>
  <c r="E2" i="37"/>
  <c r="AI40" i="37"/>
  <c r="Y2" i="37"/>
  <c r="Y40" i="37"/>
  <c r="C24" i="18"/>
  <c r="C23" i="18"/>
  <c r="C22" i="18"/>
  <c r="C21" i="18"/>
  <c r="C20" i="18"/>
  <c r="C19" i="18"/>
  <c r="C18" i="18"/>
  <c r="C17" i="18"/>
  <c r="C15" i="18"/>
  <c r="C14" i="18"/>
  <c r="C13" i="18"/>
  <c r="C12" i="18"/>
  <c r="C11" i="18"/>
  <c r="C10" i="18"/>
  <c r="C9" i="18"/>
  <c r="C7" i="18"/>
  <c r="AI2" i="22"/>
  <c r="Y2" i="22"/>
  <c r="A1147" i="12"/>
  <c r="A1148" i="12"/>
  <c r="A1149" i="12"/>
  <c r="A1150" i="12"/>
  <c r="A1151" i="12"/>
  <c r="A1152" i="12"/>
  <c r="A1153" i="12"/>
  <c r="A1154" i="12"/>
  <c r="A1155" i="12"/>
  <c r="A1156" i="12"/>
  <c r="A1157" i="12"/>
  <c r="A1158" i="12"/>
  <c r="A1159" i="12"/>
  <c r="A1160" i="12"/>
  <c r="A1161" i="12"/>
  <c r="A1162" i="12"/>
  <c r="A1163" i="12"/>
  <c r="A1164" i="12"/>
  <c r="A1165" i="12"/>
  <c r="A1166" i="12"/>
  <c r="A1167" i="12"/>
  <c r="A1168" i="12"/>
  <c r="A1169" i="12"/>
  <c r="A1170" i="12"/>
  <c r="A1171" i="12"/>
  <c r="A1172" i="12"/>
  <c r="A1173" i="12"/>
  <c r="A1174" i="12"/>
  <c r="A1175" i="12"/>
  <c r="A1176" i="12"/>
  <c r="A1177" i="12"/>
  <c r="A1178" i="12"/>
  <c r="A1179" i="12"/>
  <c r="A1180" i="12"/>
  <c r="A1181" i="12"/>
  <c r="A1182" i="12"/>
  <c r="A1183" i="12"/>
  <c r="A1184" i="12"/>
  <c r="A1185" i="12"/>
  <c r="A1186" i="12"/>
  <c r="A1187" i="12"/>
  <c r="A1188" i="12"/>
  <c r="A1189" i="12"/>
  <c r="A1190" i="12"/>
  <c r="A1191" i="12"/>
  <c r="A1192" i="12"/>
  <c r="A1193" i="12"/>
  <c r="A1194" i="12"/>
  <c r="A1195" i="12"/>
  <c r="A1196" i="12"/>
  <c r="A1197" i="12"/>
  <c r="A1198" i="12"/>
  <c r="A1199" i="12"/>
  <c r="A1200" i="12"/>
  <c r="A1201" i="12"/>
  <c r="A1202" i="12"/>
  <c r="A1203" i="12"/>
  <c r="A1204" i="12"/>
  <c r="A1205" i="12"/>
  <c r="A1206" i="12"/>
  <c r="A1207" i="12"/>
  <c r="A1208" i="12"/>
  <c r="A1209" i="12"/>
  <c r="A1210" i="12"/>
  <c r="A1211" i="12"/>
  <c r="A1212" i="12"/>
  <c r="A1213" i="12"/>
  <c r="A1214" i="12"/>
  <c r="A1215" i="12"/>
  <c r="A1216" i="12"/>
  <c r="A1217" i="12"/>
  <c r="A1218" i="12"/>
  <c r="A1219" i="12"/>
  <c r="A1220" i="12"/>
  <c r="A1221" i="12"/>
  <c r="A1222" i="12"/>
  <c r="A1223" i="12"/>
  <c r="A1224" i="12"/>
  <c r="A1225" i="12"/>
  <c r="A1226" i="12"/>
  <c r="A1227" i="12"/>
  <c r="A1228" i="12"/>
  <c r="A1229" i="12"/>
  <c r="A1230" i="12"/>
  <c r="A1231" i="12"/>
  <c r="A1232" i="12"/>
  <c r="A1233" i="12"/>
  <c r="A1234" i="12"/>
  <c r="AH40" i="32"/>
  <c r="AH2" i="32"/>
  <c r="X40" i="32"/>
  <c r="X2" i="32"/>
  <c r="AH2" i="37"/>
  <c r="AH40" i="37"/>
  <c r="X40" i="37"/>
  <c r="X2" i="37"/>
  <c r="AH2" i="22"/>
  <c r="X2" i="22"/>
  <c r="A1146" i="12"/>
  <c r="A1145" i="12"/>
  <c r="A1144" i="12"/>
  <c r="A1143" i="12"/>
  <c r="A1142" i="12"/>
  <c r="A1141" i="12"/>
  <c r="A1140" i="12"/>
  <c r="A1139" i="12"/>
  <c r="A1138" i="12"/>
  <c r="A1137" i="12"/>
  <c r="A1136" i="12"/>
  <c r="A1135" i="12"/>
  <c r="A1134" i="12"/>
  <c r="A1133" i="12"/>
  <c r="A1132" i="12"/>
  <c r="A1131" i="12"/>
  <c r="A1130" i="12"/>
  <c r="A1129" i="12"/>
  <c r="A1128" i="12"/>
  <c r="A1127" i="12"/>
  <c r="A1126" i="12"/>
  <c r="A1125" i="12"/>
  <c r="A1124" i="12"/>
  <c r="A1123" i="12"/>
  <c r="A1122" i="12"/>
  <c r="A1121" i="12"/>
  <c r="A1120" i="12"/>
  <c r="A1119" i="12"/>
  <c r="A1118" i="12"/>
  <c r="A1117" i="12"/>
  <c r="A1116" i="12"/>
  <c r="A1115" i="12"/>
  <c r="A1114" i="12"/>
  <c r="A1113" i="12"/>
  <c r="A1112" i="12"/>
  <c r="A1111" i="12"/>
  <c r="A1110" i="12"/>
  <c r="A1109" i="12"/>
  <c r="A1108" i="12"/>
  <c r="A1107" i="12"/>
  <c r="A1106" i="12"/>
  <c r="A1105" i="12"/>
  <c r="A1104" i="12"/>
  <c r="A1103" i="12"/>
  <c r="A1102" i="12"/>
  <c r="A1101" i="12"/>
  <c r="A1100" i="12"/>
  <c r="A1099" i="12"/>
  <c r="A1098" i="12"/>
  <c r="A1097" i="12"/>
  <c r="A1096" i="12"/>
  <c r="A1095" i="12"/>
  <c r="A1094" i="12"/>
  <c r="A1093" i="12"/>
  <c r="A1092" i="12"/>
  <c r="A1091" i="12"/>
  <c r="A1090" i="12"/>
  <c r="A1089" i="12"/>
  <c r="A1088" i="12"/>
  <c r="A1087" i="12"/>
  <c r="A1086" i="12"/>
  <c r="A1085" i="12"/>
  <c r="A1084" i="12"/>
  <c r="A1083" i="12"/>
  <c r="A1082" i="12"/>
  <c r="A1081" i="12"/>
  <c r="A1080" i="12"/>
  <c r="A1079" i="12"/>
  <c r="A1078" i="12"/>
  <c r="A1077" i="12"/>
  <c r="A1076" i="12"/>
  <c r="A1075" i="12"/>
  <c r="A1074" i="12"/>
  <c r="A1073" i="12"/>
  <c r="A1072" i="12"/>
  <c r="A1071" i="12"/>
  <c r="A1070" i="12"/>
  <c r="A1069" i="12"/>
  <c r="A1068" i="12"/>
  <c r="A1067" i="12"/>
  <c r="A1066" i="12"/>
  <c r="A1065" i="12"/>
  <c r="A1064" i="12"/>
  <c r="A1063" i="12"/>
  <c r="A1062" i="12"/>
  <c r="A1061" i="12"/>
  <c r="A1060" i="12"/>
  <c r="A1059" i="12"/>
  <c r="A1058" i="12"/>
  <c r="A1057" i="12"/>
  <c r="A1056" i="12"/>
  <c r="A1055" i="12"/>
  <c r="A1054" i="12"/>
  <c r="A1053" i="12"/>
  <c r="A1052" i="12"/>
  <c r="A1051" i="12"/>
  <c r="A1050" i="12"/>
  <c r="A1049" i="12"/>
  <c r="A1048" i="12"/>
  <c r="A1047" i="12"/>
  <c r="A1046" i="12"/>
  <c r="A1045" i="12"/>
  <c r="A1044" i="12"/>
  <c r="A1043" i="12"/>
  <c r="A1042" i="12"/>
  <c r="A1041" i="12"/>
  <c r="A1040" i="12"/>
  <c r="A1039" i="12"/>
  <c r="A1038" i="12"/>
  <c r="A1037" i="12"/>
  <c r="A1036" i="12"/>
  <c r="A1035" i="12"/>
  <c r="A1034" i="12"/>
  <c r="A1033" i="12"/>
  <c r="A1032" i="12"/>
  <c r="A1031" i="12"/>
  <c r="A1030" i="12"/>
  <c r="A1029" i="12"/>
  <c r="A1028" i="12"/>
  <c r="A1027" i="12"/>
  <c r="A1026" i="12"/>
  <c r="A1025" i="12"/>
  <c r="A1024" i="12"/>
  <c r="A1023" i="12"/>
  <c r="A1022" i="12"/>
  <c r="A1021" i="12"/>
  <c r="A1020" i="12"/>
  <c r="A1019" i="12"/>
  <c r="A1018" i="12"/>
  <c r="A1017" i="12"/>
  <c r="A1016" i="12"/>
  <c r="A1015" i="12"/>
  <c r="A1014" i="12"/>
  <c r="A1013" i="12"/>
  <c r="A1012" i="12"/>
  <c r="A1011" i="12"/>
  <c r="A1010" i="12"/>
  <c r="A1009" i="12"/>
  <c r="A1008" i="12"/>
  <c r="A1007" i="12"/>
  <c r="A1006" i="12"/>
  <c r="A1005" i="12"/>
  <c r="A1004" i="12"/>
  <c r="A1003" i="12"/>
  <c r="A1002" i="12"/>
  <c r="A1001" i="12"/>
  <c r="A1000" i="12"/>
  <c r="A999" i="12"/>
  <c r="A998" i="12"/>
  <c r="A997" i="12"/>
  <c r="A996" i="12"/>
  <c r="A995" i="12"/>
  <c r="A994" i="12"/>
  <c r="A993" i="12"/>
  <c r="A992" i="12"/>
  <c r="A991" i="12"/>
  <c r="A990" i="12"/>
  <c r="A989" i="12"/>
  <c r="A988" i="12"/>
  <c r="A987" i="12"/>
  <c r="A986" i="12"/>
  <c r="A985" i="12"/>
  <c r="A984" i="12"/>
  <c r="A983" i="12"/>
  <c r="A982" i="12"/>
  <c r="A981" i="12"/>
  <c r="A980" i="12"/>
  <c r="A979" i="12"/>
  <c r="A978" i="12"/>
  <c r="A977" i="12"/>
  <c r="A976" i="12"/>
  <c r="A975" i="12"/>
  <c r="A974" i="12"/>
  <c r="A973" i="12"/>
  <c r="A972" i="12"/>
  <c r="A971" i="12"/>
  <c r="A970" i="12"/>
  <c r="A969" i="12"/>
  <c r="A968" i="12"/>
  <c r="A967" i="12"/>
  <c r="A966" i="12"/>
  <c r="A965" i="12"/>
  <c r="A964" i="12"/>
  <c r="A963" i="12"/>
  <c r="A962" i="12"/>
  <c r="A961" i="12"/>
  <c r="A960" i="12"/>
  <c r="A959" i="12"/>
  <c r="A958" i="12"/>
  <c r="A957" i="12"/>
  <c r="A956" i="12"/>
  <c r="A955" i="12"/>
  <c r="A954" i="12"/>
  <c r="A953" i="12"/>
  <c r="A952" i="12"/>
  <c r="A951" i="12"/>
  <c r="A950" i="12"/>
  <c r="A949" i="12"/>
  <c r="A948" i="12"/>
  <c r="A947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9" i="12"/>
  <c r="A928" i="12"/>
  <c r="A927" i="12"/>
  <c r="A926" i="12"/>
  <c r="A925" i="12"/>
  <c r="A924" i="12"/>
  <c r="A923" i="12"/>
  <c r="A922" i="12"/>
  <c r="A921" i="12"/>
  <c r="A920" i="12"/>
  <c r="A919" i="12"/>
  <c r="A918" i="12"/>
  <c r="A917" i="12"/>
  <c r="A916" i="12"/>
  <c r="A915" i="12"/>
  <c r="A914" i="12"/>
  <c r="A913" i="12"/>
  <c r="A912" i="12"/>
  <c r="A911" i="12"/>
  <c r="A910" i="12"/>
  <c r="A909" i="12"/>
  <c r="A908" i="12"/>
  <c r="A907" i="12"/>
  <c r="A906" i="12"/>
  <c r="A905" i="12"/>
  <c r="A904" i="12"/>
  <c r="A903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5" i="12"/>
  <c r="A884" i="12"/>
  <c r="A883" i="12"/>
  <c r="A882" i="12"/>
  <c r="A881" i="12"/>
  <c r="A880" i="12"/>
  <c r="A879" i="12"/>
  <c r="A878" i="12"/>
  <c r="A877" i="12"/>
  <c r="A876" i="12"/>
  <c r="A875" i="12"/>
  <c r="A874" i="12"/>
  <c r="A873" i="12"/>
  <c r="A872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9" i="12"/>
  <c r="A848" i="12"/>
  <c r="A847" i="12"/>
  <c r="A846" i="12"/>
  <c r="A845" i="12"/>
  <c r="A844" i="12"/>
  <c r="A843" i="12"/>
  <c r="A842" i="12"/>
  <c r="A841" i="12"/>
  <c r="A840" i="12"/>
  <c r="A839" i="12"/>
  <c r="A838" i="12"/>
  <c r="A837" i="12"/>
  <c r="A836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2" i="12"/>
  <c r="A821" i="12"/>
  <c r="A820" i="12"/>
  <c r="A819" i="12"/>
  <c r="A818" i="12"/>
  <c r="A817" i="12"/>
  <c r="A816" i="12"/>
  <c r="A815" i="12"/>
  <c r="A814" i="12"/>
  <c r="A813" i="12"/>
  <c r="A812" i="12"/>
  <c r="A811" i="12"/>
  <c r="A810" i="12"/>
  <c r="A809" i="12"/>
  <c r="A808" i="12"/>
  <c r="A807" i="12"/>
  <c r="A806" i="12"/>
  <c r="A805" i="12"/>
  <c r="A804" i="12"/>
  <c r="A803" i="12"/>
  <c r="A802" i="12"/>
  <c r="A801" i="12"/>
  <c r="A800" i="12"/>
  <c r="A799" i="12"/>
  <c r="A798" i="12"/>
  <c r="A797" i="12"/>
  <c r="A796" i="12"/>
  <c r="A795" i="12"/>
  <c r="A794" i="12"/>
  <c r="A793" i="12"/>
  <c r="A792" i="12"/>
  <c r="A791" i="12"/>
  <c r="A790" i="12"/>
  <c r="A789" i="12"/>
  <c r="A788" i="12"/>
  <c r="A787" i="12"/>
  <c r="A786" i="12"/>
  <c r="A785" i="12"/>
  <c r="A784" i="12"/>
  <c r="A783" i="12"/>
  <c r="A782" i="12"/>
  <c r="A781" i="12"/>
  <c r="A780" i="12"/>
  <c r="A779" i="12"/>
  <c r="A778" i="12"/>
  <c r="A777" i="12"/>
  <c r="A776" i="12"/>
  <c r="A775" i="12"/>
  <c r="A774" i="12"/>
  <c r="A773" i="12"/>
  <c r="A772" i="12"/>
  <c r="A771" i="12"/>
  <c r="A770" i="12"/>
  <c r="A769" i="12"/>
  <c r="A768" i="12"/>
  <c r="A767" i="12"/>
  <c r="A766" i="12"/>
  <c r="A765" i="12"/>
  <c r="A764" i="12"/>
  <c r="A763" i="12"/>
  <c r="A762" i="12"/>
  <c r="A761" i="12"/>
  <c r="A760" i="12"/>
  <c r="A759" i="12"/>
  <c r="A758" i="12"/>
  <c r="A757" i="12"/>
  <c r="A756" i="12"/>
  <c r="A755" i="12"/>
  <c r="A754" i="12"/>
  <c r="A753" i="12"/>
  <c r="A752" i="12"/>
  <c r="A751" i="12"/>
  <c r="A750" i="12"/>
  <c r="A749" i="12"/>
  <c r="A748" i="12"/>
  <c r="A747" i="12"/>
  <c r="A746" i="12"/>
  <c r="A745" i="12"/>
  <c r="A744" i="12"/>
  <c r="A743" i="12"/>
  <c r="A742" i="12"/>
  <c r="A741" i="12"/>
  <c r="A740" i="12"/>
  <c r="A739" i="12"/>
  <c r="A738" i="12"/>
  <c r="A737" i="12"/>
  <c r="A736" i="12"/>
  <c r="A735" i="12"/>
  <c r="A734" i="12"/>
  <c r="A733" i="12"/>
  <c r="A732" i="12"/>
  <c r="A731" i="12"/>
  <c r="A730" i="12"/>
  <c r="A729" i="12"/>
  <c r="A728" i="12"/>
  <c r="A727" i="12"/>
  <c r="A726" i="12"/>
  <c r="A725" i="12"/>
  <c r="A724" i="12"/>
  <c r="A723" i="12"/>
  <c r="A722" i="12"/>
  <c r="A721" i="12"/>
  <c r="A720" i="12"/>
  <c r="A719" i="12"/>
  <c r="A718" i="12"/>
  <c r="A717" i="12"/>
  <c r="A716" i="12"/>
  <c r="A715" i="12"/>
  <c r="A714" i="12"/>
  <c r="A713" i="12"/>
  <c r="A712" i="12"/>
  <c r="A711" i="12"/>
  <c r="A710" i="12"/>
  <c r="A709" i="12"/>
  <c r="A708" i="12"/>
  <c r="A707" i="12"/>
  <c r="A706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92" i="12"/>
  <c r="A691" i="12"/>
  <c r="A690" i="12"/>
  <c r="A689" i="12"/>
  <c r="A688" i="12"/>
  <c r="A687" i="12"/>
  <c r="A686" i="12"/>
  <c r="A685" i="12"/>
  <c r="A684" i="12"/>
  <c r="A683" i="12"/>
  <c r="A682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8" i="12"/>
  <c r="A667" i="12"/>
  <c r="A666" i="12"/>
  <c r="A665" i="12"/>
  <c r="A664" i="12"/>
  <c r="A663" i="12"/>
  <c r="A662" i="12"/>
  <c r="A661" i="12"/>
  <c r="A660" i="12"/>
  <c r="A659" i="12"/>
  <c r="A658" i="12"/>
  <c r="A657" i="12"/>
  <c r="A656" i="12"/>
  <c r="A655" i="12"/>
  <c r="A654" i="12"/>
  <c r="A653" i="12"/>
  <c r="A652" i="12"/>
  <c r="A651" i="12"/>
  <c r="A650" i="12"/>
  <c r="A649" i="12"/>
  <c r="A648" i="12"/>
  <c r="A647" i="12"/>
  <c r="A646" i="12"/>
  <c r="A645" i="12"/>
  <c r="A644" i="12"/>
  <c r="A643" i="12"/>
  <c r="A642" i="12"/>
  <c r="A641" i="12"/>
  <c r="A640" i="12"/>
  <c r="A639" i="12"/>
  <c r="A638" i="12"/>
  <c r="A637" i="12"/>
  <c r="A636" i="12"/>
  <c r="A635" i="12"/>
  <c r="A634" i="12"/>
  <c r="A633" i="12"/>
  <c r="A632" i="1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619" i="12"/>
  <c r="A618" i="12"/>
  <c r="A617" i="12"/>
  <c r="A616" i="12"/>
  <c r="A615" i="12"/>
  <c r="A614" i="12"/>
  <c r="A613" i="12"/>
  <c r="A612" i="12"/>
  <c r="A611" i="12"/>
  <c r="A610" i="12"/>
  <c r="A609" i="12"/>
  <c r="A608" i="12"/>
  <c r="A607" i="12"/>
  <c r="A606" i="12"/>
  <c r="A605" i="12"/>
  <c r="A604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2" i="12"/>
  <c r="A481" i="12"/>
  <c r="A480" i="12"/>
  <c r="A479" i="12"/>
  <c r="A478" i="12"/>
  <c r="A477" i="12"/>
  <c r="A476" i="12"/>
  <c r="A475" i="12"/>
  <c r="A474" i="12"/>
  <c r="A473" i="12"/>
  <c r="A472" i="12"/>
  <c r="A471" i="12"/>
  <c r="A470" i="12"/>
  <c r="A469" i="12"/>
  <c r="A468" i="12"/>
  <c r="A467" i="12"/>
  <c r="A466" i="12"/>
  <c r="A465" i="12"/>
  <c r="A464" i="12"/>
  <c r="A463" i="12"/>
  <c r="A462" i="12"/>
  <c r="A461" i="12"/>
  <c r="A460" i="12"/>
  <c r="A459" i="12"/>
  <c r="A458" i="12"/>
  <c r="A457" i="12"/>
  <c r="A456" i="12"/>
  <c r="A455" i="12"/>
  <c r="A454" i="12"/>
  <c r="A453" i="12"/>
  <c r="A452" i="12"/>
  <c r="A451" i="12"/>
  <c r="A450" i="12"/>
  <c r="A449" i="12"/>
  <c r="A448" i="12"/>
  <c r="A447" i="12"/>
  <c r="A446" i="12"/>
  <c r="A445" i="12"/>
  <c r="A444" i="12"/>
  <c r="A443" i="12"/>
  <c r="A442" i="12"/>
  <c r="A441" i="12"/>
  <c r="A440" i="12"/>
  <c r="A439" i="12"/>
  <c r="A438" i="12"/>
  <c r="A437" i="12"/>
  <c r="A436" i="12"/>
  <c r="A435" i="12"/>
  <c r="A434" i="12"/>
  <c r="A433" i="12"/>
  <c r="A432" i="12"/>
  <c r="A431" i="12"/>
  <c r="A430" i="12"/>
  <c r="A429" i="12"/>
  <c r="A428" i="12"/>
  <c r="A427" i="12"/>
  <c r="A426" i="12"/>
  <c r="A425" i="12"/>
  <c r="A424" i="12"/>
  <c r="A423" i="12"/>
  <c r="A422" i="12"/>
  <c r="A421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9" i="12"/>
  <c r="A388" i="12"/>
  <c r="A387" i="12"/>
  <c r="A386" i="12"/>
  <c r="A385" i="12"/>
  <c r="A384" i="12"/>
  <c r="A383" i="12"/>
  <c r="A382" i="12"/>
  <c r="A381" i="12"/>
  <c r="A380" i="12"/>
  <c r="A379" i="12"/>
  <c r="A378" i="12"/>
  <c r="A377" i="12"/>
  <c r="A376" i="12"/>
  <c r="A375" i="12"/>
  <c r="A374" i="12"/>
  <c r="A373" i="12"/>
  <c r="A372" i="12"/>
  <c r="A371" i="12"/>
  <c r="A370" i="12"/>
  <c r="A369" i="12"/>
  <c r="A368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41" i="12"/>
  <c r="A340" i="12"/>
  <c r="A339" i="12"/>
  <c r="A338" i="12"/>
  <c r="A337" i="12"/>
  <c r="A336" i="12"/>
  <c r="A335" i="12"/>
  <c r="A334" i="12"/>
  <c r="A333" i="12"/>
  <c r="A332" i="12"/>
  <c r="A331" i="12"/>
  <c r="A330" i="12"/>
  <c r="A329" i="12"/>
  <c r="A328" i="12"/>
  <c r="A327" i="12"/>
  <c r="A326" i="12"/>
  <c r="A325" i="12"/>
  <c r="A324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4" i="12"/>
  <c r="A293" i="12"/>
  <c r="A292" i="12"/>
  <c r="A291" i="12"/>
  <c r="A290" i="12"/>
  <c r="A289" i="12"/>
  <c r="A288" i="12"/>
  <c r="A287" i="12"/>
  <c r="A286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9" i="12"/>
  <c r="A148" i="12"/>
  <c r="A147" i="12"/>
  <c r="A146" i="12"/>
  <c r="A145" i="12"/>
  <c r="A144" i="12"/>
  <c r="A143" i="12"/>
  <c r="A142" i="12"/>
  <c r="A141" i="12"/>
  <c r="A140" i="12"/>
  <c r="A139" i="12"/>
  <c r="A138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2" i="12"/>
  <c r="A111" i="12"/>
  <c r="A110" i="12"/>
  <c r="A109" i="12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3" i="12"/>
  <c r="P11" i="36"/>
  <c r="O11" i="36"/>
  <c r="D5" i="35" s="1"/>
  <c r="L11" i="36"/>
  <c r="K11" i="36"/>
  <c r="J11" i="36"/>
  <c r="B5" i="35" s="1"/>
  <c r="P10" i="36"/>
  <c r="O10" i="36"/>
  <c r="D4" i="35" s="1"/>
  <c r="L10" i="36"/>
  <c r="K10" i="36"/>
  <c r="J10" i="36"/>
  <c r="B4" i="35" s="1"/>
  <c r="P9" i="36"/>
  <c r="E3" i="35" s="1"/>
  <c r="O9" i="36"/>
  <c r="D3" i="35" s="1"/>
  <c r="L9" i="36"/>
  <c r="K9" i="36"/>
  <c r="J9" i="36"/>
  <c r="B3" i="35" s="1"/>
  <c r="E9" i="36"/>
  <c r="C3" i="32" s="1"/>
  <c r="D9" i="36"/>
  <c r="B2" i="33" s="1"/>
  <c r="M5" i="36"/>
  <c r="E1" i="35" s="1"/>
  <c r="AM5" i="1"/>
  <c r="L5" i="36"/>
  <c r="D1" i="35" s="1"/>
  <c r="D6" i="34" s="1"/>
  <c r="K5" i="36"/>
  <c r="C1" i="35" s="1"/>
  <c r="D3" i="34" s="1"/>
  <c r="J5" i="36"/>
  <c r="A2" i="32" s="1"/>
  <c r="E2" i="32" s="1"/>
  <c r="F5" i="36"/>
  <c r="C3" i="33" s="1"/>
  <c r="E5" i="36"/>
  <c r="D5" i="36"/>
  <c r="B3" i="33" s="1"/>
  <c r="E5" i="35"/>
  <c r="C5" i="35"/>
  <c r="G5" i="35"/>
  <c r="E4" i="35"/>
  <c r="C4" i="35"/>
  <c r="G4" i="35" s="1"/>
  <c r="C3" i="35"/>
  <c r="G3" i="35"/>
  <c r="P11" i="21"/>
  <c r="O11" i="21"/>
  <c r="D5" i="17" s="1"/>
  <c r="L11" i="21"/>
  <c r="K11" i="21"/>
  <c r="C5" i="17" s="1"/>
  <c r="G5" i="17" s="1"/>
  <c r="J11" i="21"/>
  <c r="B5" i="17" s="1"/>
  <c r="P10" i="21"/>
  <c r="O10" i="21"/>
  <c r="D4" i="17" s="1"/>
  <c r="L10" i="21"/>
  <c r="K10" i="21"/>
  <c r="C4" i="17" s="1"/>
  <c r="G4" i="17" s="1"/>
  <c r="J10" i="21"/>
  <c r="B4" i="17" s="1"/>
  <c r="P9" i="21"/>
  <c r="E3" i="17" s="1"/>
  <c r="O9" i="21"/>
  <c r="D3" i="17" s="1"/>
  <c r="L9" i="21"/>
  <c r="K9" i="21"/>
  <c r="C3" i="17"/>
  <c r="G3" i="17" s="1"/>
  <c r="J9" i="21"/>
  <c r="B3" i="17" s="1"/>
  <c r="E9" i="21"/>
  <c r="C3" i="22" s="1"/>
  <c r="D9" i="21"/>
  <c r="B2" i="18" s="1"/>
  <c r="L5" i="21"/>
  <c r="D1" i="17" s="1"/>
  <c r="D6" i="7" s="1"/>
  <c r="K5" i="21"/>
  <c r="C1" i="17" s="1"/>
  <c r="D3" i="7" s="1"/>
  <c r="J5" i="21"/>
  <c r="A2" i="22" s="1"/>
  <c r="E2" i="22" s="1"/>
  <c r="F5" i="21"/>
  <c r="C3" i="18" s="1"/>
  <c r="E5" i="21"/>
  <c r="D5" i="21"/>
  <c r="B3" i="18" s="1"/>
  <c r="E5" i="17"/>
  <c r="E4" i="17"/>
  <c r="E23" i="1"/>
  <c r="E22" i="1"/>
  <c r="E21" i="1"/>
  <c r="E20" i="1"/>
  <c r="AM8" i="1"/>
  <c r="AM7" i="1"/>
  <c r="AM6" i="1"/>
  <c r="AH6" i="1"/>
  <c r="M5" i="21"/>
  <c r="D2" i="22" s="1"/>
  <c r="F6" i="1"/>
  <c r="AH5" i="1"/>
  <c r="U5" i="1"/>
  <c r="Q10" i="21" s="1"/>
  <c r="F5" i="1"/>
  <c r="AJ40" i="32"/>
  <c r="AG40" i="32"/>
  <c r="AF40" i="32"/>
  <c r="AE40" i="32"/>
  <c r="AD40" i="32"/>
  <c r="AC40" i="32"/>
  <c r="AB40" i="32"/>
  <c r="AA40" i="32"/>
  <c r="Z40" i="32"/>
  <c r="W40" i="32"/>
  <c r="V40" i="32"/>
  <c r="U40" i="32"/>
  <c r="T40" i="32"/>
  <c r="S40" i="32"/>
  <c r="R40" i="32"/>
  <c r="Q40" i="32"/>
  <c r="P40" i="32"/>
  <c r="O40" i="32"/>
  <c r="N40" i="32"/>
  <c r="M40" i="32"/>
  <c r="L40" i="32"/>
  <c r="K40" i="32"/>
  <c r="J40" i="32"/>
  <c r="I40" i="32"/>
  <c r="H40" i="32"/>
  <c r="G40" i="32"/>
  <c r="B3" i="32"/>
  <c r="AJ2" i="32"/>
  <c r="AG2" i="32"/>
  <c r="AF2" i="32"/>
  <c r="AE2" i="32"/>
  <c r="AD2" i="32"/>
  <c r="AC2" i="32"/>
  <c r="AB2" i="32"/>
  <c r="AA2" i="32"/>
  <c r="Z2" i="32"/>
  <c r="W2" i="32"/>
  <c r="V2" i="32"/>
  <c r="U2" i="32"/>
  <c r="T2" i="32"/>
  <c r="S2" i="32"/>
  <c r="R2" i="32"/>
  <c r="Q2" i="32"/>
  <c r="P2" i="32"/>
  <c r="O2" i="32"/>
  <c r="N2" i="32"/>
  <c r="M2" i="32"/>
  <c r="L2" i="32"/>
  <c r="K2" i="32"/>
  <c r="J2" i="32"/>
  <c r="I2" i="32"/>
  <c r="H2" i="32"/>
  <c r="G2" i="32"/>
  <c r="AJ40" i="37"/>
  <c r="AG40" i="37"/>
  <c r="AF40" i="37"/>
  <c r="AE40" i="37"/>
  <c r="AD40" i="37"/>
  <c r="AC40" i="37"/>
  <c r="AB40" i="37"/>
  <c r="AA40" i="37"/>
  <c r="Z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B3" i="37"/>
  <c r="AJ2" i="37"/>
  <c r="AG2" i="37"/>
  <c r="AF2" i="37"/>
  <c r="AE2" i="37"/>
  <c r="AD2" i="37"/>
  <c r="AC2" i="37"/>
  <c r="AB2" i="37"/>
  <c r="AA2" i="37"/>
  <c r="Z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J2" i="37"/>
  <c r="I2" i="37"/>
  <c r="H2" i="37"/>
  <c r="G2" i="37"/>
  <c r="D2" i="37"/>
  <c r="D24" i="18"/>
  <c r="B3" i="22"/>
  <c r="AJ2" i="22"/>
  <c r="AG2" i="22"/>
  <c r="AF2" i="22"/>
  <c r="AE2" i="22"/>
  <c r="AD2" i="22"/>
  <c r="AC2" i="22"/>
  <c r="AB2" i="22"/>
  <c r="AA2" i="22"/>
  <c r="Z2" i="22"/>
  <c r="W2" i="22"/>
  <c r="V2" i="22"/>
  <c r="U2" i="22"/>
  <c r="T2" i="22"/>
  <c r="S2" i="22"/>
  <c r="R2" i="22"/>
  <c r="Q2" i="22"/>
  <c r="P2" i="22"/>
  <c r="O2" i="22"/>
  <c r="N2" i="22"/>
  <c r="M2" i="22"/>
  <c r="L2" i="22"/>
  <c r="K2" i="22"/>
  <c r="J2" i="22"/>
  <c r="I2" i="22"/>
  <c r="H2" i="22"/>
  <c r="G2" i="22"/>
  <c r="Q9" i="36"/>
  <c r="Q11" i="36"/>
  <c r="Q9" i="21"/>
  <c r="Q11" i="21"/>
  <c r="F9" i="36"/>
  <c r="E3" i="33" s="1"/>
  <c r="Q10" i="36"/>
  <c r="F9" i="21"/>
  <c r="C2" i="32"/>
  <c r="AJ4" i="32"/>
  <c r="CD3" i="17" l="1"/>
  <c r="BT3" i="17"/>
  <c r="BV3" i="17"/>
  <c r="CH3" i="17"/>
  <c r="BU3" i="17"/>
  <c r="CF3" i="17"/>
  <c r="CI3" i="17"/>
  <c r="CG3" i="17"/>
  <c r="CE3" i="17"/>
  <c r="BS3" i="17"/>
  <c r="N2" i="33"/>
  <c r="S2" i="33"/>
  <c r="T2" i="33"/>
  <c r="Q2" i="33"/>
  <c r="X2" i="33"/>
  <c r="J2" i="33"/>
  <c r="G2" i="33"/>
  <c r="W2" i="33"/>
  <c r="H2" i="33"/>
  <c r="Z2" i="33"/>
  <c r="U2" i="33"/>
  <c r="Y2" i="33"/>
  <c r="V2" i="33"/>
  <c r="K2" i="33"/>
  <c r="L2" i="33"/>
  <c r="I2" i="33"/>
  <c r="R2" i="33"/>
  <c r="O2" i="33"/>
  <c r="P2" i="33"/>
  <c r="M2" i="33"/>
  <c r="BV3" i="35"/>
  <c r="CH3" i="35"/>
  <c r="BU3" i="35"/>
  <c r="CF3" i="35"/>
  <c r="CG3" i="35"/>
  <c r="BT3" i="35"/>
  <c r="BS3" i="35"/>
  <c r="CE3" i="35"/>
  <c r="CD3" i="35"/>
  <c r="CI3" i="35"/>
  <c r="A3" i="32"/>
  <c r="A3" i="22"/>
  <c r="C3" i="37"/>
  <c r="E3" i="37" s="1"/>
  <c r="E3" i="18"/>
  <c r="A3" i="37"/>
  <c r="AC3" i="35"/>
  <c r="AB3" i="35"/>
  <c r="B2" i="32"/>
  <c r="E3" i="32" s="1"/>
  <c r="D2" i="32"/>
  <c r="AJ41" i="32" s="1"/>
  <c r="B1" i="35"/>
  <c r="G1" i="35" s="1"/>
  <c r="U2" i="18"/>
  <c r="V2" i="18"/>
  <c r="S2" i="18"/>
  <c r="P2" i="18"/>
  <c r="I2" i="18"/>
  <c r="X2" i="18"/>
  <c r="G2" i="18"/>
  <c r="W2" i="18"/>
  <c r="T2" i="18"/>
  <c r="M2" i="18"/>
  <c r="J2" i="18"/>
  <c r="K2" i="18"/>
  <c r="H2" i="18"/>
  <c r="Z2" i="18"/>
  <c r="Q2" i="18"/>
  <c r="Y2" i="18"/>
  <c r="N2" i="18"/>
  <c r="O2" i="18"/>
  <c r="L2" i="18"/>
  <c r="R2" i="18"/>
  <c r="I46" i="22"/>
  <c r="U48" i="22"/>
  <c r="B2" i="37"/>
  <c r="AJ15" i="22"/>
  <c r="AJ18" i="22"/>
  <c r="AJ8" i="22"/>
  <c r="AJ49" i="22"/>
  <c r="AJ32" i="22"/>
  <c r="AH22" i="22"/>
  <c r="X15" i="22"/>
  <c r="X31" i="22"/>
  <c r="X48" i="22"/>
  <c r="X32" i="22"/>
  <c r="X21" i="22"/>
  <c r="X10" i="22"/>
  <c r="X26" i="22"/>
  <c r="X43" i="22"/>
  <c r="X28" i="22"/>
  <c r="X17" i="22"/>
  <c r="AB34" i="22"/>
  <c r="O37" i="22"/>
  <c r="S19" i="22"/>
  <c r="K15" i="22"/>
  <c r="AA12" i="22"/>
  <c r="M10" i="22"/>
  <c r="AC7" i="22"/>
  <c r="AC17" i="22"/>
  <c r="H24" i="22"/>
  <c r="S16" i="22"/>
  <c r="AC13" i="22"/>
  <c r="O11" i="22"/>
  <c r="AE8" i="22"/>
  <c r="I16" i="22"/>
  <c r="W11" i="22"/>
  <c r="M18" i="22"/>
  <c r="AE14" i="22"/>
  <c r="Q12" i="22"/>
  <c r="AG9" i="22"/>
  <c r="AA14" i="22"/>
  <c r="I20" i="22"/>
  <c r="AD49" i="22"/>
  <c r="L49" i="22"/>
  <c r="V48" i="22"/>
  <c r="AD47" i="22"/>
  <c r="L47" i="22"/>
  <c r="V46" i="22"/>
  <c r="AD45" i="22"/>
  <c r="L45" i="22"/>
  <c r="V44" i="22"/>
  <c r="AD43" i="22"/>
  <c r="L43" i="22"/>
  <c r="V42" i="22"/>
  <c r="AD41" i="22"/>
  <c r="L41" i="22"/>
  <c r="T39" i="22"/>
  <c r="AF38" i="22"/>
  <c r="AJ13" i="22"/>
  <c r="AJ23" i="22"/>
  <c r="AJ30" i="22"/>
  <c r="AJ24" i="22"/>
  <c r="AJ12" i="22"/>
  <c r="AJ20" i="22"/>
  <c r="X19" i="22"/>
  <c r="X35" i="22"/>
  <c r="X8" i="22"/>
  <c r="X41" i="22"/>
  <c r="X25" i="22"/>
  <c r="X14" i="22"/>
  <c r="X30" i="22"/>
  <c r="X47" i="22"/>
  <c r="X36" i="22"/>
  <c r="X29" i="22"/>
  <c r="N32" i="22"/>
  <c r="AD29" i="22"/>
  <c r="T17" i="22"/>
  <c r="U14" i="22"/>
  <c r="I12" i="22"/>
  <c r="W9" i="22"/>
  <c r="K7" i="22"/>
  <c r="AE12" i="22"/>
  <c r="O21" i="22"/>
  <c r="Z15" i="22"/>
  <c r="K13" i="22"/>
  <c r="AA10" i="22"/>
  <c r="M8" i="22"/>
  <c r="O15" i="22"/>
  <c r="O7" i="22"/>
  <c r="I17" i="22"/>
  <c r="M14" i="22"/>
  <c r="AC11" i="22"/>
  <c r="O9" i="22"/>
  <c r="G11" i="22"/>
  <c r="AF16" i="22"/>
  <c r="Z49" i="22"/>
  <c r="H49" i="22"/>
  <c r="R48" i="22"/>
  <c r="Z47" i="22"/>
  <c r="H47" i="22"/>
  <c r="R46" i="22"/>
  <c r="Z45" i="22"/>
  <c r="H45" i="22"/>
  <c r="R44" i="22"/>
  <c r="Z43" i="22"/>
  <c r="H43" i="22"/>
  <c r="R42" i="22"/>
  <c r="Z41" i="22"/>
  <c r="H41" i="22"/>
  <c r="P39" i="22"/>
  <c r="AB38" i="22"/>
  <c r="W49" i="22"/>
  <c r="G49" i="22"/>
  <c r="Q48" i="22"/>
  <c r="AC47" i="22"/>
  <c r="K47" i="22"/>
  <c r="U46" i="22"/>
  <c r="AG45" i="22"/>
  <c r="O45" i="22"/>
  <c r="AA44" i="22"/>
  <c r="I44" i="22"/>
  <c r="S43" i="22"/>
  <c r="AE42" i="22"/>
  <c r="M42" i="22"/>
  <c r="W41" i="22"/>
  <c r="G41" i="22"/>
  <c r="AJ33" i="22"/>
  <c r="AJ35" i="22"/>
  <c r="AJ38" i="22"/>
  <c r="AJ16" i="22"/>
  <c r="AJ28" i="22"/>
  <c r="AJ36" i="22"/>
  <c r="X7" i="22"/>
  <c r="X23" i="22"/>
  <c r="X39" i="22"/>
  <c r="X16" i="22"/>
  <c r="X49" i="22"/>
  <c r="X33" i="22"/>
  <c r="X18" i="22"/>
  <c r="X34" i="22"/>
  <c r="X12" i="22"/>
  <c r="X45" i="22"/>
  <c r="X37" i="22"/>
  <c r="P27" i="22"/>
  <c r="AE24" i="22"/>
  <c r="AA16" i="22"/>
  <c r="AG13" i="22"/>
  <c r="S11" i="22"/>
  <c r="G9" i="22"/>
  <c r="G7" i="22"/>
  <c r="K9" i="22"/>
  <c r="AE18" i="22"/>
  <c r="G15" i="22"/>
  <c r="U12" i="22"/>
  <c r="I10" i="22"/>
  <c r="W7" i="22"/>
  <c r="I14" i="22"/>
  <c r="L23" i="22"/>
  <c r="N16" i="22"/>
  <c r="W13" i="22"/>
  <c r="K11" i="22"/>
  <c r="AA8" i="22"/>
  <c r="Q10" i="22"/>
  <c r="M12" i="22"/>
  <c r="T49" i="22"/>
  <c r="AF48" i="22"/>
  <c r="N48" i="22"/>
  <c r="T47" i="22"/>
  <c r="AF46" i="22"/>
  <c r="N46" i="22"/>
  <c r="T45" i="22"/>
  <c r="AF44" i="22"/>
  <c r="N44" i="22"/>
  <c r="T43" i="22"/>
  <c r="AF42" i="22"/>
  <c r="N42" i="22"/>
  <c r="T41" i="22"/>
  <c r="AD39" i="22"/>
  <c r="L39" i="22"/>
  <c r="V38" i="22"/>
  <c r="S49" i="22"/>
  <c r="AE48" i="22"/>
  <c r="M48" i="22"/>
  <c r="W47" i="22"/>
  <c r="G47" i="22"/>
  <c r="Q46" i="22"/>
  <c r="AJ46" i="22"/>
  <c r="AJ10" i="22"/>
  <c r="AJ47" i="22"/>
  <c r="AJ48" i="22"/>
  <c r="AJ45" i="22"/>
  <c r="X11" i="22"/>
  <c r="X27" i="22"/>
  <c r="X44" i="22"/>
  <c r="X24" i="22"/>
  <c r="X13" i="22"/>
  <c r="X46" i="22"/>
  <c r="X22" i="22"/>
  <c r="X38" i="22"/>
  <c r="X20" i="22"/>
  <c r="X9" i="22"/>
  <c r="X42" i="22"/>
  <c r="Z25" i="22"/>
  <c r="AG21" i="22"/>
  <c r="AE15" i="22"/>
  <c r="O13" i="22"/>
  <c r="AE10" i="22"/>
  <c r="Q8" i="22"/>
  <c r="I8" i="22"/>
  <c r="AG7" i="22"/>
  <c r="O17" i="22"/>
  <c r="Q14" i="22"/>
  <c r="AG11" i="22"/>
  <c r="S9" i="22"/>
  <c r="S7" i="22"/>
  <c r="S13" i="22"/>
  <c r="AA20" i="22"/>
  <c r="S15" i="22"/>
  <c r="G13" i="22"/>
  <c r="U10" i="22"/>
  <c r="U22" i="22"/>
  <c r="U8" i="22"/>
  <c r="AC9" i="22"/>
  <c r="P49" i="22"/>
  <c r="AB48" i="22"/>
  <c r="J48" i="22"/>
  <c r="P47" i="22"/>
  <c r="AB46" i="22"/>
  <c r="J46" i="22"/>
  <c r="P45" i="22"/>
  <c r="AB44" i="22"/>
  <c r="J44" i="22"/>
  <c r="P43" i="22"/>
  <c r="AB42" i="22"/>
  <c r="J42" i="22"/>
  <c r="P41" i="22"/>
  <c r="Z39" i="22"/>
  <c r="H39" i="22"/>
  <c r="AG49" i="22"/>
  <c r="O49" i="22"/>
  <c r="AA48" i="22"/>
  <c r="I48" i="22"/>
  <c r="S47" i="22"/>
  <c r="AE46" i="22"/>
  <c r="M46" i="22"/>
  <c r="B1" i="17"/>
  <c r="G1" i="17" s="1"/>
  <c r="AJ25" i="22"/>
  <c r="B2" i="22"/>
  <c r="E3" i="22" s="1"/>
  <c r="C2" i="37"/>
  <c r="E1" i="17"/>
  <c r="C2" i="22"/>
  <c r="AJ4" i="22"/>
  <c r="AJ41" i="22"/>
  <c r="AJ43" i="22"/>
  <c r="AJ26" i="22"/>
  <c r="AJ39" i="22"/>
  <c r="AJ19" i="22"/>
  <c r="AJ42" i="22"/>
  <c r="AJ17" i="22"/>
  <c r="AJ34" i="22"/>
  <c r="AJ14" i="22"/>
  <c r="AJ31" i="22"/>
  <c r="AJ7" i="22"/>
  <c r="AJ29" i="22"/>
  <c r="AJ9" i="22"/>
  <c r="Z4" i="35"/>
  <c r="Z4" i="17"/>
  <c r="Y33" i="33"/>
  <c r="Y31" i="33"/>
  <c r="Y29" i="33"/>
  <c r="Y27" i="33"/>
  <c r="Y25" i="33"/>
  <c r="Y22" i="33"/>
  <c r="Y20" i="33"/>
  <c r="Y18" i="33"/>
  <c r="Y16" i="33"/>
  <c r="Y14" i="33"/>
  <c r="Y12" i="33"/>
  <c r="Y9" i="33"/>
  <c r="Y7" i="33"/>
  <c r="AI47" i="32"/>
  <c r="AI35" i="32"/>
  <c r="AI31" i="32"/>
  <c r="AI27" i="32"/>
  <c r="AI19" i="32"/>
  <c r="AI15" i="32"/>
  <c r="AI11" i="32"/>
  <c r="AI7" i="32"/>
  <c r="Y47" i="32"/>
  <c r="Y43" i="32"/>
  <c r="Y39" i="32"/>
  <c r="Y35" i="32"/>
  <c r="Y31" i="32"/>
  <c r="Y27" i="32"/>
  <c r="Y23" i="32"/>
  <c r="Y19" i="32"/>
  <c r="Y15" i="32"/>
  <c r="Y11" i="32"/>
  <c r="Y7" i="32"/>
  <c r="AI48" i="37"/>
  <c r="AI44" i="37"/>
  <c r="AI36" i="37"/>
  <c r="AI32" i="37"/>
  <c r="AI28" i="37"/>
  <c r="AI24" i="37"/>
  <c r="AI20" i="37"/>
  <c r="AI16" i="37"/>
  <c r="AI12" i="37"/>
  <c r="AI8" i="37"/>
  <c r="Y48" i="37"/>
  <c r="Y44" i="37"/>
  <c r="Y36" i="37"/>
  <c r="Y32" i="37"/>
  <c r="Y28" i="37"/>
  <c r="Y24" i="37"/>
  <c r="Y20" i="37"/>
  <c r="Y16" i="37"/>
  <c r="Y12" i="37"/>
  <c r="Y8" i="37"/>
  <c r="AI49" i="22"/>
  <c r="AI45" i="22"/>
  <c r="AI41" i="22"/>
  <c r="AI37" i="22"/>
  <c r="AI33" i="22"/>
  <c r="AI29" i="22"/>
  <c r="AI25" i="22"/>
  <c r="AI21" i="22"/>
  <c r="AI17" i="22"/>
  <c r="AI13" i="22"/>
  <c r="AI9" i="22"/>
  <c r="Y49" i="22"/>
  <c r="Y45" i="22"/>
  <c r="Y41" i="22"/>
  <c r="Y36" i="22"/>
  <c r="Y32" i="22"/>
  <c r="Y28" i="22"/>
  <c r="Y24" i="22"/>
  <c r="Y20" i="22"/>
  <c r="Y16" i="22"/>
  <c r="Y12" i="22"/>
  <c r="Y8" i="22"/>
  <c r="AJ21" i="22"/>
  <c r="AJ37" i="22"/>
  <c r="AJ11" i="22"/>
  <c r="AJ27" i="22"/>
  <c r="AJ44" i="22"/>
  <c r="AJ22" i="22"/>
  <c r="Z5" i="35"/>
  <c r="Z5" i="17"/>
  <c r="AI46" i="32"/>
  <c r="AI42" i="32"/>
  <c r="AI38" i="32"/>
  <c r="AI34" i="32"/>
  <c r="AI30" i="32"/>
  <c r="AI26" i="32"/>
  <c r="AI22" i="32"/>
  <c r="AI18" i="32"/>
  <c r="AI14" i="32"/>
  <c r="AI10" i="32"/>
  <c r="Y46" i="32"/>
  <c r="Y42" i="32"/>
  <c r="Y38" i="32"/>
  <c r="Y34" i="32"/>
  <c r="Y30" i="32"/>
  <c r="Y26" i="32"/>
  <c r="Y22" i="32"/>
  <c r="Y18" i="32"/>
  <c r="Y14" i="32"/>
  <c r="Y10" i="32"/>
  <c r="AI47" i="37"/>
  <c r="AI43" i="37"/>
  <c r="AI39" i="37"/>
  <c r="AI35" i="37"/>
  <c r="AI31" i="37"/>
  <c r="AI27" i="37"/>
  <c r="AI23" i="37"/>
  <c r="AI19" i="37"/>
  <c r="AI15" i="37"/>
  <c r="AI11" i="37"/>
  <c r="AI7" i="37"/>
  <c r="Y47" i="37"/>
  <c r="Y43" i="37"/>
  <c r="Y39" i="37"/>
  <c r="Y35" i="37"/>
  <c r="Y31" i="37"/>
  <c r="Y27" i="37"/>
  <c r="Y23" i="37"/>
  <c r="Y19" i="37"/>
  <c r="Y15" i="37"/>
  <c r="Y11" i="37"/>
  <c r="Y7" i="37"/>
  <c r="Y23" i="18"/>
  <c r="Y21" i="18"/>
  <c r="Y19" i="18"/>
  <c r="Y17" i="18"/>
  <c r="Y14" i="18"/>
  <c r="Y12" i="18"/>
  <c r="Y10" i="18"/>
  <c r="Y7" i="18"/>
  <c r="AI48" i="22"/>
  <c r="AI44" i="22"/>
  <c r="AI36" i="22"/>
  <c r="AI32" i="22"/>
  <c r="AI28" i="22"/>
  <c r="AI24" i="22"/>
  <c r="AI20" i="22"/>
  <c r="AI16" i="22"/>
  <c r="AI12" i="22"/>
  <c r="AI8" i="22"/>
  <c r="Y48" i="22"/>
  <c r="Y44" i="22"/>
  <c r="Y39" i="22"/>
  <c r="Y35" i="22"/>
  <c r="Y31" i="22"/>
  <c r="Y27" i="22"/>
  <c r="Y23" i="22"/>
  <c r="Y19" i="22"/>
  <c r="Y15" i="22"/>
  <c r="Y11" i="22"/>
  <c r="Y7" i="22"/>
  <c r="Y32" i="33"/>
  <c r="Y30" i="33"/>
  <c r="Y28" i="33"/>
  <c r="Y26" i="33"/>
  <c r="Y24" i="33"/>
  <c r="Y21" i="33"/>
  <c r="Y19" i="33"/>
  <c r="Y17" i="33"/>
  <c r="Y15" i="33"/>
  <c r="Y13" i="33"/>
  <c r="Y10" i="33"/>
  <c r="Y8" i="33"/>
  <c r="AI49" i="32"/>
  <c r="AI45" i="32"/>
  <c r="AI41" i="32"/>
  <c r="AI37" i="32"/>
  <c r="AI33" i="32"/>
  <c r="AI29" i="32"/>
  <c r="AI25" i="32"/>
  <c r="AI21" i="32"/>
  <c r="AI17" i="32"/>
  <c r="AI13" i="32"/>
  <c r="AI9" i="32"/>
  <c r="Y49" i="32"/>
  <c r="Y45" i="32"/>
  <c r="Y41" i="32"/>
  <c r="Y37" i="32"/>
  <c r="Y33" i="32"/>
  <c r="Y29" i="32"/>
  <c r="Y25" i="32"/>
  <c r="Y21" i="32"/>
  <c r="Y17" i="32"/>
  <c r="Y13" i="32"/>
  <c r="Y9" i="32"/>
  <c r="AI46" i="37"/>
  <c r="AI42" i="37"/>
  <c r="AI38" i="37"/>
  <c r="AI34" i="37"/>
  <c r="AI30" i="37"/>
  <c r="AI26" i="37"/>
  <c r="AI22" i="37"/>
  <c r="AI18" i="37"/>
  <c r="AI14" i="37"/>
  <c r="AI10" i="37"/>
  <c r="Y46" i="37"/>
  <c r="Y42" i="37"/>
  <c r="Y38" i="37"/>
  <c r="Y34" i="37"/>
  <c r="Y30" i="37"/>
  <c r="Y26" i="37"/>
  <c r="Y22" i="37"/>
  <c r="Y18" i="37"/>
  <c r="Y14" i="37"/>
  <c r="Y10" i="37"/>
  <c r="AI47" i="22"/>
  <c r="AI43" i="22"/>
  <c r="AI39" i="22"/>
  <c r="AI35" i="22"/>
  <c r="AI31" i="22"/>
  <c r="AI27" i="22"/>
  <c r="AI23" i="22"/>
  <c r="AI19" i="22"/>
  <c r="AI15" i="22"/>
  <c r="AI11" i="22"/>
  <c r="AI7" i="22"/>
  <c r="Y47" i="22"/>
  <c r="Y43" i="22"/>
  <c r="Y38" i="22"/>
  <c r="Y34" i="22"/>
  <c r="Y30" i="22"/>
  <c r="Y26" i="22"/>
  <c r="Y22" i="22"/>
  <c r="Y18" i="22"/>
  <c r="Y14" i="22"/>
  <c r="Y10" i="22"/>
  <c r="Z3" i="35"/>
  <c r="Z3" i="17"/>
  <c r="AI48" i="32"/>
  <c r="AI44" i="32"/>
  <c r="AI36" i="32"/>
  <c r="AI32" i="32"/>
  <c r="AI28" i="32"/>
  <c r="AI24" i="32"/>
  <c r="AI20" i="32"/>
  <c r="AI16" i="32"/>
  <c r="AI12" i="32"/>
  <c r="AI8" i="32"/>
  <c r="Y48" i="32"/>
  <c r="Y44" i="32"/>
  <c r="Y36" i="32"/>
  <c r="Y32" i="32"/>
  <c r="Y28" i="32"/>
  <c r="Y24" i="32"/>
  <c r="Y20" i="32"/>
  <c r="Y16" i="32"/>
  <c r="Y12" i="32"/>
  <c r="Y8" i="32"/>
  <c r="AI49" i="37"/>
  <c r="AI45" i="37"/>
  <c r="AI41" i="37"/>
  <c r="AI37" i="37"/>
  <c r="AI33" i="37"/>
  <c r="AI29" i="37"/>
  <c r="AI25" i="37"/>
  <c r="AI21" i="37"/>
  <c r="AI17" i="37"/>
  <c r="AI13" i="37"/>
  <c r="AI9" i="37"/>
  <c r="Y49" i="37"/>
  <c r="Y45" i="37"/>
  <c r="Y41" i="37"/>
  <c r="Y37" i="37"/>
  <c r="Y33" i="37"/>
  <c r="Y29" i="37"/>
  <c r="Y25" i="37"/>
  <c r="Y21" i="37"/>
  <c r="Y17" i="37"/>
  <c r="Y13" i="37"/>
  <c r="Y9" i="37"/>
  <c r="Y24" i="18"/>
  <c r="Y22" i="18"/>
  <c r="Y20" i="18"/>
  <c r="Y18" i="18"/>
  <c r="Y15" i="18"/>
  <c r="Y13" i="18"/>
  <c r="Y11" i="18"/>
  <c r="Y9" i="18"/>
  <c r="AI46" i="22"/>
  <c r="AI42" i="22"/>
  <c r="AI38" i="22"/>
  <c r="AI34" i="22"/>
  <c r="AI30" i="22"/>
  <c r="AI26" i="22"/>
  <c r="AI22" i="22"/>
  <c r="AI18" i="22"/>
  <c r="AI14" i="22"/>
  <c r="AI10" i="22"/>
  <c r="Y46" i="22"/>
  <c r="Y42" i="22"/>
  <c r="Y37" i="22"/>
  <c r="Y33" i="22"/>
  <c r="Y29" i="22"/>
  <c r="Y25" i="22"/>
  <c r="Y21" i="22"/>
  <c r="Y17" i="22"/>
  <c r="Y13" i="22"/>
  <c r="Y9" i="22"/>
  <c r="O13" i="33" l="1"/>
  <c r="O14" i="33"/>
  <c r="O17" i="33"/>
  <c r="O30" i="33"/>
  <c r="O7" i="33"/>
  <c r="O8" i="33"/>
  <c r="O10" i="33"/>
  <c r="O12" i="33"/>
  <c r="O18" i="33"/>
  <c r="O25" i="33"/>
  <c r="O27" i="33"/>
  <c r="O29" i="33"/>
  <c r="O9" i="33"/>
  <c r="O16" i="33"/>
  <c r="O21" i="33"/>
  <c r="O26" i="33"/>
  <c r="O28" i="33"/>
  <c r="O15" i="33"/>
  <c r="O19" i="33"/>
  <c r="O20" i="33"/>
  <c r="O24" i="33"/>
  <c r="O22" i="33"/>
  <c r="O32" i="33"/>
  <c r="O31" i="33"/>
  <c r="O33" i="33"/>
  <c r="K14" i="33"/>
  <c r="K16" i="33"/>
  <c r="K17" i="33"/>
  <c r="K26" i="33"/>
  <c r="K27" i="33"/>
  <c r="K29" i="33"/>
  <c r="K13" i="33"/>
  <c r="K18" i="33"/>
  <c r="K21" i="33"/>
  <c r="K24" i="33"/>
  <c r="K28" i="33"/>
  <c r="K8" i="33"/>
  <c r="K15" i="33"/>
  <c r="K19" i="33"/>
  <c r="K25" i="33"/>
  <c r="K7" i="33"/>
  <c r="K9" i="33"/>
  <c r="K10" i="33"/>
  <c r="K12" i="33"/>
  <c r="K20" i="33"/>
  <c r="K30" i="33"/>
  <c r="K31" i="33"/>
  <c r="K22" i="33"/>
  <c r="K33" i="33"/>
  <c r="K32" i="33"/>
  <c r="Z28" i="33"/>
  <c r="Z12" i="33"/>
  <c r="Z25" i="33"/>
  <c r="Z26" i="33"/>
  <c r="Z27" i="33"/>
  <c r="Z10" i="33"/>
  <c r="Z14" i="33"/>
  <c r="Z8" i="33"/>
  <c r="Z24" i="33"/>
  <c r="Z20" i="33"/>
  <c r="Z21" i="33"/>
  <c r="Z22" i="33"/>
  <c r="Z32" i="33"/>
  <c r="Z9" i="33"/>
  <c r="Z13" i="33"/>
  <c r="Z33" i="33"/>
  <c r="Z16" i="33"/>
  <c r="Z17" i="33"/>
  <c r="Z18" i="33"/>
  <c r="Z19" i="33"/>
  <c r="Z7" i="33"/>
  <c r="Z29" i="33"/>
  <c r="Z30" i="33"/>
  <c r="Z31" i="33"/>
  <c r="Z15" i="33"/>
  <c r="J9" i="33"/>
  <c r="J10" i="33"/>
  <c r="J18" i="33"/>
  <c r="J28" i="33"/>
  <c r="J16" i="33"/>
  <c r="J17" i="33"/>
  <c r="J20" i="33"/>
  <c r="J24" i="33"/>
  <c r="J25" i="33"/>
  <c r="J29" i="33"/>
  <c r="J8" i="33"/>
  <c r="J14" i="33"/>
  <c r="J15" i="33"/>
  <c r="J19" i="33"/>
  <c r="J7" i="33"/>
  <c r="J12" i="33"/>
  <c r="J13" i="33"/>
  <c r="J21" i="33"/>
  <c r="J26" i="33"/>
  <c r="J27" i="33"/>
  <c r="J31" i="33"/>
  <c r="J22" i="33"/>
  <c r="J30" i="33"/>
  <c r="J32" i="33"/>
  <c r="J33" i="33"/>
  <c r="S7" i="33"/>
  <c r="S10" i="33"/>
  <c r="S12" i="33"/>
  <c r="S14" i="33"/>
  <c r="S18" i="33"/>
  <c r="S20" i="33"/>
  <c r="S13" i="33"/>
  <c r="S16" i="33"/>
  <c r="S17" i="33"/>
  <c r="S26" i="33"/>
  <c r="S29" i="33"/>
  <c r="S9" i="33"/>
  <c r="S21" i="33"/>
  <c r="S24" i="33"/>
  <c r="S27" i="33"/>
  <c r="S28" i="33"/>
  <c r="S8" i="33"/>
  <c r="S15" i="33"/>
  <c r="S19" i="33"/>
  <c r="S25" i="33"/>
  <c r="S32" i="33"/>
  <c r="S30" i="33"/>
  <c r="S22" i="33"/>
  <c r="S31" i="33"/>
  <c r="S33" i="33"/>
  <c r="AF27" i="32"/>
  <c r="AG47" i="22"/>
  <c r="W45" i="22"/>
  <c r="AE44" i="22"/>
  <c r="AG43" i="22"/>
  <c r="K43" i="22"/>
  <c r="Q42" i="22"/>
  <c r="S41" i="22"/>
  <c r="AF49" i="22"/>
  <c r="N49" i="22"/>
  <c r="T48" i="22"/>
  <c r="T40" i="22" s="1"/>
  <c r="AF47" i="22"/>
  <c r="N47" i="22"/>
  <c r="T46" i="22"/>
  <c r="AF45" i="22"/>
  <c r="AF40" i="22" s="1"/>
  <c r="N45" i="22"/>
  <c r="T44" i="22"/>
  <c r="AF43" i="22"/>
  <c r="O47" i="22"/>
  <c r="S45" i="22"/>
  <c r="U44" i="22"/>
  <c r="AC43" i="22"/>
  <c r="G43" i="22"/>
  <c r="G40" i="22" s="1"/>
  <c r="I42" i="22"/>
  <c r="O41" i="22"/>
  <c r="AB49" i="22"/>
  <c r="J49" i="22"/>
  <c r="P48" i="22"/>
  <c r="AB47" i="22"/>
  <c r="J47" i="22"/>
  <c r="P46" i="22"/>
  <c r="AB45" i="22"/>
  <c r="J45" i="22"/>
  <c r="P44" i="22"/>
  <c r="AB43" i="22"/>
  <c r="AB40" i="22" s="1"/>
  <c r="J43" i="22"/>
  <c r="P42" i="22"/>
  <c r="AB41" i="22"/>
  <c r="J41" i="22"/>
  <c r="J40" i="22" s="1"/>
  <c r="R39" i="22"/>
  <c r="Z38" i="22"/>
  <c r="H38" i="22"/>
  <c r="R37" i="22"/>
  <c r="AA49" i="22"/>
  <c r="I49" i="22"/>
  <c r="S48" i="22"/>
  <c r="AE47" i="22"/>
  <c r="AE40" i="22" s="1"/>
  <c r="M47" i="22"/>
  <c r="W46" i="22"/>
  <c r="G46" i="22"/>
  <c r="Q45" i="22"/>
  <c r="AC44" i="22"/>
  <c r="K44" i="22"/>
  <c r="U43" i="22"/>
  <c r="AA46" i="22"/>
  <c r="K45" i="22"/>
  <c r="Q44" i="22"/>
  <c r="W43" i="22"/>
  <c r="AA42" i="22"/>
  <c r="AG41" i="22"/>
  <c r="K41" i="22"/>
  <c r="V49" i="22"/>
  <c r="AD48" i="22"/>
  <c r="L48" i="22"/>
  <c r="V47" i="22"/>
  <c r="AD46" i="22"/>
  <c r="L46" i="22"/>
  <c r="V45" i="22"/>
  <c r="AD44" i="22"/>
  <c r="L44" i="22"/>
  <c r="V43" i="22"/>
  <c r="AD42" i="22"/>
  <c r="L42" i="22"/>
  <c r="V41" i="22"/>
  <c r="AF39" i="22"/>
  <c r="N39" i="22"/>
  <c r="T38" i="22"/>
  <c r="AF37" i="22"/>
  <c r="N37" i="22"/>
  <c r="U49" i="22"/>
  <c r="AG48" i="22"/>
  <c r="O48" i="22"/>
  <c r="AA47" i="22"/>
  <c r="I47" i="22"/>
  <c r="S46" i="22"/>
  <c r="AE45" i="22"/>
  <c r="M45" i="22"/>
  <c r="W44" i="22"/>
  <c r="G44" i="22"/>
  <c r="Q43" i="22"/>
  <c r="AC49" i="22"/>
  <c r="AC40" i="22" s="1"/>
  <c r="AC45" i="22"/>
  <c r="G45" i="22"/>
  <c r="M44" i="22"/>
  <c r="O43" i="22"/>
  <c r="U42" i="22"/>
  <c r="AC41" i="22"/>
  <c r="AG39" i="22"/>
  <c r="R49" i="22"/>
  <c r="Z48" i="22"/>
  <c r="H48" i="22"/>
  <c r="R47" i="22"/>
  <c r="Z46" i="22"/>
  <c r="H46" i="22"/>
  <c r="R45" i="22"/>
  <c r="Z44" i="22"/>
  <c r="H44" i="22"/>
  <c r="R43" i="22"/>
  <c r="Z42" i="22"/>
  <c r="H42" i="22"/>
  <c r="R41" i="22"/>
  <c r="AB39" i="22"/>
  <c r="J39" i="22"/>
  <c r="P38" i="22"/>
  <c r="AB37" i="22"/>
  <c r="J37" i="22"/>
  <c r="Q49" i="22"/>
  <c r="AC48" i="22"/>
  <c r="K48" i="22"/>
  <c r="U47" i="22"/>
  <c r="AG46" i="22"/>
  <c r="O46" i="22"/>
  <c r="AA45" i="22"/>
  <c r="I45" i="22"/>
  <c r="S44" i="22"/>
  <c r="AE43" i="22"/>
  <c r="M43" i="22"/>
  <c r="N41" i="22"/>
  <c r="V37" i="22"/>
  <c r="G48" i="22"/>
  <c r="U45" i="22"/>
  <c r="I43" i="22"/>
  <c r="S42" i="22"/>
  <c r="AE41" i="22"/>
  <c r="M41" i="22"/>
  <c r="M40" i="22" s="1"/>
  <c r="I39" i="22"/>
  <c r="I38" i="22"/>
  <c r="M37" i="22"/>
  <c r="U36" i="22"/>
  <c r="AG35" i="22"/>
  <c r="O35" i="22"/>
  <c r="AA34" i="22"/>
  <c r="I34" i="22"/>
  <c r="S33" i="22"/>
  <c r="AE32" i="22"/>
  <c r="M32" i="22"/>
  <c r="W31" i="22"/>
  <c r="G31" i="22"/>
  <c r="Q30" i="22"/>
  <c r="AC29" i="22"/>
  <c r="K29" i="22"/>
  <c r="U28" i="22"/>
  <c r="AG27" i="22"/>
  <c r="O27" i="22"/>
  <c r="AA26" i="22"/>
  <c r="W39" i="22"/>
  <c r="R38" i="22"/>
  <c r="W37" i="22"/>
  <c r="AD36" i="22"/>
  <c r="L36" i="22"/>
  <c r="V35" i="22"/>
  <c r="AD34" i="22"/>
  <c r="L34" i="22"/>
  <c r="V33" i="22"/>
  <c r="AD32" i="22"/>
  <c r="L32" i="22"/>
  <c r="V31" i="22"/>
  <c r="AD30" i="22"/>
  <c r="L30" i="22"/>
  <c r="V29" i="22"/>
  <c r="AD28" i="22"/>
  <c r="L28" i="22"/>
  <c r="V27" i="22"/>
  <c r="AD26" i="22"/>
  <c r="L26" i="22"/>
  <c r="M39" i="22"/>
  <c r="K38" i="22"/>
  <c r="K37" i="22"/>
  <c r="S36" i="22"/>
  <c r="AE35" i="22"/>
  <c r="M35" i="22"/>
  <c r="W34" i="22"/>
  <c r="G34" i="22"/>
  <c r="Q33" i="22"/>
  <c r="AC32" i="22"/>
  <c r="K32" i="22"/>
  <c r="U31" i="22"/>
  <c r="AG30" i="22"/>
  <c r="O30" i="22"/>
  <c r="AA29" i="22"/>
  <c r="I29" i="22"/>
  <c r="S28" i="22"/>
  <c r="AE27" i="22"/>
  <c r="M27" i="22"/>
  <c r="W26" i="22"/>
  <c r="G26" i="22"/>
  <c r="Q25" i="22"/>
  <c r="AC24" i="22"/>
  <c r="K24" i="22"/>
  <c r="U23" i="22"/>
  <c r="AE38" i="22"/>
  <c r="AD35" i="22"/>
  <c r="AB32" i="22"/>
  <c r="N30" i="22"/>
  <c r="AD27" i="22"/>
  <c r="AD25" i="22"/>
  <c r="G25" i="22"/>
  <c r="L24" i="22"/>
  <c r="K23" i="22"/>
  <c r="P22" i="22"/>
  <c r="AB21" i="22"/>
  <c r="N43" i="22"/>
  <c r="V39" i="22"/>
  <c r="AE49" i="22"/>
  <c r="Q47" i="22"/>
  <c r="AG44" i="22"/>
  <c r="AG42" i="22"/>
  <c r="O42" i="22"/>
  <c r="AA41" i="22"/>
  <c r="AA40" i="22" s="1"/>
  <c r="I41" i="22"/>
  <c r="AC38" i="22"/>
  <c r="AE37" i="22"/>
  <c r="H37" i="22"/>
  <c r="Q36" i="22"/>
  <c r="AC35" i="22"/>
  <c r="K35" i="22"/>
  <c r="U34" i="22"/>
  <c r="AG33" i="22"/>
  <c r="O33" i="22"/>
  <c r="AA32" i="22"/>
  <c r="I32" i="22"/>
  <c r="S31" i="22"/>
  <c r="AE30" i="22"/>
  <c r="M30" i="22"/>
  <c r="W29" i="22"/>
  <c r="G29" i="22"/>
  <c r="Q28" i="22"/>
  <c r="AC27" i="22"/>
  <c r="K27" i="22"/>
  <c r="U26" i="22"/>
  <c r="O39" i="22"/>
  <c r="M38" i="22"/>
  <c r="Q37" i="22"/>
  <c r="Z36" i="22"/>
  <c r="H36" i="22"/>
  <c r="R35" i="22"/>
  <c r="Z34" i="22"/>
  <c r="H34" i="22"/>
  <c r="R33" i="22"/>
  <c r="Z32" i="22"/>
  <c r="H32" i="22"/>
  <c r="R31" i="22"/>
  <c r="Z30" i="22"/>
  <c r="H30" i="22"/>
  <c r="R29" i="22"/>
  <c r="Z28" i="22"/>
  <c r="H28" i="22"/>
  <c r="R27" i="22"/>
  <c r="Z26" i="22"/>
  <c r="H26" i="22"/>
  <c r="AG38" i="22"/>
  <c r="AC37" i="22"/>
  <c r="AG36" i="22"/>
  <c r="O36" i="22"/>
  <c r="AA35" i="22"/>
  <c r="I35" i="22"/>
  <c r="S34" i="22"/>
  <c r="AE33" i="22"/>
  <c r="M33" i="22"/>
  <c r="W32" i="22"/>
  <c r="G32" i="22"/>
  <c r="Q31" i="22"/>
  <c r="AC30" i="22"/>
  <c r="K30" i="22"/>
  <c r="U29" i="22"/>
  <c r="AG28" i="22"/>
  <c r="O28" i="22"/>
  <c r="AA27" i="22"/>
  <c r="I27" i="22"/>
  <c r="S26" i="22"/>
  <c r="AE25" i="22"/>
  <c r="M25" i="22"/>
  <c r="W24" i="22"/>
  <c r="G24" i="22"/>
  <c r="Q23" i="22"/>
  <c r="AG37" i="22"/>
  <c r="L35" i="22"/>
  <c r="J32" i="22"/>
  <c r="Z29" i="22"/>
  <c r="L27" i="22"/>
  <c r="W25" i="22"/>
  <c r="AD24" i="22"/>
  <c r="T42" i="22"/>
  <c r="AD38" i="22"/>
  <c r="M49" i="22"/>
  <c r="AC46" i="22"/>
  <c r="O44" i="22"/>
  <c r="AC42" i="22"/>
  <c r="K42" i="22"/>
  <c r="U41" i="22"/>
  <c r="AA39" i="22"/>
  <c r="S38" i="22"/>
  <c r="Z37" i="22"/>
  <c r="AE36" i="22"/>
  <c r="M36" i="22"/>
  <c r="W35" i="22"/>
  <c r="G35" i="22"/>
  <c r="Q34" i="22"/>
  <c r="AC33" i="22"/>
  <c r="K33" i="22"/>
  <c r="U32" i="22"/>
  <c r="AG31" i="22"/>
  <c r="O31" i="22"/>
  <c r="AA30" i="22"/>
  <c r="I30" i="22"/>
  <c r="S29" i="22"/>
  <c r="AE28" i="22"/>
  <c r="M28" i="22"/>
  <c r="W27" i="22"/>
  <c r="G27" i="22"/>
  <c r="Q26" i="22"/>
  <c r="G39" i="22"/>
  <c r="G38" i="22"/>
  <c r="L37" i="22"/>
  <c r="T36" i="22"/>
  <c r="AF35" i="22"/>
  <c r="N35" i="22"/>
  <c r="T34" i="22"/>
  <c r="AF33" i="22"/>
  <c r="N33" i="22"/>
  <c r="T32" i="22"/>
  <c r="AF31" i="22"/>
  <c r="N31" i="22"/>
  <c r="T30" i="22"/>
  <c r="AF29" i="22"/>
  <c r="N29" i="22"/>
  <c r="T28" i="22"/>
  <c r="AF27" i="22"/>
  <c r="N27" i="22"/>
  <c r="T26" i="22"/>
  <c r="AE39" i="22"/>
  <c r="W38" i="22"/>
  <c r="U37" i="22"/>
  <c r="AC36" i="22"/>
  <c r="K36" i="22"/>
  <c r="U35" i="22"/>
  <c r="AG34" i="22"/>
  <c r="O34" i="22"/>
  <c r="AA33" i="22"/>
  <c r="I33" i="22"/>
  <c r="S32" i="22"/>
  <c r="AE31" i="22"/>
  <c r="M31" i="22"/>
  <c r="W30" i="22"/>
  <c r="G30" i="22"/>
  <c r="Q29" i="22"/>
  <c r="AC28" i="22"/>
  <c r="K28" i="22"/>
  <c r="U27" i="22"/>
  <c r="AG26" i="22"/>
  <c r="O26" i="22"/>
  <c r="AA25" i="22"/>
  <c r="I25" i="22"/>
  <c r="S24" i="22"/>
  <c r="AE23" i="22"/>
  <c r="AF41" i="22"/>
  <c r="L38" i="22"/>
  <c r="W48" i="22"/>
  <c r="K46" i="22"/>
  <c r="AA43" i="22"/>
  <c r="W42" i="22"/>
  <c r="W40" i="22" s="1"/>
  <c r="G42" i="22"/>
  <c r="Q41" i="22"/>
  <c r="Q39" i="22"/>
  <c r="N38" i="22"/>
  <c r="S37" i="22"/>
  <c r="AA36" i="22"/>
  <c r="I36" i="22"/>
  <c r="S35" i="22"/>
  <c r="AE34" i="22"/>
  <c r="M34" i="22"/>
  <c r="W33" i="22"/>
  <c r="G33" i="22"/>
  <c r="Q32" i="22"/>
  <c r="AC31" i="22"/>
  <c r="K31" i="22"/>
  <c r="U30" i="22"/>
  <c r="AG29" i="22"/>
  <c r="O29" i="22"/>
  <c r="AA28" i="22"/>
  <c r="I28" i="22"/>
  <c r="S27" i="22"/>
  <c r="AE26" i="22"/>
  <c r="M26" i="22"/>
  <c r="AA38" i="22"/>
  <c r="AD37" i="22"/>
  <c r="G37" i="22"/>
  <c r="P36" i="22"/>
  <c r="AB35" i="22"/>
  <c r="J35" i="22"/>
  <c r="P34" i="22"/>
  <c r="AB33" i="22"/>
  <c r="J33" i="22"/>
  <c r="P32" i="22"/>
  <c r="AB31" i="22"/>
  <c r="J31" i="22"/>
  <c r="P30" i="22"/>
  <c r="AB29" i="22"/>
  <c r="J29" i="22"/>
  <c r="P28" i="22"/>
  <c r="AB27" i="22"/>
  <c r="J27" i="22"/>
  <c r="P26" i="22"/>
  <c r="U39" i="22"/>
  <c r="Q38" i="22"/>
  <c r="P37" i="22"/>
  <c r="W36" i="22"/>
  <c r="G36" i="22"/>
  <c r="Q35" i="22"/>
  <c r="AC34" i="22"/>
  <c r="K34" i="22"/>
  <c r="U33" i="22"/>
  <c r="AG32" i="22"/>
  <c r="O32" i="22"/>
  <c r="AA31" i="22"/>
  <c r="I31" i="22"/>
  <c r="S30" i="22"/>
  <c r="AE29" i="22"/>
  <c r="M29" i="22"/>
  <c r="W28" i="22"/>
  <c r="G28" i="22"/>
  <c r="Q27" i="22"/>
  <c r="AC26" i="22"/>
  <c r="K26" i="22"/>
  <c r="U25" i="22"/>
  <c r="AG24" i="22"/>
  <c r="O24" i="22"/>
  <c r="AA23" i="22"/>
  <c r="I23" i="22"/>
  <c r="R36" i="22"/>
  <c r="P33" i="22"/>
  <c r="AF30" i="22"/>
  <c r="R28" i="22"/>
  <c r="I26" i="22"/>
  <c r="L25" i="22"/>
  <c r="Q24" i="22"/>
  <c r="P23" i="22"/>
  <c r="T22" i="22"/>
  <c r="AF21" i="22"/>
  <c r="N21" i="22"/>
  <c r="T31" i="22"/>
  <c r="V24" i="22"/>
  <c r="Z22" i="22"/>
  <c r="R21" i="22"/>
  <c r="T20" i="22"/>
  <c r="AF19" i="22"/>
  <c r="N19" i="22"/>
  <c r="T18" i="22"/>
  <c r="AF17" i="22"/>
  <c r="N17" i="22"/>
  <c r="T16" i="22"/>
  <c r="AF15" i="22"/>
  <c r="U38" i="22"/>
  <c r="Z35" i="22"/>
  <c r="L33" i="22"/>
  <c r="J30" i="22"/>
  <c r="Z27" i="22"/>
  <c r="V25" i="22"/>
  <c r="U24" i="22"/>
  <c r="AB23" i="22"/>
  <c r="AG22" i="22"/>
  <c r="O22" i="22"/>
  <c r="AA21" i="22"/>
  <c r="I21" i="22"/>
  <c r="S20" i="22"/>
  <c r="AE19" i="22"/>
  <c r="M19" i="22"/>
  <c r="W18" i="22"/>
  <c r="G18" i="22"/>
  <c r="AB36" i="22"/>
  <c r="N34" i="22"/>
  <c r="AD31" i="22"/>
  <c r="AB28" i="22"/>
  <c r="N26" i="22"/>
  <c r="O25" i="22"/>
  <c r="T24" i="22"/>
  <c r="Z23" i="22"/>
  <c r="AF22" i="22"/>
  <c r="N22" i="22"/>
  <c r="T21" i="22"/>
  <c r="AF20" i="22"/>
  <c r="N20" i="22"/>
  <c r="T19" i="22"/>
  <c r="AF18" i="22"/>
  <c r="N18" i="22"/>
  <c r="J7" i="22"/>
  <c r="AB7" i="22"/>
  <c r="P8" i="22"/>
  <c r="J9" i="22"/>
  <c r="AB9" i="22"/>
  <c r="P10" i="22"/>
  <c r="J11" i="22"/>
  <c r="AB11" i="22"/>
  <c r="P12" i="22"/>
  <c r="J13" i="22"/>
  <c r="AB13" i="22"/>
  <c r="P14" i="22"/>
  <c r="J15" i="22"/>
  <c r="AD15" i="22"/>
  <c r="W16" i="22"/>
  <c r="S17" i="22"/>
  <c r="O19" i="22"/>
  <c r="AC21" i="22"/>
  <c r="Z24" i="22"/>
  <c r="Z31" i="22"/>
  <c r="L7" i="22"/>
  <c r="AD7" i="22"/>
  <c r="V8" i="22"/>
  <c r="L9" i="22"/>
  <c r="AD9" i="22"/>
  <c r="V10" i="22"/>
  <c r="L11" i="22"/>
  <c r="AD11" i="22"/>
  <c r="V12" i="22"/>
  <c r="L13" i="22"/>
  <c r="AD13" i="22"/>
  <c r="V14" i="22"/>
  <c r="L15" i="22"/>
  <c r="AG15" i="22"/>
  <c r="AB16" i="22"/>
  <c r="U17" i="22"/>
  <c r="W19" i="22"/>
  <c r="I22" i="22"/>
  <c r="H25" i="22"/>
  <c r="P35" i="22"/>
  <c r="Q7" i="22"/>
  <c r="M23" i="22"/>
  <c r="H29" i="22"/>
  <c r="AC23" i="22"/>
  <c r="L22" i="22"/>
  <c r="J21" i="22"/>
  <c r="P20" i="22"/>
  <c r="AB19" i="22"/>
  <c r="J19" i="22"/>
  <c r="P18" i="22"/>
  <c r="AB17" i="22"/>
  <c r="J17" i="22"/>
  <c r="P16" i="22"/>
  <c r="AB15" i="22"/>
  <c r="AA37" i="22"/>
  <c r="H35" i="22"/>
  <c r="V32" i="22"/>
  <c r="T29" i="22"/>
  <c r="H27" i="22"/>
  <c r="P25" i="22"/>
  <c r="P24" i="22"/>
  <c r="T23" i="22"/>
  <c r="AC22" i="22"/>
  <c r="K22" i="22"/>
  <c r="U21" i="22"/>
  <c r="AG20" i="22"/>
  <c r="O20" i="22"/>
  <c r="AA19" i="22"/>
  <c r="I19" i="22"/>
  <c r="S18" i="22"/>
  <c r="S39" i="22"/>
  <c r="J36" i="22"/>
  <c r="Z33" i="22"/>
  <c r="L31" i="22"/>
  <c r="J28" i="22"/>
  <c r="AG25" i="22"/>
  <c r="J25" i="22"/>
  <c r="N24" i="22"/>
  <c r="S23" i="22"/>
  <c r="AB22" i="22"/>
  <c r="J22" i="22"/>
  <c r="P21" i="22"/>
  <c r="AB20" i="22"/>
  <c r="J20" i="22"/>
  <c r="P19" i="22"/>
  <c r="AB18" i="22"/>
  <c r="J18" i="22"/>
  <c r="N7" i="22"/>
  <c r="AF7" i="22"/>
  <c r="T8" i="22"/>
  <c r="N9" i="22"/>
  <c r="AF9" i="22"/>
  <c r="T10" i="22"/>
  <c r="N11" i="22"/>
  <c r="AF11" i="22"/>
  <c r="T12" i="22"/>
  <c r="N13" i="22"/>
  <c r="AF13" i="22"/>
  <c r="T14" i="22"/>
  <c r="N15" i="22"/>
  <c r="G16" i="22"/>
  <c r="AE16" i="22"/>
  <c r="AA17" i="22"/>
  <c r="AG19" i="22"/>
  <c r="Q22" i="22"/>
  <c r="S25" i="22"/>
  <c r="J34" i="22"/>
  <c r="P7" i="22"/>
  <c r="J8" i="22"/>
  <c r="AB8" i="22"/>
  <c r="P9" i="22"/>
  <c r="J10" i="22"/>
  <c r="AB10" i="22"/>
  <c r="P11" i="22"/>
  <c r="J12" i="22"/>
  <c r="AB12" i="22"/>
  <c r="P13" i="22"/>
  <c r="J14" i="22"/>
  <c r="AB14" i="22"/>
  <c r="P15" i="22"/>
  <c r="J16" i="22"/>
  <c r="AG16" i="22"/>
  <c r="AE17" i="22"/>
  <c r="M20" i="22"/>
  <c r="V34" i="22"/>
  <c r="R25" i="22"/>
  <c r="AD22" i="22"/>
  <c r="V21" i="22"/>
  <c r="Z20" i="22"/>
  <c r="H20" i="22"/>
  <c r="R19" i="22"/>
  <c r="Z18" i="22"/>
  <c r="H18" i="22"/>
  <c r="R17" i="22"/>
  <c r="Z16" i="22"/>
  <c r="H16" i="22"/>
  <c r="AC39" i="22"/>
  <c r="N36" i="22"/>
  <c r="AD33" i="22"/>
  <c r="AB30" i="22"/>
  <c r="N28" i="22"/>
  <c r="AC25" i="22"/>
  <c r="AB24" i="22"/>
  <c r="AG23" i="22"/>
  <c r="J23" i="22"/>
  <c r="S22" i="22"/>
  <c r="AE21" i="22"/>
  <c r="M21" i="22"/>
  <c r="W20" i="22"/>
  <c r="G20" i="22"/>
  <c r="Q19" i="22"/>
  <c r="AC18" i="22"/>
  <c r="K18" i="22"/>
  <c r="T37" i="22"/>
  <c r="AF34" i="22"/>
  <c r="R32" i="22"/>
  <c r="P29" i="22"/>
  <c r="AF26" i="22"/>
  <c r="T25" i="22"/>
  <c r="AA24" i="22"/>
  <c r="AF23" i="22"/>
  <c r="H23" i="22"/>
  <c r="R22" i="22"/>
  <c r="Z21" i="22"/>
  <c r="H21" i="22"/>
  <c r="R20" i="22"/>
  <c r="Z19" i="22"/>
  <c r="H19" i="22"/>
  <c r="R18" i="22"/>
  <c r="Z17" i="22"/>
  <c r="V7" i="22"/>
  <c r="L8" i="22"/>
  <c r="AD8" i="22"/>
  <c r="V9" i="22"/>
  <c r="L10" i="22"/>
  <c r="AD10" i="22"/>
  <c r="V11" i="22"/>
  <c r="L12" i="22"/>
  <c r="AD12" i="22"/>
  <c r="V13" i="22"/>
  <c r="L14" i="22"/>
  <c r="AD14" i="22"/>
  <c r="W15" i="22"/>
  <c r="R16" i="22"/>
  <c r="M17" i="22"/>
  <c r="AA18" i="22"/>
  <c r="K21" i="22"/>
  <c r="AD23" i="22"/>
  <c r="L29" i="22"/>
  <c r="H7" i="22"/>
  <c r="Z7" i="22"/>
  <c r="R8" i="22"/>
  <c r="H9" i="22"/>
  <c r="Z9" i="22"/>
  <c r="R10" i="22"/>
  <c r="H11" i="22"/>
  <c r="Z11" i="22"/>
  <c r="R12" i="22"/>
  <c r="H13" i="22"/>
  <c r="Z13" i="22"/>
  <c r="R14" i="22"/>
  <c r="H15" i="22"/>
  <c r="AA15" i="22"/>
  <c r="U16" i="22"/>
  <c r="P17" i="22"/>
  <c r="G19" i="22"/>
  <c r="S21" i="22"/>
  <c r="M24" i="22"/>
  <c r="AF32" i="22"/>
  <c r="H22" i="22"/>
  <c r="AD18" i="22"/>
  <c r="L16" i="22"/>
  <c r="P31" i="22"/>
  <c r="J24" i="22"/>
  <c r="Q21" i="22"/>
  <c r="AG18" i="22"/>
  <c r="H33" i="22"/>
  <c r="AF24" i="22"/>
  <c r="AD21" i="22"/>
  <c r="L19" i="22"/>
  <c r="H8" i="22"/>
  <c r="Z10" i="22"/>
  <c r="R13" i="22"/>
  <c r="M16" i="22"/>
  <c r="G23" i="22"/>
  <c r="N8" i="22"/>
  <c r="AF10" i="22"/>
  <c r="T13" i="22"/>
  <c r="O16" i="22"/>
  <c r="AA22" i="22"/>
  <c r="J38" i="22"/>
  <c r="AA7" i="22"/>
  <c r="O8" i="22"/>
  <c r="AG8" i="22"/>
  <c r="U9" i="22"/>
  <c r="K10" i="22"/>
  <c r="AC10" i="22"/>
  <c r="Q11" i="22"/>
  <c r="G12" i="22"/>
  <c r="W12" i="22"/>
  <c r="M13" i="22"/>
  <c r="AE13" i="22"/>
  <c r="S14" i="22"/>
  <c r="I15" i="22"/>
  <c r="AC15" i="22"/>
  <c r="AC16" i="22"/>
  <c r="W17" i="22"/>
  <c r="AC19" i="22"/>
  <c r="M22" i="22"/>
  <c r="N25" i="22"/>
  <c r="T33" i="22"/>
  <c r="AH16" i="22"/>
  <c r="AH10" i="22"/>
  <c r="AH37" i="22"/>
  <c r="AH34" i="22"/>
  <c r="AH35" i="22"/>
  <c r="AH31" i="22"/>
  <c r="AH17" i="22"/>
  <c r="AH14" i="22"/>
  <c r="AH23" i="22"/>
  <c r="AH12" i="22"/>
  <c r="I37" i="22"/>
  <c r="AD20" i="22"/>
  <c r="L18" i="22"/>
  <c r="V15" i="22"/>
  <c r="AF28" i="22"/>
  <c r="O23" i="22"/>
  <c r="AC20" i="22"/>
  <c r="O18" i="22"/>
  <c r="V30" i="22"/>
  <c r="I24" i="22"/>
  <c r="L21" i="22"/>
  <c r="V18" i="22"/>
  <c r="Z8" i="22"/>
  <c r="R11" i="22"/>
  <c r="H14" i="22"/>
  <c r="H17" i="22"/>
  <c r="AB26" i="22"/>
  <c r="AF8" i="22"/>
  <c r="T11" i="22"/>
  <c r="N14" i="22"/>
  <c r="K17" i="22"/>
  <c r="R23" i="22"/>
  <c r="I7" i="22"/>
  <c r="AE7" i="22"/>
  <c r="S8" i="22"/>
  <c r="I9" i="22"/>
  <c r="AA9" i="22"/>
  <c r="O10" i="22"/>
  <c r="AG10" i="22"/>
  <c r="U11" i="22"/>
  <c r="K12" i="22"/>
  <c r="AC12" i="22"/>
  <c r="Q13" i="22"/>
  <c r="G14" i="22"/>
  <c r="W14" i="22"/>
  <c r="M15" i="22"/>
  <c r="K16" i="22"/>
  <c r="G17" i="22"/>
  <c r="AG17" i="22"/>
  <c r="Q20" i="22"/>
  <c r="AE22" i="22"/>
  <c r="J26" i="22"/>
  <c r="K39" i="22"/>
  <c r="AH7" i="22"/>
  <c r="AH41" i="22"/>
  <c r="AH48" i="22"/>
  <c r="AH15" i="22"/>
  <c r="AH30" i="22"/>
  <c r="AH25" i="22"/>
  <c r="AH27" i="22"/>
  <c r="AH38" i="22"/>
  <c r="AH42" i="22"/>
  <c r="AH43" i="22"/>
  <c r="V26" i="22"/>
  <c r="L20" i="22"/>
  <c r="V17" i="22"/>
  <c r="AF36" i="22"/>
  <c r="R26" i="22"/>
  <c r="W22" i="22"/>
  <c r="K20" i="22"/>
  <c r="O38" i="22"/>
  <c r="T27" i="22"/>
  <c r="N23" i="22"/>
  <c r="V20" i="22"/>
  <c r="AD17" i="22"/>
  <c r="R9" i="22"/>
  <c r="H12" i="22"/>
  <c r="Z14" i="22"/>
  <c r="I18" i="22"/>
  <c r="V36" i="22"/>
  <c r="T9" i="22"/>
  <c r="N12" i="22"/>
  <c r="AF14" i="22"/>
  <c r="Q18" i="22"/>
  <c r="AF25" i="22"/>
  <c r="M7" i="22"/>
  <c r="G8" i="22"/>
  <c r="W8" i="22"/>
  <c r="M9" i="22"/>
  <c r="AE9" i="22"/>
  <c r="S10" i="22"/>
  <c r="I11" i="22"/>
  <c r="AA11" i="22"/>
  <c r="O12" i="22"/>
  <c r="AG12" i="22"/>
  <c r="U13" i="22"/>
  <c r="K14" i="22"/>
  <c r="AC14" i="22"/>
  <c r="Q15" i="22"/>
  <c r="Q16" i="22"/>
  <c r="L17" i="22"/>
  <c r="U18" i="22"/>
  <c r="G21" i="22"/>
  <c r="W23" i="22"/>
  <c r="V28" i="22"/>
  <c r="AH24" i="22"/>
  <c r="AH8" i="22"/>
  <c r="AH47" i="22"/>
  <c r="AH11" i="22"/>
  <c r="AH44" i="22"/>
  <c r="AH13" i="22"/>
  <c r="AH39" i="22"/>
  <c r="AH28" i="22"/>
  <c r="AH18" i="22"/>
  <c r="AH20" i="22"/>
  <c r="AH46" i="22"/>
  <c r="V23" i="22"/>
  <c r="V19" i="22"/>
  <c r="AD16" i="22"/>
  <c r="R34" i="22"/>
  <c r="K25" i="22"/>
  <c r="G22" i="22"/>
  <c r="U19" i="22"/>
  <c r="T35" i="22"/>
  <c r="AB25" i="22"/>
  <c r="V22" i="22"/>
  <c r="AD19" i="22"/>
  <c r="R7" i="22"/>
  <c r="H10" i="22"/>
  <c r="Z12" i="22"/>
  <c r="R15" i="22"/>
  <c r="U20" i="22"/>
  <c r="T7" i="22"/>
  <c r="N10" i="22"/>
  <c r="AF12" i="22"/>
  <c r="T15" i="22"/>
  <c r="AE20" i="22"/>
  <c r="R30" i="22"/>
  <c r="U7" i="22"/>
  <c r="K8" i="22"/>
  <c r="AC8" i="22"/>
  <c r="Q9" i="22"/>
  <c r="G10" i="22"/>
  <c r="W10" i="22"/>
  <c r="M11" i="22"/>
  <c r="AE11" i="22"/>
  <c r="S12" i="22"/>
  <c r="I13" i="22"/>
  <c r="AA13" i="22"/>
  <c r="O14" i="22"/>
  <c r="AG14" i="22"/>
  <c r="U15" i="22"/>
  <c r="V16" i="22"/>
  <c r="Q17" i="22"/>
  <c r="K19" i="22"/>
  <c r="W21" i="22"/>
  <c r="R24" i="22"/>
  <c r="H31" i="22"/>
  <c r="AH36" i="22"/>
  <c r="AH49" i="22"/>
  <c r="AH29" i="22"/>
  <c r="AH45" i="22"/>
  <c r="AH33" i="22"/>
  <c r="AH21" i="22"/>
  <c r="AH9" i="22"/>
  <c r="AH19" i="22"/>
  <c r="AH32" i="22"/>
  <c r="AH26" i="22"/>
  <c r="R7" i="33"/>
  <c r="R12" i="33"/>
  <c r="R21" i="33"/>
  <c r="R26" i="33"/>
  <c r="R27" i="33"/>
  <c r="R8" i="33"/>
  <c r="R9" i="33"/>
  <c r="R13" i="33"/>
  <c r="R14" i="33"/>
  <c r="R15" i="33"/>
  <c r="R28" i="33"/>
  <c r="R16" i="33"/>
  <c r="R17" i="33"/>
  <c r="R18" i="33"/>
  <c r="R20" i="33"/>
  <c r="R24" i="33"/>
  <c r="R25" i="33"/>
  <c r="R29" i="33"/>
  <c r="R10" i="33"/>
  <c r="R19" i="33"/>
  <c r="R33" i="33"/>
  <c r="R30" i="33"/>
  <c r="R32" i="33"/>
  <c r="R31" i="33"/>
  <c r="R22" i="33"/>
  <c r="V8" i="33"/>
  <c r="V13" i="33"/>
  <c r="V15" i="33"/>
  <c r="V16" i="33"/>
  <c r="V7" i="33"/>
  <c r="V12" i="33"/>
  <c r="V18" i="33"/>
  <c r="V19" i="33"/>
  <c r="V20" i="33"/>
  <c r="V27" i="33"/>
  <c r="V10" i="33"/>
  <c r="V14" i="33"/>
  <c r="V17" i="33"/>
  <c r="V21" i="33"/>
  <c r="V24" i="33"/>
  <c r="V26" i="33"/>
  <c r="V30" i="33"/>
  <c r="V9" i="33"/>
  <c r="V25" i="33"/>
  <c r="V28" i="33"/>
  <c r="V29" i="33"/>
  <c r="V22" i="33"/>
  <c r="V32" i="33"/>
  <c r="V33" i="33"/>
  <c r="V31" i="33"/>
  <c r="H10" i="33"/>
  <c r="H13" i="33"/>
  <c r="H24" i="33"/>
  <c r="H28" i="33"/>
  <c r="H7" i="33"/>
  <c r="H9" i="33"/>
  <c r="H17" i="33"/>
  <c r="H18" i="33"/>
  <c r="H19" i="33"/>
  <c r="H27" i="33"/>
  <c r="H29" i="33"/>
  <c r="H16" i="33"/>
  <c r="H25" i="33"/>
  <c r="H8" i="33"/>
  <c r="H12" i="33"/>
  <c r="H14" i="33"/>
  <c r="H15" i="33"/>
  <c r="H20" i="33"/>
  <c r="H21" i="33"/>
  <c r="H26" i="33"/>
  <c r="H32" i="33"/>
  <c r="H30" i="33"/>
  <c r="H31" i="33"/>
  <c r="H22" i="33"/>
  <c r="H33" i="33"/>
  <c r="X9" i="33"/>
  <c r="X14" i="33"/>
  <c r="X18" i="33"/>
  <c r="X21" i="33"/>
  <c r="X25" i="33"/>
  <c r="X26" i="33"/>
  <c r="X27" i="33"/>
  <c r="X8" i="33"/>
  <c r="X15" i="33"/>
  <c r="X19" i="33"/>
  <c r="X28" i="33"/>
  <c r="X10" i="33"/>
  <c r="X12" i="33"/>
  <c r="X17" i="33"/>
  <c r="X20" i="33"/>
  <c r="X24" i="33"/>
  <c r="X29" i="33"/>
  <c r="X7" i="33"/>
  <c r="X13" i="33"/>
  <c r="X16" i="33"/>
  <c r="X31" i="33"/>
  <c r="X22" i="33"/>
  <c r="X30" i="33"/>
  <c r="X32" i="33"/>
  <c r="X33" i="33"/>
  <c r="N19" i="33"/>
  <c r="N20" i="33"/>
  <c r="N24" i="33"/>
  <c r="N27" i="33"/>
  <c r="N9" i="33"/>
  <c r="N10" i="33"/>
  <c r="N14" i="33"/>
  <c r="N25" i="33"/>
  <c r="N7" i="33"/>
  <c r="N8" i="33"/>
  <c r="N13" i="33"/>
  <c r="N15" i="33"/>
  <c r="N18" i="33"/>
  <c r="N28" i="33"/>
  <c r="N29" i="33"/>
  <c r="N12" i="33"/>
  <c r="N16" i="33"/>
  <c r="N17" i="33"/>
  <c r="N21" i="33"/>
  <c r="N26" i="33"/>
  <c r="N32" i="33"/>
  <c r="N31" i="33"/>
  <c r="N33" i="33"/>
  <c r="N30" i="33"/>
  <c r="N22" i="33"/>
  <c r="Z13" i="37"/>
  <c r="AJ49" i="37"/>
  <c r="AJ10" i="37"/>
  <c r="AJ14" i="37"/>
  <c r="AJ7" i="37"/>
  <c r="Z15" i="37"/>
  <c r="Z46" i="37"/>
  <c r="Z42" i="37"/>
  <c r="Z36" i="37"/>
  <c r="AJ34" i="37"/>
  <c r="AJ30" i="37"/>
  <c r="Z41" i="37"/>
  <c r="Z40" i="22" s="1"/>
  <c r="Z39" i="37"/>
  <c r="Z33" i="37"/>
  <c r="Z29" i="37"/>
  <c r="AJ26" i="37"/>
  <c r="Z22" i="37"/>
  <c r="Z18" i="37"/>
  <c r="Z26" i="37"/>
  <c r="Z23" i="37"/>
  <c r="Z19" i="37"/>
  <c r="Z9" i="37"/>
  <c r="Z8" i="37"/>
  <c r="Z12" i="37"/>
  <c r="Z16" i="37"/>
  <c r="AJ9" i="37"/>
  <c r="AJ48" i="37"/>
  <c r="AJ44" i="37"/>
  <c r="AJ38" i="37"/>
  <c r="AJ47" i="37"/>
  <c r="Z34" i="37"/>
  <c r="Z30" i="37"/>
  <c r="AJ37" i="37"/>
  <c r="AJ35" i="37"/>
  <c r="AJ31" i="37"/>
  <c r="AJ27" i="37"/>
  <c r="AJ24" i="37"/>
  <c r="AJ20" i="37"/>
  <c r="Z45" i="37"/>
  <c r="AJ25" i="37"/>
  <c r="AJ21" i="37"/>
  <c r="AJ17" i="37"/>
  <c r="Z11" i="37"/>
  <c r="AJ8" i="37"/>
  <c r="AJ12" i="37"/>
  <c r="AJ16" i="37"/>
  <c r="AJ11" i="37"/>
  <c r="Z48" i="37"/>
  <c r="Z44" i="37"/>
  <c r="Z38" i="37"/>
  <c r="Z43" i="37"/>
  <c r="AJ32" i="37"/>
  <c r="Z49" i="37"/>
  <c r="Z47" i="37"/>
  <c r="Z35" i="37"/>
  <c r="Z31" i="37"/>
  <c r="Z27" i="37"/>
  <c r="Z24" i="37"/>
  <c r="Z20" i="37"/>
  <c r="AJ28" i="37"/>
  <c r="Z25" i="37"/>
  <c r="Z21" i="37"/>
  <c r="Z17" i="37"/>
  <c r="Z7" i="37"/>
  <c r="AJ15" i="37"/>
  <c r="Z10" i="37"/>
  <c r="Z14" i="37"/>
  <c r="Z37" i="37"/>
  <c r="AJ13" i="37"/>
  <c r="AJ46" i="37"/>
  <c r="AJ42" i="37"/>
  <c r="AJ36" i="37"/>
  <c r="AJ39" i="37"/>
  <c r="Z32" i="37"/>
  <c r="AJ45" i="37"/>
  <c r="AJ43" i="37"/>
  <c r="AJ33" i="37"/>
  <c r="AJ29" i="37"/>
  <c r="AJ41" i="37"/>
  <c r="AJ22" i="37"/>
  <c r="AJ18" i="37"/>
  <c r="Z28" i="37"/>
  <c r="AJ23" i="37"/>
  <c r="AJ19" i="37"/>
  <c r="AH15" i="37"/>
  <c r="X16" i="37"/>
  <c r="X41" i="37"/>
  <c r="X47" i="37"/>
  <c r="AH13" i="37"/>
  <c r="X35" i="37"/>
  <c r="AH46" i="37"/>
  <c r="AH22" i="37"/>
  <c r="AH38" i="37"/>
  <c r="AH10" i="37"/>
  <c r="AH17" i="37"/>
  <c r="AH31" i="37"/>
  <c r="AH30" i="37"/>
  <c r="AH47" i="37"/>
  <c r="X34" i="37"/>
  <c r="AH12" i="37"/>
  <c r="AH11" i="37"/>
  <c r="X48" i="37"/>
  <c r="X17" i="37"/>
  <c r="AH32" i="37"/>
  <c r="AH21" i="37"/>
  <c r="H45" i="37"/>
  <c r="V14" i="37"/>
  <c r="AA7" i="37"/>
  <c r="K10" i="37"/>
  <c r="W12" i="37"/>
  <c r="I15" i="37"/>
  <c r="U18" i="37"/>
  <c r="G31" i="37"/>
  <c r="P13" i="37"/>
  <c r="N7" i="37"/>
  <c r="AB9" i="37"/>
  <c r="AD12" i="37"/>
  <c r="AH39" i="37"/>
  <c r="X32" i="37"/>
  <c r="X9" i="37"/>
  <c r="X26" i="37"/>
  <c r="X11" i="37"/>
  <c r="AH23" i="37"/>
  <c r="X20" i="37"/>
  <c r="AH33" i="37"/>
  <c r="X31" i="37"/>
  <c r="AH20" i="37"/>
  <c r="X46" i="37"/>
  <c r="X8" i="37"/>
  <c r="X13" i="37"/>
  <c r="X25" i="37"/>
  <c r="X19" i="37"/>
  <c r="AH24" i="37"/>
  <c r="AH37" i="37"/>
  <c r="AH35" i="37"/>
  <c r="X21" i="37"/>
  <c r="X18" i="37"/>
  <c r="X39" i="37"/>
  <c r="V8" i="37"/>
  <c r="J16" i="37"/>
  <c r="O8" i="37"/>
  <c r="AC10" i="37"/>
  <c r="M13" i="37"/>
  <c r="AA15" i="37"/>
  <c r="G21" i="37"/>
  <c r="P7" i="37"/>
  <c r="L15" i="37"/>
  <c r="AF7" i="37"/>
  <c r="P10" i="37"/>
  <c r="AH19" i="37"/>
  <c r="AH18" i="37"/>
  <c r="X33" i="37"/>
  <c r="AH16" i="37"/>
  <c r="AH48" i="37"/>
  <c r="AH43" i="37"/>
  <c r="X36" i="37"/>
  <c r="AH27" i="37"/>
  <c r="AH7" i="37"/>
  <c r="X38" i="37"/>
  <c r="AH29" i="37"/>
  <c r="X24" i="37"/>
  <c r="X37" i="37"/>
  <c r="X15" i="37"/>
  <c r="X43" i="37"/>
  <c r="X14" i="37"/>
  <c r="X12" i="37"/>
  <c r="X29" i="37"/>
  <c r="X10" i="37"/>
  <c r="X30" i="37"/>
  <c r="AH8" i="37"/>
  <c r="AF10" i="37"/>
  <c r="AG23" i="37"/>
  <c r="AG8" i="37"/>
  <c r="Q11" i="37"/>
  <c r="AE13" i="37"/>
  <c r="O16" i="37"/>
  <c r="S23" i="37"/>
  <c r="P9" i="37"/>
  <c r="H17" i="37"/>
  <c r="T8" i="37"/>
  <c r="V11" i="37"/>
  <c r="H14" i="37"/>
  <c r="O35" i="37"/>
  <c r="AH41" i="37"/>
  <c r="AH45" i="37"/>
  <c r="X49" i="37"/>
  <c r="AH44" i="37"/>
  <c r="X7" i="37"/>
  <c r="AH26" i="37"/>
  <c r="AH25" i="37"/>
  <c r="X45" i="37"/>
  <c r="X23" i="37"/>
  <c r="AH28" i="37"/>
  <c r="AH49" i="37"/>
  <c r="X44" i="37"/>
  <c r="AH42" i="37"/>
  <c r="AH9" i="37"/>
  <c r="X22" i="37"/>
  <c r="AH34" i="37"/>
  <c r="X28" i="37"/>
  <c r="AH14" i="37"/>
  <c r="X42" i="37"/>
  <c r="X27" i="37"/>
  <c r="AH36" i="37"/>
  <c r="V12" i="37"/>
  <c r="I7" i="37"/>
  <c r="U9" i="37"/>
  <c r="G12" i="37"/>
  <c r="S14" i="37"/>
  <c r="AG16" i="37"/>
  <c r="AG25" i="37"/>
  <c r="T11" i="37"/>
  <c r="AA22" i="37"/>
  <c r="J9" i="37"/>
  <c r="L12" i="37"/>
  <c r="N15" i="37"/>
  <c r="K17" i="37"/>
  <c r="AD26" i="37"/>
  <c r="AB12" i="37"/>
  <c r="O27" i="37"/>
  <c r="AG47" i="37"/>
  <c r="S45" i="37"/>
  <c r="G43" i="37"/>
  <c r="W39" i="37"/>
  <c r="K37" i="37"/>
  <c r="H48" i="37"/>
  <c r="V45" i="37"/>
  <c r="T42" i="37"/>
  <c r="P38" i="37"/>
  <c r="M49" i="37"/>
  <c r="AC46" i="37"/>
  <c r="O44" i="37"/>
  <c r="AD9" i="37"/>
  <c r="T7" i="37"/>
  <c r="AE7" i="37"/>
  <c r="I11" i="37"/>
  <c r="O14" i="37"/>
  <c r="K19" i="37"/>
  <c r="J8" i="37"/>
  <c r="M20" i="37"/>
  <c r="N11" i="37"/>
  <c r="J15" i="37"/>
  <c r="Q22" i="37"/>
  <c r="O23" i="37"/>
  <c r="S47" i="37"/>
  <c r="I44" i="37"/>
  <c r="AG39" i="37"/>
  <c r="AA36" i="37"/>
  <c r="AF45" i="37"/>
  <c r="AD42" i="37"/>
  <c r="AF37" i="37"/>
  <c r="I47" i="37"/>
  <c r="AE43" i="37"/>
  <c r="AE39" i="37"/>
  <c r="Q37" i="37"/>
  <c r="J46" i="37"/>
  <c r="R35" i="37"/>
  <c r="P32" i="37"/>
  <c r="AF29" i="37"/>
  <c r="AF42" i="37"/>
  <c r="M35" i="37"/>
  <c r="AC32" i="37"/>
  <c r="O30" i="37"/>
  <c r="AE27" i="37"/>
  <c r="AD45" i="37"/>
  <c r="L35" i="37"/>
  <c r="J32" i="37"/>
  <c r="H29" i="37"/>
  <c r="R44" i="37"/>
  <c r="AD28" i="37"/>
  <c r="N25" i="37"/>
  <c r="L22" i="37"/>
  <c r="J19" i="37"/>
  <c r="P11" i="37"/>
  <c r="G8" i="37"/>
  <c r="M11" i="37"/>
  <c r="W14" i="37"/>
  <c r="AC19" i="37"/>
  <c r="AF8" i="37"/>
  <c r="V7" i="37"/>
  <c r="AD10" i="37"/>
  <c r="AF13" i="37"/>
  <c r="G23" i="37"/>
  <c r="N12" i="37"/>
  <c r="W49" i="37"/>
  <c r="Q46" i="37"/>
  <c r="K43" i="37"/>
  <c r="AE38" i="37"/>
  <c r="V49" i="37"/>
  <c r="T46" i="37"/>
  <c r="AB41" i="37"/>
  <c r="V37" i="37"/>
  <c r="AA47" i="37"/>
  <c r="S44" i="37"/>
  <c r="Q41" i="37"/>
  <c r="AE37" i="37"/>
  <c r="T45" i="37"/>
  <c r="N35" i="37"/>
  <c r="L32" i="37"/>
  <c r="L47" i="37"/>
  <c r="AB36" i="37"/>
  <c r="AE33" i="37"/>
  <c r="Q31" i="37"/>
  <c r="AG28" i="37"/>
  <c r="S26" i="37"/>
  <c r="V36" i="37"/>
  <c r="L33" i="37"/>
  <c r="J30" i="37"/>
  <c r="H27" i="37"/>
  <c r="T28" i="37"/>
  <c r="J25" i="37"/>
  <c r="H22" i="37"/>
  <c r="V19" i="37"/>
  <c r="K25" i="37"/>
  <c r="AE9" i="37"/>
  <c r="I13" i="37"/>
  <c r="S16" i="37"/>
  <c r="W27" i="37"/>
  <c r="Q18" i="37"/>
  <c r="AB11" i="37"/>
  <c r="AD14" i="37"/>
  <c r="U20" i="37"/>
  <c r="AB8" i="37"/>
  <c r="W19" i="37"/>
  <c r="AC47" i="37"/>
  <c r="U44" i="37"/>
  <c r="O41" i="37"/>
  <c r="G37" i="37"/>
  <c r="J47" i="37"/>
  <c r="H44" i="37"/>
  <c r="AB39" i="37"/>
  <c r="O48" i="37"/>
  <c r="I45" i="37"/>
  <c r="AE41" i="37"/>
  <c r="O38" i="37"/>
  <c r="AD49" i="37"/>
  <c r="P39" i="37"/>
  <c r="T34" i="37"/>
  <c r="R31" i="37"/>
  <c r="H49" i="37"/>
  <c r="P36" i="37"/>
  <c r="AA33" i="37"/>
  <c r="M31" i="37"/>
  <c r="AC28" i="37"/>
  <c r="T49" i="37"/>
  <c r="R38" i="37"/>
  <c r="N34" i="37"/>
  <c r="L31" i="37"/>
  <c r="J28" i="37"/>
  <c r="U34" i="37"/>
  <c r="L26" i="37"/>
  <c r="J23" i="37"/>
  <c r="H20" i="37"/>
  <c r="V17" i="37"/>
  <c r="AA30" i="37"/>
  <c r="T13" i="37"/>
  <c r="S8" i="37"/>
  <c r="AA11" i="37"/>
  <c r="AG14" i="37"/>
  <c r="W21" i="37"/>
  <c r="R10" i="37"/>
  <c r="H8" i="37"/>
  <c r="J11" i="37"/>
  <c r="AB15" i="37"/>
  <c r="K29" i="37"/>
  <c r="L13" i="37"/>
  <c r="Q48" i="37"/>
  <c r="K45" i="37"/>
  <c r="AG41" i="37"/>
  <c r="W37" i="37"/>
  <c r="T48" i="37"/>
  <c r="AF43" i="37"/>
  <c r="AD38" i="37"/>
  <c r="R13" i="37"/>
  <c r="O19" i="37"/>
  <c r="I34" i="37"/>
  <c r="N14" i="37"/>
  <c r="AC49" i="37"/>
  <c r="O47" i="37"/>
  <c r="AE44" i="37"/>
  <c r="Q42" i="37"/>
  <c r="G39" i="37"/>
  <c r="U36" i="37"/>
  <c r="R47" i="37"/>
  <c r="P44" i="37"/>
  <c r="AF41" i="37"/>
  <c r="AB37" i="37"/>
  <c r="W48" i="37"/>
  <c r="K46" i="37"/>
  <c r="AA43" i="37"/>
  <c r="AD11" i="37"/>
  <c r="J10" i="37"/>
  <c r="W8" i="37"/>
  <c r="AE11" i="37"/>
  <c r="M15" i="37"/>
  <c r="M22" i="37"/>
  <c r="V10" i="37"/>
  <c r="R7" i="37"/>
  <c r="H12" i="37"/>
  <c r="H16" i="37"/>
  <c r="S25" i="37"/>
  <c r="AG49" i="37"/>
  <c r="U46" i="37"/>
  <c r="O43" i="37"/>
  <c r="K39" i="37"/>
  <c r="AB49" i="37"/>
  <c r="J45" i="37"/>
  <c r="H42" i="37"/>
  <c r="U49" i="37"/>
  <c r="O46" i="37"/>
  <c r="AG42" i="37"/>
  <c r="M39" i="37"/>
  <c r="AC36" i="37"/>
  <c r="L41" i="37"/>
  <c r="AD34" i="37"/>
  <c r="AB31" i="37"/>
  <c r="N29" i="37"/>
  <c r="AD39" i="37"/>
  <c r="W34" i="37"/>
  <c r="K32" i="37"/>
  <c r="AA29" i="37"/>
  <c r="M27" i="37"/>
  <c r="P43" i="37"/>
  <c r="V34" i="37"/>
  <c r="T31" i="37"/>
  <c r="R28" i="37"/>
  <c r="AC35" i="37"/>
  <c r="V27" i="37"/>
  <c r="H24" i="37"/>
  <c r="V21" i="37"/>
  <c r="T18" i="37"/>
  <c r="R14" i="37"/>
  <c r="AC8" i="37"/>
  <c r="K12" i="37"/>
  <c r="Q15" i="37"/>
  <c r="AE22" i="37"/>
  <c r="J14" i="37"/>
  <c r="P8" i="37"/>
  <c r="R11" i="37"/>
  <c r="R15" i="37"/>
  <c r="I26" i="37"/>
  <c r="AB14" i="37"/>
  <c r="AE48" i="37"/>
  <c r="W45" i="37"/>
  <c r="M42" i="37"/>
  <c r="I38" i="37"/>
  <c r="AD48" i="37"/>
  <c r="AB45" i="37"/>
  <c r="AF39" i="37"/>
  <c r="AD36" i="37"/>
  <c r="AG46" i="37"/>
  <c r="U43" i="37"/>
  <c r="AA39" i="37"/>
  <c r="M37" i="37"/>
  <c r="H43" i="37"/>
  <c r="H34" i="37"/>
  <c r="V31" i="37"/>
  <c r="AB44" i="37"/>
  <c r="AA35" i="37"/>
  <c r="M33" i="37"/>
  <c r="AC30" i="37"/>
  <c r="O28" i="37"/>
  <c r="L45" i="37"/>
  <c r="H35" i="37"/>
  <c r="V32" i="37"/>
  <c r="T29" i="37"/>
  <c r="K35" i="37"/>
  <c r="N27" i="37"/>
  <c r="T24" i="37"/>
  <c r="R21" i="37"/>
  <c r="R8" i="37"/>
  <c r="Q7" i="37"/>
  <c r="W10" i="37"/>
  <c r="G14" i="37"/>
  <c r="O17" i="37"/>
  <c r="V42" i="37"/>
  <c r="AB7" i="37"/>
  <c r="T12" i="37"/>
  <c r="V15" i="37"/>
  <c r="W23" i="37"/>
  <c r="AB10" i="37"/>
  <c r="U28" i="37"/>
  <c r="G47" i="37"/>
  <c r="AC43" i="37"/>
  <c r="S39" i="37"/>
  <c r="M36" i="37"/>
  <c r="P46" i="37"/>
  <c r="N43" i="37"/>
  <c r="L38" i="37"/>
  <c r="U47" i="37"/>
  <c r="K44" i="37"/>
  <c r="M41" i="37"/>
  <c r="AA37" i="37"/>
  <c r="P47" i="37"/>
  <c r="AF36" i="37"/>
  <c r="AF33" i="37"/>
  <c r="AD30" i="37"/>
  <c r="V46" i="37"/>
  <c r="U35" i="37"/>
  <c r="I33" i="37"/>
  <c r="W30" i="37"/>
  <c r="K28" i="37"/>
  <c r="H47" i="37"/>
  <c r="N36" i="37"/>
  <c r="H33" i="37"/>
  <c r="V30" i="37"/>
  <c r="T27" i="37"/>
  <c r="I32" i="37"/>
  <c r="V25" i="37"/>
  <c r="T22" i="37"/>
  <c r="R19" i="37"/>
  <c r="AD43" i="37"/>
  <c r="AA28" i="37"/>
  <c r="AD15" i="37"/>
  <c r="M9" i="37"/>
  <c r="S12" i="37"/>
  <c r="AE15" i="37"/>
  <c r="AA24" i="37"/>
  <c r="AF12" i="37"/>
  <c r="AD8" i="37"/>
  <c r="AF11" i="37"/>
  <c r="I18" i="37"/>
  <c r="L7" i="37"/>
  <c r="I22" i="37"/>
  <c r="W47" i="37"/>
  <c r="Q44" i="37"/>
  <c r="G41" i="37"/>
  <c r="AF15" i="37"/>
  <c r="AC21" i="37"/>
  <c r="L9" i="37"/>
  <c r="R16" i="37"/>
  <c r="K49" i="37"/>
  <c r="AA46" i="37"/>
  <c r="M44" i="37"/>
  <c r="AC41" i="37"/>
  <c r="Q38" i="37"/>
  <c r="AF49" i="37"/>
  <c r="AD46" i="37"/>
  <c r="AB43" i="37"/>
  <c r="N41" i="37"/>
  <c r="N40" i="22" s="1"/>
  <c r="J37" i="37"/>
  <c r="G48" i="37"/>
  <c r="U45" i="37"/>
  <c r="I43" i="37"/>
  <c r="P15" i="37"/>
  <c r="V16" i="37"/>
  <c r="Q9" i="37"/>
  <c r="AC12" i="37"/>
  <c r="G16" i="37"/>
  <c r="O25" i="37"/>
  <c r="AD13" i="37"/>
  <c r="L8" i="37"/>
  <c r="AB13" i="37"/>
  <c r="AD16" i="37"/>
  <c r="W31" i="37"/>
  <c r="G49" i="37"/>
  <c r="AC45" i="37"/>
  <c r="U42" i="37"/>
  <c r="M38" i="37"/>
  <c r="P48" i="37"/>
  <c r="T44" i="37"/>
  <c r="J41" i="37"/>
  <c r="AC48" i="37"/>
  <c r="Q45" i="37"/>
  <c r="K42" i="37"/>
  <c r="W38" i="37"/>
  <c r="K36" i="37"/>
  <c r="J38" i="37"/>
  <c r="L34" i="37"/>
  <c r="J31" i="37"/>
  <c r="AD47" i="37"/>
  <c r="P37" i="37"/>
  <c r="G34" i="37"/>
  <c r="U31" i="37"/>
  <c r="I29" i="37"/>
  <c r="W26" i="37"/>
  <c r="L37" i="37"/>
  <c r="P33" i="37"/>
  <c r="AF30" i="37"/>
  <c r="AD27" i="37"/>
  <c r="O33" i="37"/>
  <c r="U26" i="37"/>
  <c r="R23" i="37"/>
  <c r="P20" i="37"/>
  <c r="AF17" i="37"/>
  <c r="AE20" i="37"/>
  <c r="AA9" i="37"/>
  <c r="AG12" i="37"/>
  <c r="K16" i="37"/>
  <c r="V26" i="37"/>
  <c r="AF16" i="37"/>
  <c r="N9" i="37"/>
  <c r="P12" i="37"/>
  <c r="L16" i="37"/>
  <c r="N8" i="37"/>
  <c r="N17" i="37"/>
  <c r="I48" i="37"/>
  <c r="AA44" i="37"/>
  <c r="S41" i="37"/>
  <c r="O37" i="37"/>
  <c r="L48" i="37"/>
  <c r="L44" i="37"/>
  <c r="J39" i="37"/>
  <c r="Q49" i="37"/>
  <c r="G46" i="37"/>
  <c r="AC42" i="37"/>
  <c r="I39" i="37"/>
  <c r="W36" i="37"/>
  <c r="T37" i="37"/>
  <c r="R33" i="37"/>
  <c r="P30" i="37"/>
  <c r="N42" i="37"/>
  <c r="I35" i="37"/>
  <c r="W32" i="37"/>
  <c r="K30" i="37"/>
  <c r="AA27" i="37"/>
  <c r="AB42" i="37"/>
  <c r="R34" i="37"/>
  <c r="P31" i="37"/>
  <c r="AF28" i="37"/>
  <c r="AA32" i="37"/>
  <c r="P26" i="37"/>
  <c r="AF23" i="37"/>
  <c r="AD20" i="37"/>
  <c r="R12" i="37"/>
  <c r="K8" i="37"/>
  <c r="U11" i="37"/>
  <c r="AC14" i="37"/>
  <c r="Q20" i="37"/>
  <c r="J12" i="37"/>
  <c r="R9" i="37"/>
  <c r="N13" i="37"/>
  <c r="P16" i="37"/>
  <c r="AG27" i="37"/>
  <c r="H13" i="37"/>
  <c r="S49" i="37"/>
  <c r="M46" i="37"/>
  <c r="AE42" i="37"/>
  <c r="AA38" i="37"/>
  <c r="R49" i="37"/>
  <c r="R45" i="37"/>
  <c r="P42" i="37"/>
  <c r="R37" i="37"/>
  <c r="W46" i="37"/>
  <c r="Q43" i="37"/>
  <c r="U39" i="37"/>
  <c r="I37" i="37"/>
  <c r="AF44" i="37"/>
  <c r="AB35" i="37"/>
  <c r="N33" i="37"/>
  <c r="L30" i="37"/>
  <c r="J44" i="37"/>
  <c r="AG34" i="37"/>
  <c r="S32" i="37"/>
  <c r="G30" i="37"/>
  <c r="U27" i="37"/>
  <c r="V44" i="37"/>
  <c r="T35" i="37"/>
  <c r="R32" i="37"/>
  <c r="P29" i="37"/>
  <c r="P49" i="37"/>
  <c r="W29" i="37"/>
  <c r="P24" i="37"/>
  <c r="AF21" i="37"/>
  <c r="AD18" i="37"/>
  <c r="W35" i="37"/>
  <c r="S27" i="37"/>
  <c r="Q26" i="37"/>
  <c r="G10" i="37"/>
  <c r="Q13" i="37"/>
  <c r="W16" i="37"/>
  <c r="AE28" i="37"/>
  <c r="G19" i="37"/>
  <c r="V9" i="37"/>
  <c r="V13" i="37"/>
  <c r="K21" i="37"/>
  <c r="H9" i="37"/>
  <c r="Q30" i="37"/>
  <c r="AE46" i="37"/>
  <c r="S43" i="37"/>
  <c r="O39" i="37"/>
  <c r="I36" i="37"/>
  <c r="H46" i="37"/>
  <c r="R41" i="37"/>
  <c r="N37" i="37"/>
  <c r="M47" i="37"/>
  <c r="G44" i="37"/>
  <c r="I41" i="37"/>
  <c r="I40" i="22" s="1"/>
  <c r="U37" i="37"/>
  <c r="AB46" i="37"/>
  <c r="R36" i="37"/>
  <c r="J33" i="37"/>
  <c r="K34" i="37"/>
  <c r="J34" i="37"/>
  <c r="AF27" i="37"/>
  <c r="AB17" i="37"/>
  <c r="I28" i="37"/>
  <c r="T16" i="37"/>
  <c r="M24" i="37"/>
  <c r="H11" i="37"/>
  <c r="S21" i="37"/>
  <c r="U48" i="37"/>
  <c r="I46" i="37"/>
  <c r="W43" i="37"/>
  <c r="K41" i="37"/>
  <c r="AC37" i="37"/>
  <c r="N49" i="37"/>
  <c r="L46" i="37"/>
  <c r="J43" i="37"/>
  <c r="V39" i="37"/>
  <c r="AE49" i="37"/>
  <c r="Q47" i="37"/>
  <c r="AG44" i="37"/>
  <c r="S42" i="37"/>
  <c r="AC17" i="37"/>
  <c r="AE32" i="37"/>
  <c r="O10" i="37"/>
  <c r="U13" i="37"/>
  <c r="AC16" i="37"/>
  <c r="S33" i="37"/>
  <c r="N16" i="37"/>
  <c r="AF9" i="37"/>
  <c r="T14" i="37"/>
  <c r="AA18" i="37"/>
  <c r="AB16" i="37"/>
  <c r="M48" i="37"/>
  <c r="G45" i="37"/>
  <c r="W41" i="37"/>
  <c r="S37" i="37"/>
  <c r="V47" i="37"/>
  <c r="V43" i="37"/>
  <c r="N39" i="37"/>
  <c r="AE47" i="37"/>
  <c r="W44" i="37"/>
  <c r="U41" i="37"/>
  <c r="G38" i="37"/>
  <c r="V48" i="37"/>
  <c r="J36" i="37"/>
  <c r="V33" i="37"/>
  <c r="T30" i="37"/>
  <c r="P45" i="37"/>
  <c r="AE35" i="37"/>
  <c r="Q33" i="37"/>
  <c r="AG30" i="37"/>
  <c r="S28" i="37"/>
  <c r="N48" i="37"/>
  <c r="AD35" i="37"/>
  <c r="AB32" i="37"/>
  <c r="N30" i="37"/>
  <c r="L27" i="37"/>
  <c r="AE30" i="37"/>
  <c r="AF25" i="37"/>
  <c r="AD22" i="37"/>
  <c r="AB19" i="37"/>
  <c r="AB48" i="37"/>
  <c r="M7" i="37"/>
  <c r="S10" i="37"/>
  <c r="AA13" i="37"/>
  <c r="J17" i="37"/>
  <c r="AG35" i="37"/>
  <c r="U24" i="37"/>
  <c r="H10" i="37"/>
  <c r="J13" i="37"/>
  <c r="AG19" i="37"/>
  <c r="N10" i="37"/>
  <c r="AC25" i="37"/>
  <c r="K47" i="37"/>
  <c r="AG43" i="37"/>
  <c r="AC39" i="37"/>
  <c r="Q36" i="37"/>
  <c r="N47" i="37"/>
  <c r="R43" i="37"/>
  <c r="T38" i="37"/>
  <c r="S48" i="37"/>
  <c r="M45" i="37"/>
  <c r="G42" i="37"/>
  <c r="S38" i="37"/>
  <c r="G36" i="37"/>
  <c r="AF35" i="37"/>
  <c r="AD32" i="37"/>
  <c r="AB29" i="37"/>
  <c r="L39" i="37"/>
  <c r="S34" i="37"/>
  <c r="G32" i="37"/>
  <c r="U29" i="37"/>
  <c r="I27" i="37"/>
  <c r="H39" i="37"/>
  <c r="AD33" i="37"/>
  <c r="AB30" i="37"/>
  <c r="N28" i="37"/>
  <c r="M30" i="37"/>
  <c r="AB25" i="37"/>
  <c r="N23" i="37"/>
  <c r="L20" i="37"/>
  <c r="H15" i="37"/>
  <c r="I9" i="37"/>
  <c r="O12" i="37"/>
  <c r="U15" i="37"/>
  <c r="I24" i="37"/>
  <c r="AF14" i="37"/>
  <c r="L10" i="37"/>
  <c r="L14" i="37"/>
  <c r="S17" i="37"/>
  <c r="H7" i="37"/>
  <c r="T15" i="37"/>
  <c r="AA48" i="37"/>
  <c r="O45" i="37"/>
  <c r="I42" i="37"/>
  <c r="AG37" i="37"/>
  <c r="AF47" i="37"/>
  <c r="AD44" i="37"/>
  <c r="V41" i="37"/>
  <c r="V40" i="22" s="1"/>
  <c r="I49" i="37"/>
  <c r="AE45" i="37"/>
  <c r="W42" i="37"/>
  <c r="AG38" i="37"/>
  <c r="S36" i="37"/>
  <c r="R42" i="37"/>
  <c r="J35" i="37"/>
  <c r="H32" i="37"/>
  <c r="V29" i="37"/>
  <c r="V38" i="37"/>
  <c r="O34" i="37"/>
  <c r="AE31" i="37"/>
  <c r="Q29" i="37"/>
  <c r="AG26" i="37"/>
  <c r="J42" i="37"/>
  <c r="AF34" i="37"/>
  <c r="AD31" i="37"/>
  <c r="AB28" i="37"/>
  <c r="T39" i="37"/>
  <c r="L28" i="37"/>
  <c r="AB23" i="37"/>
  <c r="N21" i="37"/>
  <c r="L18" i="37"/>
  <c r="K33" i="37"/>
  <c r="T9" i="37"/>
  <c r="U7" i="37"/>
  <c r="AG10" i="37"/>
  <c r="K14" i="37"/>
  <c r="AG17" i="37"/>
  <c r="AD7" i="37"/>
  <c r="J7" i="37"/>
  <c r="T10" i="37"/>
  <c r="P14" i="37"/>
  <c r="AE24" i="37"/>
  <c r="L11" i="37"/>
  <c r="O49" i="37"/>
  <c r="AG45" i="37"/>
  <c r="AA42" i="37"/>
  <c r="U38" i="37"/>
  <c r="J49" i="37"/>
  <c r="N45" i="37"/>
  <c r="R39" i="37"/>
  <c r="AA49" i="37"/>
  <c r="S46" i="37"/>
  <c r="M43" i="37"/>
  <c r="Q39" i="37"/>
  <c r="AG36" i="37"/>
  <c r="N44" i="37"/>
  <c r="V35" i="37"/>
  <c r="T32" i="37"/>
  <c r="H38" i="37"/>
  <c r="AC44" i="37"/>
  <c r="K38" i="37"/>
  <c r="AB38" i="37"/>
  <c r="H30" i="37"/>
  <c r="AF32" i="37"/>
  <c r="L24" i="37"/>
  <c r="I30" i="37"/>
  <c r="AC24" i="37"/>
  <c r="O22" i="37"/>
  <c r="AE19" i="37"/>
  <c r="Q17" i="37"/>
  <c r="R27" i="37"/>
  <c r="V24" i="37"/>
  <c r="T21" i="37"/>
  <c r="R18" i="37"/>
  <c r="M8" i="37"/>
  <c r="AA10" i="37"/>
  <c r="K13" i="37"/>
  <c r="W15" i="37"/>
  <c r="AA20" i="37"/>
  <c r="N31" i="37"/>
  <c r="U33" i="37"/>
  <c r="T41" i="37"/>
  <c r="P27" i="37"/>
  <c r="T20" i="37"/>
  <c r="S29" i="37"/>
  <c r="M25" i="37"/>
  <c r="AC22" i="37"/>
  <c r="O20" i="37"/>
  <c r="AE17" i="37"/>
  <c r="Q32" i="37"/>
  <c r="N26" i="37"/>
  <c r="L23" i="37"/>
  <c r="J20" i="37"/>
  <c r="K7" i="37"/>
  <c r="W9" i="37"/>
  <c r="I12" i="37"/>
  <c r="U14" i="37"/>
  <c r="G17" i="37"/>
  <c r="M26" i="37"/>
  <c r="S30" i="37"/>
  <c r="AF46" i="37"/>
  <c r="J21" i="37"/>
  <c r="G35" i="37"/>
  <c r="O26" i="37"/>
  <c r="AE23" i="37"/>
  <c r="Q21" i="37"/>
  <c r="AG18" i="37"/>
  <c r="N38" i="37"/>
  <c r="H28" i="37"/>
  <c r="AF24" i="37"/>
  <c r="AD21" i="37"/>
  <c r="AB18" i="37"/>
  <c r="AG7" i="37"/>
  <c r="Q10" i="37"/>
  <c r="AE12" i="37"/>
  <c r="O15" i="37"/>
  <c r="S19" i="37"/>
  <c r="AA34" i="37"/>
  <c r="O32" i="37"/>
  <c r="AD37" i="37"/>
  <c r="J29" i="37"/>
  <c r="P41" i="37"/>
  <c r="AF26" i="37"/>
  <c r="O24" i="37"/>
  <c r="AE21" i="37"/>
  <c r="Q19" i="37"/>
  <c r="J48" i="37"/>
  <c r="AB27" i="37"/>
  <c r="T23" i="37"/>
  <c r="R20" i="37"/>
  <c r="P17" i="37"/>
  <c r="O9" i="37"/>
  <c r="AC11" i="37"/>
  <c r="M14" i="37"/>
  <c r="AA16" i="37"/>
  <c r="G25" i="37"/>
  <c r="AE36" i="37"/>
  <c r="AG48" i="37"/>
  <c r="O42" i="37"/>
  <c r="O36" i="37"/>
  <c r="P34" i="37"/>
  <c r="AA31" i="37"/>
  <c r="H31" i="37"/>
  <c r="P22" i="37"/>
  <c r="AA26" i="37"/>
  <c r="K24" i="37"/>
  <c r="AA21" i="37"/>
  <c r="M19" i="37"/>
  <c r="S35" i="37"/>
  <c r="R26" i="37"/>
  <c r="P23" i="37"/>
  <c r="AF20" i="37"/>
  <c r="AD17" i="37"/>
  <c r="AE8" i="37"/>
  <c r="O11" i="37"/>
  <c r="AC13" i="37"/>
  <c r="M16" i="37"/>
  <c r="K23" i="37"/>
  <c r="R29" i="37"/>
  <c r="I31" i="37"/>
  <c r="N32" i="37"/>
  <c r="AG33" i="37"/>
  <c r="R17" i="37"/>
  <c r="AC27" i="37"/>
  <c r="W24" i="37"/>
  <c r="K22" i="37"/>
  <c r="AA19" i="37"/>
  <c r="M17" i="37"/>
  <c r="AG29" i="37"/>
  <c r="H25" i="37"/>
  <c r="V22" i="37"/>
  <c r="T19" i="37"/>
  <c r="AC7" i="37"/>
  <c r="M10" i="37"/>
  <c r="AA12" i="37"/>
  <c r="K15" i="37"/>
  <c r="AE18" i="37"/>
  <c r="M32" i="37"/>
  <c r="G28" i="37"/>
  <c r="S31" i="37"/>
  <c r="AF19" i="37"/>
  <c r="AG31" i="37"/>
  <c r="AA25" i="37"/>
  <c r="M23" i="37"/>
  <c r="AC20" i="37"/>
  <c r="O18" i="37"/>
  <c r="M34" i="37"/>
  <c r="AE26" i="37"/>
  <c r="N24" i="37"/>
  <c r="L21" i="37"/>
  <c r="J18" i="37"/>
  <c r="U8" i="37"/>
  <c r="G11" i="37"/>
  <c r="S13" i="37"/>
  <c r="AG15" i="37"/>
  <c r="AG21" i="37"/>
  <c r="R48" i="37"/>
  <c r="AE29" i="37"/>
  <c r="AB34" i="37"/>
  <c r="H26" i="37"/>
  <c r="Q34" i="37"/>
  <c r="K26" i="37"/>
  <c r="AA23" i="37"/>
  <c r="M21" i="37"/>
  <c r="AC18" i="37"/>
  <c r="L36" i="37"/>
  <c r="P25" i="37"/>
  <c r="AF22" i="37"/>
  <c r="AD19" i="37"/>
  <c r="S7" i="37"/>
  <c r="AG9" i="37"/>
  <c r="Q12" i="37"/>
  <c r="AE14" i="37"/>
  <c r="W17" i="37"/>
  <c r="M28" i="37"/>
  <c r="AB47" i="37"/>
  <c r="K48" i="37"/>
  <c r="AA41" i="37"/>
  <c r="L49" i="37"/>
  <c r="AB33" i="37"/>
  <c r="M29" i="37"/>
  <c r="H37" i="37"/>
  <c r="AF38" i="37"/>
  <c r="G26" i="37"/>
  <c r="U23" i="37"/>
  <c r="I21" i="37"/>
  <c r="W18" i="37"/>
  <c r="G33" i="37"/>
  <c r="AD25" i="37"/>
  <c r="AB22" i="37"/>
  <c r="N20" i="37"/>
  <c r="G7" i="37"/>
  <c r="S9" i="37"/>
  <c r="AG11" i="37"/>
  <c r="Q14" i="37"/>
  <c r="AE16" i="37"/>
  <c r="W25" i="37"/>
  <c r="T43" i="37"/>
  <c r="W28" i="37"/>
  <c r="R30" i="37"/>
  <c r="V23" i="37"/>
  <c r="T36" i="37"/>
  <c r="T26" i="37"/>
  <c r="G24" i="37"/>
  <c r="U21" i="37"/>
  <c r="I19" i="37"/>
  <c r="L43" i="37"/>
  <c r="P28" i="37"/>
  <c r="R24" i="37"/>
  <c r="P21" i="37"/>
  <c r="AF18" i="37"/>
  <c r="Q8" i="37"/>
  <c r="AE10" i="37"/>
  <c r="O13" i="37"/>
  <c r="AC15" i="37"/>
  <c r="O21" i="37"/>
  <c r="Q35" i="37"/>
  <c r="P35" i="37"/>
  <c r="AB26" i="37"/>
  <c r="P18" i="37"/>
  <c r="G29" i="37"/>
  <c r="I25" i="37"/>
  <c r="W22" i="37"/>
  <c r="K20" i="37"/>
  <c r="AA17" i="37"/>
  <c r="AC31" i="37"/>
  <c r="J26" i="37"/>
  <c r="H23" i="37"/>
  <c r="V20" i="37"/>
  <c r="T17" i="37"/>
  <c r="K9" i="37"/>
  <c r="W11" i="37"/>
  <c r="I14" i="37"/>
  <c r="U16" i="37"/>
  <c r="Q24" i="37"/>
  <c r="H41" i="37"/>
  <c r="H40" i="22" s="1"/>
  <c r="Q27" i="37"/>
  <c r="T33" i="37"/>
  <c r="N19" i="37"/>
  <c r="O31" i="37"/>
  <c r="U25" i="37"/>
  <c r="I23" i="37"/>
  <c r="W20" i="37"/>
  <c r="K18" i="37"/>
  <c r="W33" i="37"/>
  <c r="AB24" i="37"/>
  <c r="N22" i="37"/>
  <c r="L19" i="37"/>
  <c r="I8" i="37"/>
  <c r="U10" i="37"/>
  <c r="G13" i="37"/>
  <c r="S15" i="37"/>
  <c r="I20" i="37"/>
  <c r="T47" i="37"/>
  <c r="L42" i="37"/>
  <c r="AA45" i="37"/>
  <c r="AC38" i="37"/>
  <c r="AD41" i="37"/>
  <c r="AF31" i="37"/>
  <c r="AC26" i="37"/>
  <c r="R25" i="37"/>
  <c r="AC33" i="37"/>
  <c r="Q25" i="37"/>
  <c r="AG22" i="37"/>
  <c r="S20" i="37"/>
  <c r="G18" i="37"/>
  <c r="U30" i="37"/>
  <c r="L25" i="37"/>
  <c r="J22" i="37"/>
  <c r="H19" i="37"/>
  <c r="W7" i="37"/>
  <c r="I10" i="37"/>
  <c r="U12" i="37"/>
  <c r="G15" i="37"/>
  <c r="M18" i="37"/>
  <c r="AC29" i="37"/>
  <c r="H36" i="37"/>
  <c r="AF48" i="37"/>
  <c r="L29" i="37"/>
  <c r="AB21" i="37"/>
  <c r="U32" i="37"/>
  <c r="AE25" i="37"/>
  <c r="Q23" i="37"/>
  <c r="AG20" i="37"/>
  <c r="S18" i="37"/>
  <c r="AE34" i="37"/>
  <c r="J27" i="37"/>
  <c r="AD23" i="37"/>
  <c r="AB20" i="37"/>
  <c r="N18" i="37"/>
  <c r="G9" i="37"/>
  <c r="S11" i="37"/>
  <c r="AG13" i="37"/>
  <c r="Q16" i="37"/>
  <c r="AC23" i="37"/>
  <c r="AG32" i="37"/>
  <c r="V28" i="37"/>
  <c r="AD24" i="37"/>
  <c r="N46" i="37"/>
  <c r="K27" i="37"/>
  <c r="S24" i="37"/>
  <c r="G22" i="37"/>
  <c r="U19" i="37"/>
  <c r="I17" i="37"/>
  <c r="O29" i="37"/>
  <c r="T25" i="37"/>
  <c r="R22" i="37"/>
  <c r="P19" i="37"/>
  <c r="O7" i="37"/>
  <c r="AC9" i="37"/>
  <c r="M12" i="37"/>
  <c r="AA14" i="37"/>
  <c r="L17" i="37"/>
  <c r="G27" i="37"/>
  <c r="AC34" i="37"/>
  <c r="R46" i="37"/>
  <c r="AD29" i="37"/>
  <c r="H18" i="37"/>
  <c r="Q28" i="37"/>
  <c r="AG24" i="37"/>
  <c r="S22" i="37"/>
  <c r="G20" i="37"/>
  <c r="U17" i="37"/>
  <c r="K31" i="37"/>
  <c r="J24" i="37"/>
  <c r="H21" i="37"/>
  <c r="V18" i="37"/>
  <c r="AA8" i="37"/>
  <c r="K11" i="37"/>
  <c r="W13" i="37"/>
  <c r="I16" i="37"/>
  <c r="U22" i="37"/>
  <c r="M8" i="33"/>
  <c r="M16" i="33"/>
  <c r="M21" i="33"/>
  <c r="M24" i="33"/>
  <c r="M28" i="33"/>
  <c r="M9" i="33"/>
  <c r="M12" i="33"/>
  <c r="M13" i="33"/>
  <c r="M15" i="33"/>
  <c r="M19" i="33"/>
  <c r="M26" i="33"/>
  <c r="M10" i="33"/>
  <c r="M20" i="33"/>
  <c r="M25" i="33"/>
  <c r="M27" i="33"/>
  <c r="M7" i="33"/>
  <c r="M14" i="33"/>
  <c r="M17" i="33"/>
  <c r="M18" i="33"/>
  <c r="M29" i="33"/>
  <c r="M30" i="33"/>
  <c r="M22" i="33"/>
  <c r="M31" i="33"/>
  <c r="M33" i="33"/>
  <c r="M32" i="33"/>
  <c r="I7" i="33"/>
  <c r="I8" i="33"/>
  <c r="I15" i="33"/>
  <c r="I16" i="33"/>
  <c r="I19" i="33"/>
  <c r="I21" i="33"/>
  <c r="I26" i="33"/>
  <c r="I29" i="33"/>
  <c r="I10" i="33"/>
  <c r="I12" i="33"/>
  <c r="I27" i="33"/>
  <c r="I13" i="33"/>
  <c r="I14" i="33"/>
  <c r="I17" i="33"/>
  <c r="I18" i="33"/>
  <c r="I30" i="33"/>
  <c r="I9" i="33"/>
  <c r="I20" i="33"/>
  <c r="I24" i="33"/>
  <c r="I25" i="33"/>
  <c r="I28" i="33"/>
  <c r="I33" i="33"/>
  <c r="I31" i="33"/>
  <c r="I32" i="33"/>
  <c r="I22" i="33"/>
  <c r="W9" i="33"/>
  <c r="W15" i="33"/>
  <c r="W19" i="33"/>
  <c r="W20" i="33"/>
  <c r="W24" i="33"/>
  <c r="W8" i="33"/>
  <c r="W17" i="33"/>
  <c r="W7" i="33"/>
  <c r="W12" i="33"/>
  <c r="W18" i="33"/>
  <c r="W25" i="33"/>
  <c r="W27" i="33"/>
  <c r="W29" i="33"/>
  <c r="W10" i="33"/>
  <c r="W13" i="33"/>
  <c r="W14" i="33"/>
  <c r="W16" i="33"/>
  <c r="W21" i="33"/>
  <c r="W26" i="33"/>
  <c r="W28" i="33"/>
  <c r="W33" i="33"/>
  <c r="W30" i="33"/>
  <c r="W31" i="33"/>
  <c r="W32" i="33"/>
  <c r="W22" i="33"/>
  <c r="Q9" i="33"/>
  <c r="Q17" i="33"/>
  <c r="Q18" i="33"/>
  <c r="Q25" i="33"/>
  <c r="Q30" i="33"/>
  <c r="Q15" i="33"/>
  <c r="Q16" i="33"/>
  <c r="Q20" i="33"/>
  <c r="Q21" i="33"/>
  <c r="Q24" i="33"/>
  <c r="Q7" i="33"/>
  <c r="Q19" i="33"/>
  <c r="Q26" i="33"/>
  <c r="Q28" i="33"/>
  <c r="Q29" i="33"/>
  <c r="Q8" i="33"/>
  <c r="Q10" i="33"/>
  <c r="Q12" i="33"/>
  <c r="Q13" i="33"/>
  <c r="Q14" i="33"/>
  <c r="Q27" i="33"/>
  <c r="Q31" i="33"/>
  <c r="Q22" i="33"/>
  <c r="Q33" i="33"/>
  <c r="Q32" i="33"/>
  <c r="K49" i="22"/>
  <c r="P7" i="33"/>
  <c r="P12" i="33"/>
  <c r="P16" i="33"/>
  <c r="P20" i="33"/>
  <c r="P25" i="33"/>
  <c r="P28" i="33"/>
  <c r="P29" i="33"/>
  <c r="P10" i="33"/>
  <c r="P15" i="33"/>
  <c r="P21" i="33"/>
  <c r="P24" i="33"/>
  <c r="P13" i="33"/>
  <c r="P14" i="33"/>
  <c r="P17" i="33"/>
  <c r="P8" i="33"/>
  <c r="P9" i="33"/>
  <c r="P18" i="33"/>
  <c r="P19" i="33"/>
  <c r="P26" i="33"/>
  <c r="P27" i="33"/>
  <c r="P31" i="33"/>
  <c r="P32" i="33"/>
  <c r="P22" i="33"/>
  <c r="P33" i="33"/>
  <c r="P30" i="33"/>
  <c r="L12" i="33"/>
  <c r="L13" i="33"/>
  <c r="L17" i="33"/>
  <c r="L19" i="33"/>
  <c r="L25" i="33"/>
  <c r="L29" i="33"/>
  <c r="L7" i="33"/>
  <c r="L14" i="33"/>
  <c r="L16" i="33"/>
  <c r="L28" i="33"/>
  <c r="L8" i="33"/>
  <c r="L9" i="33"/>
  <c r="L10" i="33"/>
  <c r="L15" i="33"/>
  <c r="L20" i="33"/>
  <c r="L21" i="33"/>
  <c r="L26" i="33"/>
  <c r="L27" i="33"/>
  <c r="L18" i="33"/>
  <c r="L24" i="33"/>
  <c r="L30" i="33"/>
  <c r="L33" i="33"/>
  <c r="L31" i="33"/>
  <c r="L32" i="33"/>
  <c r="L22" i="33"/>
  <c r="U14" i="33"/>
  <c r="U15" i="33"/>
  <c r="U20" i="33"/>
  <c r="U26" i="33"/>
  <c r="U28" i="33"/>
  <c r="U8" i="33"/>
  <c r="U10" i="33"/>
  <c r="U25" i="33"/>
  <c r="U29" i="33"/>
  <c r="U7" i="33"/>
  <c r="U9" i="33"/>
  <c r="U12" i="33"/>
  <c r="U13" i="33"/>
  <c r="U19" i="33"/>
  <c r="U21" i="33"/>
  <c r="U27" i="33"/>
  <c r="U16" i="33"/>
  <c r="U17" i="33"/>
  <c r="U18" i="33"/>
  <c r="U24" i="33"/>
  <c r="U30" i="33"/>
  <c r="U32" i="33"/>
  <c r="U31" i="33"/>
  <c r="U22" i="33"/>
  <c r="U33" i="33"/>
  <c r="G7" i="33"/>
  <c r="G8" i="33"/>
  <c r="G12" i="33"/>
  <c r="G18" i="33"/>
  <c r="G19" i="33"/>
  <c r="G20" i="33"/>
  <c r="G21" i="33"/>
  <c r="G25" i="33"/>
  <c r="G26" i="33"/>
  <c r="G27" i="33"/>
  <c r="G10" i="33"/>
  <c r="G13" i="33"/>
  <c r="G9" i="33"/>
  <c r="G14" i="33"/>
  <c r="G15" i="33"/>
  <c r="G16" i="33"/>
  <c r="G17" i="33"/>
  <c r="G24" i="33"/>
  <c r="G28" i="33"/>
  <c r="G29" i="33"/>
  <c r="G30" i="33"/>
  <c r="G32" i="33"/>
  <c r="G33" i="33"/>
  <c r="G31" i="33"/>
  <c r="G22" i="33"/>
  <c r="T9" i="33"/>
  <c r="T10" i="33"/>
  <c r="T24" i="33"/>
  <c r="T13" i="33"/>
  <c r="T14" i="33"/>
  <c r="T17" i="33"/>
  <c r="T21" i="33"/>
  <c r="T26" i="33"/>
  <c r="T8" i="33"/>
  <c r="T12" i="33"/>
  <c r="T15" i="33"/>
  <c r="T16" i="33"/>
  <c r="T19" i="33"/>
  <c r="T7" i="33"/>
  <c r="T18" i="33"/>
  <c r="T20" i="33"/>
  <c r="T25" i="33"/>
  <c r="T27" i="33"/>
  <c r="T28" i="33"/>
  <c r="T29" i="33"/>
  <c r="T31" i="33"/>
  <c r="T33" i="33"/>
  <c r="T32" i="33"/>
  <c r="T22" i="33"/>
  <c r="T30" i="33"/>
  <c r="AG48" i="32"/>
  <c r="T21" i="32"/>
  <c r="N29" i="32"/>
  <c r="AB37" i="32"/>
  <c r="U39" i="32"/>
  <c r="V39" i="32"/>
  <c r="H39" i="32"/>
  <c r="U33" i="32"/>
  <c r="M27" i="32"/>
  <c r="AF25" i="32"/>
  <c r="V37" i="32"/>
  <c r="M39" i="32"/>
  <c r="AF49" i="32"/>
  <c r="AJ48" i="32"/>
  <c r="AJ14" i="32"/>
  <c r="Z15" i="32"/>
  <c r="AJ22" i="32"/>
  <c r="AJ33" i="32"/>
  <c r="L36" i="32"/>
  <c r="AB43" i="32"/>
  <c r="N28" i="32"/>
  <c r="AG24" i="32"/>
  <c r="P22" i="32"/>
  <c r="AD32" i="32"/>
  <c r="AA30" i="32"/>
  <c r="N38" i="32"/>
  <c r="S42" i="32"/>
  <c r="AD46" i="32"/>
  <c r="AG22" i="32"/>
  <c r="K42" i="32"/>
  <c r="AC42" i="32"/>
  <c r="U30" i="32"/>
  <c r="O46" i="32"/>
  <c r="AJ45" i="32"/>
  <c r="Z8" i="32"/>
  <c r="AJ7" i="32"/>
  <c r="AJ25" i="32"/>
  <c r="Z32" i="32"/>
  <c r="W39" i="32"/>
  <c r="AF28" i="32"/>
  <c r="U25" i="32"/>
  <c r="V23" i="32"/>
  <c r="R33" i="32"/>
  <c r="AC31" i="32"/>
  <c r="G42" i="32"/>
  <c r="Q47" i="32"/>
  <c r="N49" i="32"/>
  <c r="U23" i="32"/>
  <c r="V21" i="32"/>
  <c r="N33" i="32"/>
  <c r="W31" i="32"/>
  <c r="L41" i="32"/>
  <c r="Z49" i="32"/>
  <c r="AJ8" i="32"/>
  <c r="Z9" i="32"/>
  <c r="Z27" i="32"/>
  <c r="AJ32" i="32"/>
  <c r="S25" i="32"/>
  <c r="AD30" i="32"/>
  <c r="K26" i="32"/>
  <c r="L24" i="32"/>
  <c r="H34" i="32"/>
  <c r="G33" i="32"/>
  <c r="AG46" i="32"/>
  <c r="N30" i="32"/>
  <c r="K41" i="32"/>
  <c r="K24" i="32"/>
  <c r="L22" i="32"/>
  <c r="AF33" i="32"/>
  <c r="AE32" i="32"/>
  <c r="R42" i="32"/>
  <c r="Z39" i="32"/>
  <c r="Z10" i="32"/>
  <c r="AJ9" i="32"/>
  <c r="AJ27" i="32"/>
  <c r="Z34" i="32"/>
  <c r="AI23" i="32"/>
  <c r="AI39" i="32"/>
  <c r="V24" i="32"/>
  <c r="AE21" i="32"/>
  <c r="U35" i="32"/>
  <c r="N31" i="32"/>
  <c r="K44" i="32"/>
  <c r="J32" i="32"/>
  <c r="G39" i="32"/>
  <c r="R44" i="32"/>
  <c r="AE19" i="32"/>
  <c r="G30" i="32"/>
  <c r="P28" i="32"/>
  <c r="U43" i="32"/>
  <c r="L33" i="32"/>
  <c r="K49" i="32"/>
  <c r="Z31" i="32"/>
  <c r="AJ18" i="32"/>
  <c r="Z21" i="32"/>
  <c r="AJ26" i="32"/>
  <c r="Z43" i="32"/>
  <c r="M47" i="32"/>
  <c r="Q31" i="32"/>
  <c r="K34" i="32"/>
  <c r="Q27" i="32"/>
  <c r="R25" i="32"/>
  <c r="AF35" i="32"/>
  <c r="S35" i="32"/>
  <c r="V42" i="32"/>
  <c r="AB32" i="32"/>
  <c r="I46" i="32"/>
  <c r="Q25" i="32"/>
  <c r="R23" i="32"/>
  <c r="J35" i="32"/>
  <c r="O35" i="32"/>
  <c r="T47" i="32"/>
  <c r="AJ47" i="32"/>
  <c r="Z12" i="32"/>
  <c r="AJ11" i="32"/>
  <c r="Z38" i="32"/>
  <c r="Z36" i="32"/>
  <c r="N20" i="32"/>
  <c r="W36" i="32"/>
  <c r="G28" i="32"/>
  <c r="H26" i="32"/>
  <c r="T36" i="32"/>
  <c r="AA36" i="32"/>
  <c r="AD43" i="32"/>
  <c r="L35" i="32"/>
  <c r="U48" i="32"/>
  <c r="G26" i="32"/>
  <c r="H24" i="32"/>
  <c r="AB35" i="32"/>
  <c r="U36" i="32"/>
  <c r="T42" i="32"/>
  <c r="AJ42" i="32"/>
  <c r="AJ12" i="32"/>
  <c r="Z13" i="32"/>
  <c r="AJ20" i="32"/>
  <c r="AJ36" i="32"/>
  <c r="AF20" i="32"/>
  <c r="Q39" i="32"/>
  <c r="W28" i="32"/>
  <c r="N27" i="32"/>
  <c r="J37" i="32"/>
  <c r="AG37" i="32"/>
  <c r="J48" i="32"/>
  <c r="R36" i="32"/>
  <c r="AB31" i="32"/>
  <c r="W26" i="32"/>
  <c r="N25" i="32"/>
  <c r="P36" i="32"/>
  <c r="AC37" i="32"/>
  <c r="R47" i="32"/>
  <c r="Z44" i="32"/>
  <c r="Z14" i="32"/>
  <c r="AJ13" i="32"/>
  <c r="Z22" i="32"/>
  <c r="AJ31" i="32"/>
  <c r="AI43" i="32"/>
  <c r="AA5" i="35"/>
  <c r="AA3" i="35"/>
  <c r="AA4" i="35"/>
  <c r="Y3" i="35"/>
  <c r="X5" i="35"/>
  <c r="M4" i="35"/>
  <c r="S5" i="35"/>
  <c r="I3" i="35"/>
  <c r="T4" i="35"/>
  <c r="T3" i="35"/>
  <c r="O5" i="35"/>
  <c r="Q3" i="35"/>
  <c r="V5" i="35"/>
  <c r="L3" i="35"/>
  <c r="U4" i="35"/>
  <c r="I5" i="35"/>
  <c r="R3" i="35"/>
  <c r="W3" i="35"/>
  <c r="V4" i="35"/>
  <c r="P5" i="35"/>
  <c r="Q5" i="35"/>
  <c r="J3" i="35"/>
  <c r="X3" i="35"/>
  <c r="U5" i="35"/>
  <c r="N3" i="35"/>
  <c r="H3" i="35"/>
  <c r="M3" i="35"/>
  <c r="W4" i="35"/>
  <c r="Y5" i="35"/>
  <c r="Q4" i="35"/>
  <c r="P3" i="35"/>
  <c r="I4" i="35"/>
  <c r="U3" i="35"/>
  <c r="O4" i="35"/>
  <c r="P4" i="35"/>
  <c r="W5" i="35"/>
  <c r="K4" i="35"/>
  <c r="Y4" i="35"/>
  <c r="R5" i="35"/>
  <c r="J5" i="35"/>
  <c r="S3" i="35"/>
  <c r="R4" i="35"/>
  <c r="L5" i="35"/>
  <c r="M5" i="35"/>
  <c r="V3" i="35"/>
  <c r="K3" i="35"/>
  <c r="J4" i="35"/>
  <c r="T5" i="35"/>
  <c r="H4" i="35"/>
  <c r="N4" i="35"/>
  <c r="H5" i="35"/>
  <c r="L4" i="35"/>
  <c r="N5" i="35"/>
  <c r="S4" i="35"/>
  <c r="K5" i="35"/>
  <c r="X4" i="35"/>
  <c r="O3" i="35"/>
  <c r="H27" i="32"/>
  <c r="O24" i="32"/>
  <c r="AB21" i="32"/>
  <c r="M45" i="32"/>
  <c r="I30" i="32"/>
  <c r="H37" i="32"/>
  <c r="AC49" i="32"/>
  <c r="P44" i="32"/>
  <c r="O22" i="32"/>
  <c r="Q37" i="32"/>
  <c r="AG36" i="32"/>
  <c r="AG29" i="32"/>
  <c r="Q41" i="32"/>
  <c r="AJ29" i="32"/>
  <c r="Z47" i="32"/>
  <c r="Z7" i="32"/>
  <c r="Z25" i="32"/>
  <c r="AJ30" i="32"/>
  <c r="Z48" i="32"/>
  <c r="AG35" i="32"/>
  <c r="J22" i="32"/>
  <c r="G20" i="32"/>
  <c r="O30" i="32"/>
  <c r="T28" i="32"/>
  <c r="P38" i="32"/>
  <c r="AG44" i="32"/>
  <c r="J43" i="32"/>
  <c r="S44" i="32"/>
  <c r="G36" i="32"/>
  <c r="AE27" i="32"/>
  <c r="T26" i="32"/>
  <c r="L38" i="32"/>
  <c r="O44" i="32"/>
  <c r="AC41" i="32"/>
  <c r="AJ35" i="32"/>
  <c r="Z16" i="32"/>
  <c r="AJ15" i="32"/>
  <c r="Z24" i="32"/>
  <c r="Z35" i="32"/>
  <c r="AB22" i="32"/>
  <c r="W20" i="32"/>
  <c r="U31" i="32"/>
  <c r="J29" i="32"/>
  <c r="L39" i="32"/>
  <c r="AE49" i="32"/>
  <c r="V45" i="32"/>
  <c r="Q49" i="32"/>
  <c r="S38" i="32"/>
  <c r="S28" i="32"/>
  <c r="J27" i="32"/>
  <c r="AG38" i="32"/>
  <c r="M49" i="32"/>
  <c r="M44" i="32"/>
  <c r="AJ39" i="32"/>
  <c r="AJ16" i="32"/>
  <c r="Z17" i="32"/>
  <c r="AJ24" i="32"/>
  <c r="Z37" i="32"/>
  <c r="P23" i="32"/>
  <c r="M21" i="32"/>
  <c r="I33" i="32"/>
  <c r="H30" i="32"/>
  <c r="AA41" i="32"/>
  <c r="AF30" i="32"/>
  <c r="H48" i="32"/>
  <c r="L43" i="32"/>
  <c r="S46" i="32"/>
  <c r="I29" i="32"/>
  <c r="AB27" i="32"/>
  <c r="I41" i="32"/>
  <c r="AB30" i="32"/>
  <c r="AA46" i="32"/>
  <c r="Z46" i="32"/>
  <c r="Z18" i="32"/>
  <c r="AJ17" i="32"/>
  <c r="Z26" i="32"/>
  <c r="AE43" i="32"/>
  <c r="S33" i="32"/>
  <c r="T38" i="32"/>
  <c r="AE33" i="32"/>
  <c r="AF21" i="32"/>
  <c r="AA29" i="32"/>
  <c r="W24" i="32"/>
  <c r="AA19" i="32"/>
  <c r="R29" i="32"/>
  <c r="N26" i="32"/>
  <c r="R22" i="32"/>
  <c r="AE24" i="32"/>
  <c r="AF18" i="32"/>
  <c r="AD38" i="32"/>
  <c r="AE34" i="32"/>
  <c r="Q45" i="32"/>
  <c r="AD34" i="32"/>
  <c r="H28" i="32"/>
  <c r="R21" i="32"/>
  <c r="T29" i="32"/>
  <c r="S24" i="32"/>
  <c r="U19" i="32"/>
  <c r="M29" i="32"/>
  <c r="P25" i="32"/>
  <c r="N22" i="32"/>
  <c r="O27" i="32"/>
  <c r="P19" i="32"/>
  <c r="AF16" i="32"/>
  <c r="AD13" i="32"/>
  <c r="AB10" i="32"/>
  <c r="N44" i="32"/>
  <c r="K37" i="32"/>
  <c r="AA49" i="32"/>
  <c r="AD36" i="32"/>
  <c r="O36" i="32"/>
  <c r="V27" i="32"/>
  <c r="T22" i="32"/>
  <c r="AG30" i="32"/>
  <c r="M25" i="32"/>
  <c r="O20" i="32"/>
  <c r="AF29" i="32"/>
  <c r="AB26" i="32"/>
  <c r="L21" i="32"/>
  <c r="W23" i="32"/>
  <c r="V18" i="32"/>
  <c r="T37" i="32"/>
  <c r="W33" i="32"/>
  <c r="AG42" i="32"/>
  <c r="P26" i="32"/>
  <c r="I25" i="32"/>
  <c r="T23" i="32"/>
  <c r="P15" i="32"/>
  <c r="T11" i="32"/>
  <c r="V8" i="32"/>
  <c r="AC16" i="32"/>
  <c r="AC8" i="32"/>
  <c r="O25" i="32"/>
  <c r="AC17" i="32"/>
  <c r="O15" i="32"/>
  <c r="AE12" i="32"/>
  <c r="Q10" i="32"/>
  <c r="AG7" i="32"/>
  <c r="U22" i="32"/>
  <c r="Q13" i="32"/>
  <c r="S36" i="32"/>
  <c r="I22" i="32"/>
  <c r="L18" i="32"/>
  <c r="J15" i="32"/>
  <c r="H12" i="32"/>
  <c r="J25" i="32"/>
  <c r="U41" i="32"/>
  <c r="AD33" i="32"/>
  <c r="G31" i="32"/>
  <c r="N37" i="32"/>
  <c r="L28" i="32"/>
  <c r="U49" i="32"/>
  <c r="O28" i="32"/>
  <c r="Q23" i="32"/>
  <c r="AE37" i="32"/>
  <c r="V28" i="32"/>
  <c r="T25" i="32"/>
  <c r="AB20" i="32"/>
  <c r="Q22" i="32"/>
  <c r="N18" i="32"/>
  <c r="V32" i="32"/>
  <c r="Q32" i="32"/>
  <c r="AD39" i="32"/>
  <c r="AB33" i="32"/>
  <c r="AD26" i="32"/>
  <c r="I47" i="32"/>
  <c r="K28" i="32"/>
  <c r="M23" i="32"/>
  <c r="M37" i="32"/>
  <c r="R28" i="32"/>
  <c r="R24" i="32"/>
  <c r="P21" i="32"/>
  <c r="M24" i="32"/>
  <c r="AB18" i="32"/>
  <c r="N16" i="32"/>
  <c r="L13" i="32"/>
  <c r="J10" i="32"/>
  <c r="AD41" i="32"/>
  <c r="AA34" i="32"/>
  <c r="AC44" i="32"/>
  <c r="V35" i="32"/>
  <c r="AF31" i="32"/>
  <c r="V25" i="32"/>
  <c r="N21" i="32"/>
  <c r="AG28" i="32"/>
  <c r="G24" i="32"/>
  <c r="G44" i="32"/>
  <c r="H29" i="32"/>
  <c r="H25" i="32"/>
  <c r="R20" i="32"/>
  <c r="K21" i="32"/>
  <c r="G43" i="32"/>
  <c r="P31" i="32"/>
  <c r="K31" i="32"/>
  <c r="AB38" i="32"/>
  <c r="P24" i="32"/>
  <c r="K20" i="32"/>
  <c r="I26" i="32"/>
  <c r="V14" i="32"/>
  <c r="V10" i="32"/>
  <c r="P7" i="32"/>
  <c r="AC14" i="32"/>
  <c r="O48" i="32"/>
  <c r="AE22" i="32"/>
  <c r="K17" i="32"/>
  <c r="AA14" i="32"/>
  <c r="M12" i="32"/>
  <c r="AC9" i="32"/>
  <c r="O7" i="32"/>
  <c r="AC18" i="32"/>
  <c r="Q11" i="32"/>
  <c r="V29" i="32"/>
  <c r="M20" i="32"/>
  <c r="V17" i="32"/>
  <c r="T14" i="32"/>
  <c r="P34" i="32"/>
  <c r="J23" i="32"/>
  <c r="AB28" i="32"/>
  <c r="H21" i="32"/>
  <c r="V16" i="32"/>
  <c r="T13" i="32"/>
  <c r="H9" i="32"/>
  <c r="L20" i="32"/>
  <c r="O12" i="32"/>
  <c r="AE29" i="32"/>
  <c r="P20" i="32"/>
  <c r="W17" i="32"/>
  <c r="K15" i="32"/>
  <c r="AA12" i="32"/>
  <c r="M10" i="32"/>
  <c r="AC7" i="32"/>
  <c r="N46" i="32"/>
  <c r="J30" i="32"/>
  <c r="W29" i="32"/>
  <c r="L34" i="32"/>
  <c r="L26" i="32"/>
  <c r="AC36" i="32"/>
  <c r="I27" i="32"/>
  <c r="K22" i="32"/>
  <c r="AG32" i="32"/>
  <c r="AD27" i="32"/>
  <c r="AB24" i="32"/>
  <c r="M35" i="32"/>
  <c r="Q20" i="32"/>
  <c r="AG47" i="32"/>
  <c r="AC46" i="32"/>
  <c r="Q30" i="32"/>
  <c r="H38" i="32"/>
  <c r="K38" i="32"/>
  <c r="AB25" i="32"/>
  <c r="K36" i="32"/>
  <c r="AG26" i="32"/>
  <c r="G22" i="32"/>
  <c r="P32" i="32"/>
  <c r="AF26" i="32"/>
  <c r="AD23" i="32"/>
  <c r="V20" i="32"/>
  <c r="AC21" i="32"/>
  <c r="J18" i="32"/>
  <c r="H15" i="32"/>
  <c r="V12" i="32"/>
  <c r="S45" i="32"/>
  <c r="H35" i="32"/>
  <c r="M32" i="32"/>
  <c r="T39" i="32"/>
  <c r="V33" i="32"/>
  <c r="P30" i="32"/>
  <c r="T24" i="32"/>
  <c r="AA39" i="32"/>
  <c r="AA27" i="32"/>
  <c r="AC22" i="32"/>
  <c r="Q35" i="32"/>
  <c r="J28" i="32"/>
  <c r="N24" i="32"/>
  <c r="K30" i="32"/>
  <c r="AG19" i="32"/>
  <c r="AB48" i="32"/>
  <c r="V38" i="32"/>
  <c r="AC29" i="32"/>
  <c r="R37" i="32"/>
  <c r="H22" i="32"/>
  <c r="P27" i="32"/>
  <c r="H19" i="32"/>
  <c r="AF12" i="32"/>
  <c r="AD9" i="32"/>
  <c r="AG21" i="32"/>
  <c r="AC12" i="32"/>
  <c r="I31" i="32"/>
  <c r="G19" i="32"/>
  <c r="U16" i="32"/>
  <c r="I14" i="32"/>
  <c r="W11" i="32"/>
  <c r="K9" i="32"/>
  <c r="R7" i="32"/>
  <c r="Q17" i="32"/>
  <c r="AA9" i="32"/>
  <c r="G27" i="32"/>
  <c r="R19" i="32"/>
  <c r="P16" i="32"/>
  <c r="AF13" i="32"/>
  <c r="AA47" i="32"/>
  <c r="AC28" i="32"/>
  <c r="V26" i="32"/>
  <c r="G23" i="32"/>
  <c r="AD15" i="32"/>
  <c r="AB12" i="32"/>
  <c r="R8" i="32"/>
  <c r="S18" i="32"/>
  <c r="S10" i="32"/>
  <c r="K27" i="32"/>
  <c r="H43" i="32"/>
  <c r="Q38" i="32"/>
  <c r="O42" i="32"/>
  <c r="AF38" i="32"/>
  <c r="AF23" i="32"/>
  <c r="K32" i="32"/>
  <c r="AE25" i="32"/>
  <c r="AG20" i="32"/>
  <c r="T30" i="32"/>
  <c r="L27" i="32"/>
  <c r="L23" i="32"/>
  <c r="U28" i="32"/>
  <c r="T19" i="32"/>
  <c r="N41" i="32"/>
  <c r="O37" i="32"/>
  <c r="K29" i="32"/>
  <c r="H36" i="32"/>
  <c r="M33" i="32"/>
  <c r="AB23" i="32"/>
  <c r="AE31" i="32"/>
  <c r="AA25" i="32"/>
  <c r="AC20" i="32"/>
  <c r="L30" i="32"/>
  <c r="J26" i="32"/>
  <c r="H23" i="32"/>
  <c r="AC32" i="32"/>
  <c r="J20" i="32"/>
  <c r="T17" i="32"/>
  <c r="R14" i="32"/>
  <c r="P11" i="32"/>
  <c r="L46" i="32"/>
  <c r="AE41" i="32"/>
  <c r="M30" i="32"/>
  <c r="AF37" i="32"/>
  <c r="T32" i="32"/>
  <c r="AD28" i="32"/>
  <c r="N23" i="32"/>
  <c r="O34" i="32"/>
  <c r="S26" i="32"/>
  <c r="U21" i="32"/>
  <c r="R31" i="32"/>
  <c r="T27" i="32"/>
  <c r="AF22" i="32"/>
  <c r="AA26" i="32"/>
  <c r="L19" i="32"/>
  <c r="AC48" i="32"/>
  <c r="I36" i="32"/>
  <c r="AE47" i="32"/>
  <c r="R35" i="32"/>
  <c r="W30" i="32"/>
  <c r="AF24" i="32"/>
  <c r="AB16" i="32"/>
  <c r="J12" i="32"/>
  <c r="L9" i="32"/>
  <c r="W18" i="32"/>
  <c r="W10" i="32"/>
  <c r="AC27" i="32"/>
  <c r="Q18" i="32"/>
  <c r="AG15" i="32"/>
  <c r="S13" i="32"/>
  <c r="G11" i="32"/>
  <c r="U8" i="32"/>
  <c r="AA28" i="32"/>
  <c r="Q15" i="32"/>
  <c r="U7" i="32"/>
  <c r="U24" i="32"/>
  <c r="AD18" i="32"/>
  <c r="AB15" i="32"/>
  <c r="N13" i="32"/>
  <c r="R27" i="32"/>
  <c r="AE23" i="32"/>
  <c r="J24" i="32"/>
  <c r="R18" i="32"/>
  <c r="L15" i="32"/>
  <c r="L11" i="32"/>
  <c r="AD7" i="32"/>
  <c r="N14" i="32"/>
  <c r="O14" i="32"/>
  <c r="M22" i="32"/>
  <c r="G17" i="32"/>
  <c r="AG13" i="32"/>
  <c r="AE10" i="32"/>
  <c r="K7" i="32"/>
  <c r="O18" i="32"/>
  <c r="AC10" i="32"/>
  <c r="AE28" i="32"/>
  <c r="H20" i="32"/>
  <c r="AD16" i="32"/>
  <c r="AB13" i="32"/>
  <c r="N11" i="32"/>
  <c r="L8" i="32"/>
  <c r="AA35" i="32"/>
  <c r="AC34" i="32"/>
  <c r="R16" i="32"/>
  <c r="R12" i="32"/>
  <c r="T9" i="32"/>
  <c r="U17" i="32"/>
  <c r="U9" i="32"/>
  <c r="U26" i="32"/>
  <c r="O19" i="32"/>
  <c r="AE16" i="32"/>
  <c r="Q14" i="32"/>
  <c r="AG11" i="32"/>
  <c r="S9" i="32"/>
  <c r="G7" i="32"/>
  <c r="G18" i="32"/>
  <c r="O10" i="32"/>
  <c r="M28" i="32"/>
  <c r="AD19" i="32"/>
  <c r="N17" i="32"/>
  <c r="L14" i="32"/>
  <c r="J11" i="32"/>
  <c r="V31" i="32"/>
  <c r="J31" i="32"/>
  <c r="AD17" i="32"/>
  <c r="AB14" i="32"/>
  <c r="P9" i="32"/>
  <c r="AE26" i="32"/>
  <c r="I13" i="32"/>
  <c r="O32" i="32"/>
  <c r="G21" i="32"/>
  <c r="AG17" i="32"/>
  <c r="S15" i="32"/>
  <c r="G13" i="32"/>
  <c r="U10" i="32"/>
  <c r="I8" i="32"/>
  <c r="K23" i="32"/>
  <c r="U13" i="32"/>
  <c r="I39" i="32"/>
  <c r="AA22" i="32"/>
  <c r="AB17" i="32"/>
  <c r="N15" i="32"/>
  <c r="L12" i="32"/>
  <c r="J9" i="32"/>
  <c r="H8" i="32"/>
  <c r="K18" i="32"/>
  <c r="AE11" i="32"/>
  <c r="V7" i="32"/>
  <c r="AE17" i="32"/>
  <c r="I11" i="32"/>
  <c r="I28" i="32"/>
  <c r="AE15" i="32"/>
  <c r="AG8" i="32"/>
  <c r="P8" i="32"/>
  <c r="AG18" i="32"/>
  <c r="G12" i="32"/>
  <c r="AH28" i="32"/>
  <c r="AH38" i="32"/>
  <c r="AH21" i="32"/>
  <c r="X41" i="32"/>
  <c r="AH18" i="32"/>
  <c r="O49" i="32"/>
  <c r="U38" i="32"/>
  <c r="L45" i="32"/>
  <c r="T33" i="32"/>
  <c r="R10" i="32"/>
  <c r="O8" i="32"/>
  <c r="S19" i="32"/>
  <c r="Q16" i="32"/>
  <c r="O13" i="32"/>
  <c r="W9" i="32"/>
  <c r="O38" i="32"/>
  <c r="W16" i="32"/>
  <c r="Q9" i="32"/>
  <c r="Q26" i="32"/>
  <c r="N19" i="32"/>
  <c r="L16" i="32"/>
  <c r="J13" i="32"/>
  <c r="H10" i="32"/>
  <c r="N7" i="32"/>
  <c r="U29" i="32"/>
  <c r="AA37" i="32"/>
  <c r="AF14" i="32"/>
  <c r="AD11" i="32"/>
  <c r="AF8" i="32"/>
  <c r="AA15" i="32"/>
  <c r="AA7" i="32"/>
  <c r="I24" i="32"/>
  <c r="AA18" i="32"/>
  <c r="M16" i="32"/>
  <c r="AC13" i="32"/>
  <c r="O11" i="32"/>
  <c r="AE8" i="32"/>
  <c r="Q33" i="32"/>
  <c r="S16" i="32"/>
  <c r="W8" i="32"/>
  <c r="AC25" i="32"/>
  <c r="J19" i="32"/>
  <c r="H16" i="32"/>
  <c r="V13" i="32"/>
  <c r="T10" i="32"/>
  <c r="AA33" i="32"/>
  <c r="AD21" i="32"/>
  <c r="H17" i="32"/>
  <c r="H13" i="32"/>
  <c r="AB8" i="32"/>
  <c r="I19" i="32"/>
  <c r="M11" i="32"/>
  <c r="Q28" i="32"/>
  <c r="AF19" i="32"/>
  <c r="O17" i="32"/>
  <c r="AE14" i="32"/>
  <c r="Q12" i="32"/>
  <c r="AG9" i="32"/>
  <c r="S7" i="32"/>
  <c r="Q19" i="32"/>
  <c r="U11" i="32"/>
  <c r="AC30" i="32"/>
  <c r="U20" i="32"/>
  <c r="J17" i="32"/>
  <c r="H14" i="32"/>
  <c r="V11" i="32"/>
  <c r="T8" i="32"/>
  <c r="AE35" i="32"/>
  <c r="K16" i="32"/>
  <c r="AE9" i="32"/>
  <c r="Q29" i="32"/>
  <c r="G16" i="32"/>
  <c r="I9" i="32"/>
  <c r="AC23" i="32"/>
  <c r="G14" i="32"/>
  <c r="I7" i="32"/>
  <c r="Q43" i="32"/>
  <c r="AG16" i="32"/>
  <c r="K10" i="32"/>
  <c r="AH48" i="32"/>
  <c r="X46" i="32"/>
  <c r="AH37" i="32"/>
  <c r="AH42" i="32"/>
  <c r="X18" i="32"/>
  <c r="AE46" i="32"/>
  <c r="V47" i="32"/>
  <c r="AB42" i="32"/>
  <c r="H31" i="32"/>
  <c r="K33" i="32"/>
  <c r="M42" i="32"/>
  <c r="R39" i="32"/>
  <c r="O43" i="32"/>
  <c r="V41" i="32"/>
  <c r="M43" i="32"/>
  <c r="M41" i="32"/>
  <c r="AH16" i="32"/>
  <c r="X44" i="32"/>
  <c r="AH9" i="32"/>
  <c r="X29" i="32"/>
  <c r="X39" i="32"/>
  <c r="X35" i="32"/>
  <c r="O41" i="32"/>
  <c r="V22" i="32"/>
  <c r="L7" i="32"/>
  <c r="I37" i="32"/>
  <c r="AE18" i="32"/>
  <c r="AC15" i="32"/>
  <c r="I12" i="32"/>
  <c r="G9" i="32"/>
  <c r="M26" i="32"/>
  <c r="W14" i="32"/>
  <c r="Q7" i="32"/>
  <c r="AG23" i="32"/>
  <c r="H18" i="32"/>
  <c r="V15" i="32"/>
  <c r="T12" i="32"/>
  <c r="R9" i="32"/>
  <c r="S30" i="32"/>
  <c r="U27" i="32"/>
  <c r="AA20" i="32"/>
  <c r="J14" i="32"/>
  <c r="H11" i="32"/>
  <c r="N8" i="32"/>
  <c r="AE13" i="32"/>
  <c r="W34" i="32"/>
  <c r="W21" i="32"/>
  <c r="I18" i="32"/>
  <c r="W15" i="32"/>
  <c r="K13" i="32"/>
  <c r="AA10" i="32"/>
  <c r="M8" i="32"/>
  <c r="W25" i="32"/>
  <c r="S14" i="32"/>
  <c r="AE45" i="32"/>
  <c r="O23" i="32"/>
  <c r="T18" i="32"/>
  <c r="R15" i="32"/>
  <c r="P12" i="32"/>
  <c r="AF9" i="32"/>
  <c r="O26" i="32"/>
  <c r="L29" i="32"/>
  <c r="J16" i="32"/>
  <c r="N12" i="32"/>
  <c r="J8" i="32"/>
  <c r="M17" i="32"/>
  <c r="M9" i="32"/>
  <c r="AG25" i="32"/>
  <c r="K19" i="32"/>
  <c r="AA16" i="32"/>
  <c r="M14" i="32"/>
  <c r="AC11" i="32"/>
  <c r="O9" i="32"/>
  <c r="AB7" i="32"/>
  <c r="AA17" i="32"/>
  <c r="G10" i="32"/>
  <c r="W27" i="32"/>
  <c r="W19" i="32"/>
  <c r="T16" i="32"/>
  <c r="R13" i="32"/>
  <c r="P10" i="32"/>
  <c r="AF7" i="32"/>
  <c r="G25" i="32"/>
  <c r="AG14" i="32"/>
  <c r="G8" i="32"/>
  <c r="Q24" i="32"/>
  <c r="K14" i="32"/>
  <c r="AE7" i="32"/>
  <c r="M19" i="32"/>
  <c r="K12" i="32"/>
  <c r="R11" i="32"/>
  <c r="S27" i="32"/>
  <c r="I15" i="32"/>
  <c r="K8" i="32"/>
  <c r="X20" i="32"/>
  <c r="AH47" i="32"/>
  <c r="X9" i="32"/>
  <c r="AH15" i="32"/>
  <c r="AH19" i="32"/>
  <c r="Q44" i="32"/>
  <c r="J45" i="32"/>
  <c r="U47" i="32"/>
  <c r="U45" i="32"/>
  <c r="W49" i="32"/>
  <c r="AE38" i="32"/>
  <c r="T45" i="32"/>
  <c r="AG39" i="32"/>
  <c r="H49" i="32"/>
  <c r="P37" i="32"/>
  <c r="G37" i="32"/>
  <c r="AH32" i="32"/>
  <c r="X10" i="32"/>
  <c r="AH25" i="32"/>
  <c r="X45" i="32"/>
  <c r="AH22" i="32"/>
  <c r="P17" i="32"/>
  <c r="O16" i="32"/>
  <c r="AA24" i="32"/>
  <c r="M18" i="32"/>
  <c r="U14" i="32"/>
  <c r="S11" i="32"/>
  <c r="Q8" i="32"/>
  <c r="AD20" i="32"/>
  <c r="W12" i="32"/>
  <c r="G34" i="32"/>
  <c r="S21" i="32"/>
  <c r="R17" i="32"/>
  <c r="P14" i="32"/>
  <c r="AF11" i="32"/>
  <c r="AD8" i="32"/>
  <c r="J33" i="32"/>
  <c r="W22" i="32"/>
  <c r="L17" i="32"/>
  <c r="P13" i="32"/>
  <c r="N10" i="32"/>
  <c r="H7" i="32"/>
  <c r="AA11" i="32"/>
  <c r="G29" i="32"/>
  <c r="I20" i="32"/>
  <c r="S17" i="32"/>
  <c r="G15" i="32"/>
  <c r="U12" i="32"/>
  <c r="I10" i="32"/>
  <c r="W7" i="32"/>
  <c r="V19" i="32"/>
  <c r="S12" i="32"/>
  <c r="G32" i="32"/>
  <c r="AE20" i="32"/>
  <c r="AF17" i="32"/>
  <c r="AD14" i="32"/>
  <c r="AB11" i="32"/>
  <c r="N9" i="32"/>
  <c r="Q21" i="32"/>
  <c r="AB19" i="32"/>
  <c r="T15" i="32"/>
  <c r="AF10" i="32"/>
  <c r="T7" i="32"/>
  <c r="M15" i="32"/>
  <c r="M7" i="32"/>
  <c r="S23" i="32"/>
  <c r="U18" i="32"/>
  <c r="I16" i="32"/>
  <c r="W13" i="32"/>
  <c r="K11" i="32"/>
  <c r="AA8" i="32"/>
  <c r="AA31" i="32"/>
  <c r="U15" i="32"/>
  <c r="S8" i="32"/>
  <c r="K25" i="32"/>
  <c r="P18" i="32"/>
  <c r="AF15" i="32"/>
  <c r="AD12" i="32"/>
  <c r="AB9" i="32"/>
  <c r="V9" i="32"/>
  <c r="T20" i="32"/>
  <c r="M13" i="32"/>
  <c r="AD10" i="32"/>
  <c r="AC19" i="32"/>
  <c r="AG12" i="32"/>
  <c r="J7" i="32"/>
  <c r="I17" i="32"/>
  <c r="AG10" i="32"/>
  <c r="L10" i="32"/>
  <c r="O21" i="32"/>
  <c r="AA13" i="32"/>
  <c r="AH12" i="32"/>
  <c r="X36" i="32"/>
  <c r="X43" i="32"/>
  <c r="X25" i="32"/>
  <c r="X27" i="32"/>
  <c r="X19" i="32"/>
  <c r="AG41" i="32"/>
  <c r="J39" i="32"/>
  <c r="R38" i="32"/>
  <c r="I38" i="32"/>
  <c r="K47" i="32"/>
  <c r="AF47" i="32"/>
  <c r="M48" i="32"/>
  <c r="T46" i="32"/>
  <c r="V46" i="32"/>
  <c r="R45" i="32"/>
  <c r="AF34" i="32"/>
  <c r="X8" i="32"/>
  <c r="AH41" i="32"/>
  <c r="X30" i="32"/>
  <c r="AC43" i="32"/>
  <c r="T49" i="32"/>
  <c r="I45" i="32"/>
  <c r="R30" i="32"/>
  <c r="U32" i="32"/>
  <c r="W41" i="32"/>
  <c r="P42" i="32"/>
  <c r="W47" i="32"/>
  <c r="P48" i="32"/>
  <c r="R48" i="32"/>
  <c r="N34" i="32"/>
  <c r="AG33" i="32"/>
  <c r="X12" i="32"/>
  <c r="AH23" i="32"/>
  <c r="AH45" i="32"/>
  <c r="X26" i="32"/>
  <c r="X42" i="32"/>
  <c r="W45" i="32"/>
  <c r="P46" i="32"/>
  <c r="R46" i="32"/>
  <c r="AB34" i="32"/>
  <c r="AE36" i="32"/>
  <c r="AG45" i="32"/>
  <c r="L44" i="32"/>
  <c r="S49" i="32"/>
  <c r="AA38" i="32"/>
  <c r="N39" i="32"/>
  <c r="K48" i="32"/>
  <c r="K46" i="32"/>
  <c r="AE30" i="32"/>
  <c r="X16" i="32"/>
  <c r="AH35" i="32"/>
  <c r="AH49" i="32"/>
  <c r="X38" i="32"/>
  <c r="AH7" i="32"/>
  <c r="G45" i="32"/>
  <c r="AB45" i="32"/>
  <c r="AD45" i="32"/>
  <c r="J34" i="32"/>
  <c r="AC33" i="32"/>
  <c r="AE42" i="32"/>
  <c r="V43" i="32"/>
  <c r="AE48" i="32"/>
  <c r="V49" i="32"/>
  <c r="AB44" i="32"/>
  <c r="H33" i="32"/>
  <c r="K35" i="32"/>
  <c r="AC45" i="32"/>
  <c r="R32" i="32"/>
  <c r="X24" i="32"/>
  <c r="X13" i="32"/>
  <c r="AH31" i="32"/>
  <c r="R49" i="32"/>
  <c r="H47" i="32"/>
  <c r="AD37" i="32"/>
  <c r="I43" i="32"/>
  <c r="G49" i="32"/>
  <c r="AB49" i="32"/>
  <c r="AD49" i="32"/>
  <c r="K45" i="32"/>
  <c r="AF45" i="32"/>
  <c r="T43" i="32"/>
  <c r="AD31" i="32"/>
  <c r="S31" i="32"/>
  <c r="X28" i="32"/>
  <c r="X23" i="32"/>
  <c r="X17" i="32"/>
  <c r="AH39" i="32"/>
  <c r="AH43" i="32"/>
  <c r="K43" i="32"/>
  <c r="AF43" i="32"/>
  <c r="T41" i="32"/>
  <c r="N32" i="32"/>
  <c r="Q34" i="32"/>
  <c r="S43" i="32"/>
  <c r="AB41" i="32"/>
  <c r="G47" i="32"/>
  <c r="AB47" i="32"/>
  <c r="AD47" i="32"/>
  <c r="W38" i="32"/>
  <c r="M38" i="32"/>
  <c r="AH8" i="32"/>
  <c r="X32" i="32"/>
  <c r="X31" i="32"/>
  <c r="X21" i="32"/>
  <c r="X15" i="32"/>
  <c r="X7" i="32"/>
  <c r="U42" i="32"/>
  <c r="N43" i="32"/>
  <c r="P43" i="32"/>
  <c r="G48" i="32"/>
  <c r="O31" i="32"/>
  <c r="S39" i="32"/>
  <c r="J41" i="32"/>
  <c r="Q46" i="32"/>
  <c r="J47" i="32"/>
  <c r="N42" i="32"/>
  <c r="V30" i="32"/>
  <c r="AA32" i="32"/>
  <c r="W35" i="32"/>
  <c r="H44" i="32"/>
  <c r="U34" i="32"/>
  <c r="AH11" i="32"/>
  <c r="X14" i="32"/>
  <c r="AA48" i="32"/>
  <c r="T44" i="32"/>
  <c r="V44" i="32"/>
  <c r="P35" i="32"/>
  <c r="S37" i="32"/>
  <c r="U46" i="32"/>
  <c r="N47" i="32"/>
  <c r="P47" i="32"/>
  <c r="AA42" i="32"/>
  <c r="R43" i="32"/>
  <c r="H41" i="32"/>
  <c r="W48" i="32"/>
  <c r="AH20" i="32"/>
  <c r="X48" i="32"/>
  <c r="AH13" i="32"/>
  <c r="X33" i="32"/>
  <c r="AH10" i="32"/>
  <c r="X47" i="32"/>
  <c r="AC39" i="32"/>
  <c r="R41" i="32"/>
  <c r="W42" i="32"/>
  <c r="AD29" i="32"/>
  <c r="AG31" i="32"/>
  <c r="G41" i="32"/>
  <c r="L49" i="32"/>
  <c r="U44" i="32"/>
  <c r="N45" i="32"/>
  <c r="P45" i="32"/>
  <c r="J36" i="32"/>
  <c r="AC35" i="32"/>
  <c r="AH24" i="32"/>
  <c r="AH26" i="32"/>
  <c r="AH17" i="32"/>
  <c r="X37" i="32"/>
  <c r="AH14" i="32"/>
  <c r="AG49" i="32"/>
  <c r="K39" i="32"/>
  <c r="AB39" i="32"/>
  <c r="P39" i="32"/>
  <c r="AC38" i="32"/>
  <c r="AC47" i="32"/>
  <c r="T48" i="32"/>
  <c r="V48" i="32"/>
  <c r="AG43" i="32"/>
  <c r="L42" i="32"/>
  <c r="AA45" i="32"/>
  <c r="AA43" i="32"/>
  <c r="AA44" i="32"/>
  <c r="J44" i="32"/>
  <c r="I32" i="32"/>
  <c r="X11" i="32"/>
  <c r="AH27" i="32"/>
  <c r="M46" i="32"/>
  <c r="H42" i="32"/>
  <c r="J42" i="32"/>
  <c r="AF32" i="32"/>
  <c r="G35" i="32"/>
  <c r="I44" i="32"/>
  <c r="AD44" i="32"/>
  <c r="AF44" i="32"/>
  <c r="O39" i="32"/>
  <c r="AF39" i="32"/>
  <c r="AB36" i="32"/>
  <c r="Q36" i="32"/>
  <c r="AH36" i="32"/>
  <c r="X22" i="32"/>
  <c r="AH29" i="32"/>
  <c r="X49" i="32"/>
  <c r="AH34" i="32"/>
  <c r="I48" i="32"/>
  <c r="AD48" i="32"/>
  <c r="AF48" i="32"/>
  <c r="L37" i="32"/>
  <c r="AE39" i="32"/>
  <c r="Q48" i="32"/>
  <c r="J49" i="32"/>
  <c r="AB46" i="32"/>
  <c r="I42" i="32"/>
  <c r="AD42" i="32"/>
  <c r="AF42" i="32"/>
  <c r="L31" i="32"/>
  <c r="O33" i="32"/>
  <c r="AH44" i="32"/>
  <c r="X34" i="32"/>
  <c r="AH33" i="32"/>
  <c r="AH30" i="32"/>
  <c r="AH46" i="32"/>
  <c r="S47" i="32"/>
  <c r="L48" i="32"/>
  <c r="N48" i="32"/>
  <c r="V36" i="32"/>
  <c r="M36" i="32"/>
  <c r="O45" i="32"/>
  <c r="H46" i="32"/>
  <c r="J46" i="32"/>
  <c r="S41" i="32"/>
  <c r="L47" i="32"/>
  <c r="T35" i="32"/>
  <c r="W37" i="32"/>
  <c r="AG27" i="32"/>
  <c r="H32" i="32"/>
  <c r="AC26" i="32"/>
  <c r="AD24" i="32"/>
  <c r="N35" i="32"/>
  <c r="M34" i="32"/>
  <c r="P41" i="32"/>
  <c r="T31" i="32"/>
  <c r="W43" i="32"/>
  <c r="AC24" i="32"/>
  <c r="AD22" i="32"/>
  <c r="T34" i="32"/>
  <c r="I34" i="32"/>
  <c r="H45" i="32"/>
  <c r="Z41" i="32"/>
  <c r="AJ10" i="32"/>
  <c r="Z11" i="32"/>
  <c r="Z29" i="32"/>
  <c r="AJ34" i="32"/>
  <c r="P29" i="32"/>
  <c r="N36" i="32"/>
  <c r="L25" i="32"/>
  <c r="S22" i="32"/>
  <c r="G38" i="32"/>
  <c r="W32" i="32"/>
  <c r="W46" i="32"/>
  <c r="P33" i="32"/>
  <c r="Q42" i="32"/>
  <c r="AF46" i="32"/>
  <c r="S20" i="32"/>
  <c r="M31" i="32"/>
  <c r="AB29" i="32"/>
  <c r="G46" i="32"/>
  <c r="R34" i="32"/>
  <c r="Z33" i="32"/>
  <c r="Z42" i="32"/>
  <c r="Z19" i="32"/>
  <c r="AJ21" i="32"/>
  <c r="Z28" i="32"/>
  <c r="Z45" i="32"/>
  <c r="AD25" i="32"/>
  <c r="I23" i="32"/>
  <c r="W44" i="32"/>
  <c r="I35" i="32"/>
  <c r="I49" i="32"/>
  <c r="V34" i="32"/>
  <c r="AE44" i="32"/>
  <c r="P49" i="32"/>
  <c r="I21" i="32"/>
  <c r="S32" i="32"/>
  <c r="L32" i="32"/>
  <c r="S48" i="32"/>
  <c r="AF36" i="32"/>
  <c r="AJ37" i="32"/>
  <c r="AJ46" i="32"/>
  <c r="Z20" i="32"/>
  <c r="Z23" i="32"/>
  <c r="AJ28" i="32"/>
  <c r="AJ49" i="32"/>
  <c r="R26" i="32"/>
  <c r="AA23" i="32"/>
  <c r="J21" i="32"/>
  <c r="U37" i="32"/>
  <c r="S29" i="32"/>
  <c r="AD35" i="32"/>
  <c r="O47" i="32"/>
  <c r="AF41" i="32"/>
  <c r="AA21" i="32"/>
  <c r="AG34" i="32"/>
  <c r="S34" i="32"/>
  <c r="O29" i="32"/>
  <c r="J38" i="32"/>
  <c r="AJ38" i="32"/>
  <c r="AJ43" i="32"/>
  <c r="AJ19" i="32"/>
  <c r="AJ23" i="32"/>
  <c r="Z30" i="32"/>
  <c r="AJ44" i="32"/>
  <c r="R10" i="18"/>
  <c r="R17" i="18"/>
  <c r="R13" i="18"/>
  <c r="R23" i="18"/>
  <c r="R22" i="18"/>
  <c r="R12" i="18"/>
  <c r="R14" i="18"/>
  <c r="R24" i="18"/>
  <c r="R7" i="18"/>
  <c r="R18" i="18"/>
  <c r="R19" i="18"/>
  <c r="R15" i="18"/>
  <c r="R9" i="18"/>
  <c r="R11" i="18"/>
  <c r="R20" i="18"/>
  <c r="R21" i="18"/>
  <c r="K9" i="18"/>
  <c r="K7" i="18"/>
  <c r="K19" i="18"/>
  <c r="K14" i="18"/>
  <c r="K17" i="18"/>
  <c r="K18" i="18"/>
  <c r="K12" i="18"/>
  <c r="K13" i="18"/>
  <c r="K22" i="18"/>
  <c r="K11" i="18"/>
  <c r="K20" i="18"/>
  <c r="K23" i="18"/>
  <c r="K24" i="18"/>
  <c r="K10" i="18"/>
  <c r="K15" i="18"/>
  <c r="K21" i="18"/>
  <c r="W9" i="18"/>
  <c r="W17" i="18"/>
  <c r="W20" i="18"/>
  <c r="W24" i="18"/>
  <c r="W18" i="18"/>
  <c r="W23" i="18"/>
  <c r="W21" i="18"/>
  <c r="W7" i="18"/>
  <c r="W10" i="18"/>
  <c r="W15" i="18"/>
  <c r="W22" i="18"/>
  <c r="W11" i="18"/>
  <c r="W19" i="18"/>
  <c r="W12" i="18"/>
  <c r="W13" i="18"/>
  <c r="W14" i="18"/>
  <c r="P23" i="18"/>
  <c r="P24" i="18"/>
  <c r="P11" i="18"/>
  <c r="P18" i="18"/>
  <c r="P19" i="18"/>
  <c r="P15" i="18"/>
  <c r="P9" i="18"/>
  <c r="P10" i="18"/>
  <c r="P12" i="18"/>
  <c r="P13" i="18"/>
  <c r="P14" i="18"/>
  <c r="P7" i="18"/>
  <c r="P17" i="18"/>
  <c r="P20" i="18"/>
  <c r="P21" i="18"/>
  <c r="P22" i="18"/>
  <c r="L17" i="18"/>
  <c r="L15" i="18"/>
  <c r="L14" i="18"/>
  <c r="L22" i="18"/>
  <c r="L7" i="18"/>
  <c r="L10" i="18"/>
  <c r="L19" i="18"/>
  <c r="L23" i="18"/>
  <c r="L9" i="18"/>
  <c r="L11" i="18"/>
  <c r="L18" i="18"/>
  <c r="L13" i="18"/>
  <c r="L21" i="18"/>
  <c r="L24" i="18"/>
  <c r="L12" i="18"/>
  <c r="L20" i="18"/>
  <c r="Q7" i="18"/>
  <c r="Q18" i="18"/>
  <c r="Q19" i="18"/>
  <c r="Q15" i="18"/>
  <c r="Q23" i="18"/>
  <c r="Q21" i="18"/>
  <c r="Q22" i="18"/>
  <c r="Q9" i="18"/>
  <c r="Q17" i="18"/>
  <c r="Q12" i="18"/>
  <c r="Q20" i="18"/>
  <c r="Q24" i="18"/>
  <c r="Q10" i="18"/>
  <c r="Q11" i="18"/>
  <c r="Q13" i="18"/>
  <c r="Q14" i="18"/>
  <c r="J9" i="18"/>
  <c r="J11" i="18"/>
  <c r="J12" i="18"/>
  <c r="J24" i="18"/>
  <c r="J10" i="18"/>
  <c r="J13" i="18"/>
  <c r="J21" i="18"/>
  <c r="J7" i="18"/>
  <c r="J17" i="18"/>
  <c r="J18" i="18"/>
  <c r="J19" i="18"/>
  <c r="J14" i="18"/>
  <c r="J20" i="18"/>
  <c r="J23" i="18"/>
  <c r="J15" i="18"/>
  <c r="J22" i="18"/>
  <c r="G12" i="18"/>
  <c r="G15" i="18"/>
  <c r="G13" i="18"/>
  <c r="G7" i="18"/>
  <c r="G9" i="18"/>
  <c r="G17" i="18"/>
  <c r="G19" i="18"/>
  <c r="G21" i="18"/>
  <c r="G11" i="18"/>
  <c r="G23" i="18"/>
  <c r="G22" i="18"/>
  <c r="G10" i="18"/>
  <c r="G18" i="18"/>
  <c r="G14" i="18"/>
  <c r="G20" i="18"/>
  <c r="G24" i="18"/>
  <c r="S9" i="18"/>
  <c r="S18" i="18"/>
  <c r="S23" i="18"/>
  <c r="S17" i="18"/>
  <c r="S19" i="18"/>
  <c r="S14" i="18"/>
  <c r="S20" i="18"/>
  <c r="S22" i="18"/>
  <c r="S10" i="18"/>
  <c r="S11" i="18"/>
  <c r="S13" i="18"/>
  <c r="S7" i="18"/>
  <c r="S12" i="18"/>
  <c r="S15" i="18"/>
  <c r="S21" i="18"/>
  <c r="S24" i="18"/>
  <c r="O10" i="18"/>
  <c r="O14" i="18"/>
  <c r="O21" i="18"/>
  <c r="O7" i="18"/>
  <c r="O23" i="18"/>
  <c r="O17" i="18"/>
  <c r="O12" i="18"/>
  <c r="O15" i="18"/>
  <c r="O13" i="18"/>
  <c r="O20" i="18"/>
  <c r="O24" i="18"/>
  <c r="O9" i="18"/>
  <c r="O11" i="18"/>
  <c r="O18" i="18"/>
  <c r="O19" i="18"/>
  <c r="O22" i="18"/>
  <c r="Z12" i="18"/>
  <c r="Z22" i="18"/>
  <c r="Z21" i="18"/>
  <c r="Z23" i="18"/>
  <c r="Z17" i="18"/>
  <c r="Z11" i="18"/>
  <c r="Z24" i="18"/>
  <c r="Z18" i="18"/>
  <c r="Z15" i="18"/>
  <c r="Z7" i="18"/>
  <c r="Z19" i="18"/>
  <c r="Z9" i="18"/>
  <c r="Z20" i="18"/>
  <c r="Z10" i="18"/>
  <c r="Z14" i="18"/>
  <c r="Z13" i="18"/>
  <c r="M10" i="18"/>
  <c r="M13" i="18"/>
  <c r="M21" i="18"/>
  <c r="M15" i="18"/>
  <c r="M22" i="18"/>
  <c r="M17" i="18"/>
  <c r="M19" i="18"/>
  <c r="M12" i="18"/>
  <c r="M23" i="18"/>
  <c r="M24" i="18"/>
  <c r="M9" i="18"/>
  <c r="M7" i="18"/>
  <c r="M11" i="18"/>
  <c r="M18" i="18"/>
  <c r="M14" i="18"/>
  <c r="M20" i="18"/>
  <c r="X11" i="18"/>
  <c r="X20" i="18"/>
  <c r="X7" i="18"/>
  <c r="X17" i="18"/>
  <c r="X18" i="18"/>
  <c r="X15" i="18"/>
  <c r="X13" i="18"/>
  <c r="X14" i="18"/>
  <c r="X21" i="18"/>
  <c r="X24" i="18"/>
  <c r="X9" i="18"/>
  <c r="X10" i="18"/>
  <c r="X22" i="18"/>
  <c r="X19" i="18"/>
  <c r="X12" i="18"/>
  <c r="X23" i="18"/>
  <c r="V11" i="18"/>
  <c r="V17" i="18"/>
  <c r="V15" i="18"/>
  <c r="V13" i="18"/>
  <c r="V14" i="18"/>
  <c r="V20" i="18"/>
  <c r="V21" i="18"/>
  <c r="V10" i="18"/>
  <c r="V22" i="18"/>
  <c r="V24" i="18"/>
  <c r="V19" i="18"/>
  <c r="V12" i="18"/>
  <c r="V9" i="18"/>
  <c r="V7" i="18"/>
  <c r="V18" i="18"/>
  <c r="V23" i="18"/>
  <c r="N9" i="18"/>
  <c r="N7" i="18"/>
  <c r="N15" i="18"/>
  <c r="N23" i="18"/>
  <c r="N22" i="18"/>
  <c r="N10" i="18"/>
  <c r="N19" i="18"/>
  <c r="N20" i="18"/>
  <c r="N11" i="18"/>
  <c r="N17" i="18"/>
  <c r="N18" i="18"/>
  <c r="N14" i="18"/>
  <c r="N12" i="18"/>
  <c r="N13" i="18"/>
  <c r="N21" i="18"/>
  <c r="N24" i="18"/>
  <c r="H10" i="18"/>
  <c r="H18" i="18"/>
  <c r="H19" i="18"/>
  <c r="H12" i="18"/>
  <c r="H22" i="18"/>
  <c r="H11" i="18"/>
  <c r="H23" i="18"/>
  <c r="H24" i="18"/>
  <c r="H9" i="18"/>
  <c r="H13" i="18"/>
  <c r="H14" i="18"/>
  <c r="H20" i="18"/>
  <c r="H21" i="18"/>
  <c r="H7" i="18"/>
  <c r="H17" i="18"/>
  <c r="H15" i="18"/>
  <c r="T7" i="18"/>
  <c r="T9" i="18"/>
  <c r="T18" i="18"/>
  <c r="T12" i="18"/>
  <c r="T10" i="18"/>
  <c r="T11" i="18"/>
  <c r="T14" i="18"/>
  <c r="T20" i="18"/>
  <c r="T15" i="18"/>
  <c r="T21" i="18"/>
  <c r="T22" i="18"/>
  <c r="T17" i="18"/>
  <c r="T19" i="18"/>
  <c r="T13" i="18"/>
  <c r="T23" i="18"/>
  <c r="T24" i="18"/>
  <c r="I11" i="18"/>
  <c r="I17" i="18"/>
  <c r="I19" i="18"/>
  <c r="I14" i="18"/>
  <c r="I12" i="18"/>
  <c r="I15" i="18"/>
  <c r="I13" i="18"/>
  <c r="I23" i="18"/>
  <c r="I9" i="18"/>
  <c r="I7" i="18"/>
  <c r="I20" i="18"/>
  <c r="I21" i="18"/>
  <c r="I10" i="18"/>
  <c r="I18" i="18"/>
  <c r="I22" i="18"/>
  <c r="I24" i="18"/>
  <c r="U10" i="18"/>
  <c r="U19" i="18"/>
  <c r="U20" i="18"/>
  <c r="U24" i="18"/>
  <c r="U7" i="18"/>
  <c r="U11" i="18"/>
  <c r="U15" i="18"/>
  <c r="U14" i="18"/>
  <c r="U22" i="18"/>
  <c r="U9" i="18"/>
  <c r="U18" i="18"/>
  <c r="U12" i="18"/>
  <c r="U21" i="18"/>
  <c r="U17" i="18"/>
  <c r="U13" i="18"/>
  <c r="U23" i="18"/>
  <c r="AD40" i="22"/>
  <c r="S40" i="22"/>
  <c r="AG40" i="22"/>
  <c r="X40" i="22"/>
  <c r="AI40" i="22"/>
  <c r="AJ40" i="22"/>
  <c r="AC3" i="17"/>
  <c r="AB3" i="17"/>
  <c r="V5" i="17"/>
  <c r="X5" i="17"/>
  <c r="U3" i="17"/>
  <c r="N3" i="17"/>
  <c r="S4" i="17"/>
  <c r="K3" i="17"/>
  <c r="L4" i="17"/>
  <c r="I5" i="17"/>
  <c r="AA5" i="17"/>
  <c r="R4" i="17"/>
  <c r="R3" i="17"/>
  <c r="L3" i="17"/>
  <c r="U4" i="17"/>
  <c r="AA4" i="17"/>
  <c r="J4" i="17"/>
  <c r="V3" i="17"/>
  <c r="H5" i="17"/>
  <c r="O3" i="17"/>
  <c r="P4" i="17"/>
  <c r="M5" i="17"/>
  <c r="M3" i="17"/>
  <c r="K5" i="17"/>
  <c r="P3" i="17"/>
  <c r="I4" i="17"/>
  <c r="J5" i="17"/>
  <c r="W4" i="17"/>
  <c r="I3" i="17"/>
  <c r="O5" i="17"/>
  <c r="K4" i="17"/>
  <c r="P5" i="17"/>
  <c r="S3" i="17"/>
  <c r="T4" i="17"/>
  <c r="Q5" i="17"/>
  <c r="AA3" i="17"/>
  <c r="W5" i="17"/>
  <c r="L5" i="17"/>
  <c r="T3" i="17"/>
  <c r="M4" i="17"/>
  <c r="N5" i="17"/>
  <c r="Y5" i="17"/>
  <c r="X3" i="17"/>
  <c r="Q3" i="17"/>
  <c r="S5" i="17"/>
  <c r="O4" i="17"/>
  <c r="T5" i="17"/>
  <c r="W3" i="17"/>
  <c r="H4" i="17"/>
  <c r="X4" i="17"/>
  <c r="U5" i="17"/>
  <c r="N4" i="17"/>
  <c r="J3" i="17"/>
  <c r="H3" i="17"/>
  <c r="Q4" i="17"/>
  <c r="R5" i="17"/>
  <c r="Y3" i="17"/>
  <c r="Y4" i="17"/>
  <c r="V4" i="17"/>
  <c r="O40" i="22"/>
  <c r="Y40" i="22"/>
  <c r="U40" i="22" l="1"/>
  <c r="Q40" i="22"/>
  <c r="P40" i="22"/>
  <c r="K40" i="22"/>
  <c r="R40" i="22"/>
  <c r="L40" i="22"/>
  <c r="AH40" i="22"/>
</calcChain>
</file>

<file path=xl/sharedStrings.xml><?xml version="1.0" encoding="utf-8"?>
<sst xmlns="http://schemas.openxmlformats.org/spreadsheetml/2006/main" count="2243" uniqueCount="366">
  <si>
    <t>Indicadores</t>
  </si>
  <si>
    <t>ANO</t>
  </si>
  <si>
    <t>Indicador</t>
  </si>
  <si>
    <t>TOT</t>
  </si>
  <si>
    <t>UNIV</t>
  </si>
  <si>
    <t>Variável</t>
  </si>
  <si>
    <t>(%)</t>
  </si>
  <si>
    <t>Unidade</t>
  </si>
  <si>
    <t>Brasil</t>
  </si>
  <si>
    <t>PAR</t>
  </si>
  <si>
    <t>PRE</t>
  </si>
  <si>
    <t>BRA</t>
  </si>
  <si>
    <t>HOM</t>
  </si>
  <si>
    <t>Fator</t>
  </si>
  <si>
    <t>Código</t>
  </si>
  <si>
    <t>Unidade Territorial</t>
  </si>
  <si>
    <t>Rondônia</t>
  </si>
  <si>
    <t>Acre</t>
  </si>
  <si>
    <t>Amazonas</t>
  </si>
  <si>
    <t>Roraima</t>
  </si>
  <si>
    <t>Pará</t>
  </si>
  <si>
    <t>Amapá</t>
  </si>
  <si>
    <t>Tocantins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</si>
  <si>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</si>
  <si>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</si>
  <si>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</si>
  <si>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</si>
  <si>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</si>
  <si>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</si>
  <si>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</si>
  <si>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</si>
  <si>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</si>
  <si>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Minas Gerais</t>
  </si>
  <si>
    <t>Espírito Santo</t>
  </si>
  <si>
    <t>Rio de Janeiro</t>
  </si>
  <si>
    <t>São Paulo</t>
  </si>
  <si>
    <t>Paraná</t>
  </si>
  <si>
    <t>Santa Catarina</t>
  </si>
  <si>
    <t>Rio Grande do Sul</t>
  </si>
  <si>
    <t>Mato Grosso do Sul</t>
  </si>
  <si>
    <t>Mato Grosso</t>
  </si>
  <si>
    <t>Goiás</t>
  </si>
  <si>
    <t>Distrito Federal</t>
  </si>
  <si>
    <t>Região Norte</t>
  </si>
  <si>
    <t>Região Nordeste</t>
  </si>
  <si>
    <t>Região Sudeste</t>
  </si>
  <si>
    <t>Região Sul</t>
  </si>
  <si>
    <t>Região Centro-Oeste</t>
  </si>
  <si>
    <t>Região metropolitana de Belém</t>
  </si>
  <si>
    <t>Região metropolitana de Fortaleza</t>
  </si>
  <si>
    <t>Região metropolitana de Recife</t>
  </si>
  <si>
    <t>Região metropolitana de Salvador</t>
  </si>
  <si>
    <t>Região metropolitana de Belo Horizonte</t>
  </si>
  <si>
    <t>Região metropolitana do Rio de Janeiro</t>
  </si>
  <si>
    <t>Região metropolitana de São Paulo</t>
  </si>
  <si>
    <t>Região metropolitana de Curitiba</t>
  </si>
  <si>
    <t>Região metropolitana de Porto Alegre</t>
  </si>
  <si>
    <t>Tabela 1</t>
  </si>
  <si>
    <t>Opção</t>
  </si>
  <si>
    <t>MUL</t>
  </si>
  <si>
    <t>Total</t>
  </si>
  <si>
    <t>Homens</t>
  </si>
  <si>
    <t>Mulheres</t>
  </si>
  <si>
    <t>Pretos</t>
  </si>
  <si>
    <t>Pardos</t>
  </si>
  <si>
    <t>Grupo de análise</t>
  </si>
  <si>
    <t>Descrição 1</t>
  </si>
  <si>
    <t>Brancos e amarelos</t>
  </si>
  <si>
    <t>Descrição</t>
  </si>
  <si>
    <t>Brasil (sem Norte rural)</t>
  </si>
  <si>
    <t>Região Norte (urbana)</t>
  </si>
  <si>
    <t>Rondônia (urbano)</t>
  </si>
  <si>
    <t>Acre (urbano)</t>
  </si>
  <si>
    <t>Amazonas (urbano)</t>
  </si>
  <si>
    <t>Roraima (urbano)</t>
  </si>
  <si>
    <t>Pará (urbano)</t>
  </si>
  <si>
    <t>Amapá (urbano)</t>
  </si>
  <si>
    <t>Código ano</t>
  </si>
  <si>
    <t>Brasil (com Norte rural)</t>
  </si>
  <si>
    <t>Região Norte (urbana e rural)</t>
  </si>
  <si>
    <t>Rondônia (urbano e rural)</t>
  </si>
  <si>
    <t>Acre (urbano e rural)</t>
  </si>
  <si>
    <t>Amazonas (urbano e rural)</t>
  </si>
  <si>
    <t>Roraima (urbano e rural)</t>
  </si>
  <si>
    <t>Pará (urbano e rural)</t>
  </si>
  <si>
    <t>Amapá (urbano e rural)</t>
  </si>
  <si>
    <t>NEG</t>
  </si>
  <si>
    <t>Pretos e pardos</t>
  </si>
  <si>
    <t>Gráfico 1</t>
  </si>
  <si>
    <t>L1</t>
  </si>
  <si>
    <t>L2</t>
  </si>
  <si>
    <t>L3</t>
  </si>
  <si>
    <t>ind</t>
  </si>
  <si>
    <t>Nome</t>
  </si>
  <si>
    <t>IND</t>
  </si>
  <si>
    <t>Regiões metropolitanas</t>
  </si>
  <si>
    <t>Evolução temporal sem a área rural da região Norte</t>
  </si>
  <si>
    <t>Evolução temporal incluindo a área rural da região Norte</t>
  </si>
  <si>
    <t>Belém</t>
  </si>
  <si>
    <t>Fortaleza</t>
  </si>
  <si>
    <t>Recife</t>
  </si>
  <si>
    <t>Salvador</t>
  </si>
  <si>
    <t>Belo Horizonte</t>
  </si>
  <si>
    <t>Curitiba</t>
  </si>
  <si>
    <t>Porto Alegre</t>
  </si>
  <si>
    <t>SEXO1</t>
  </si>
  <si>
    <t>SEXO2</t>
  </si>
  <si>
    <t>COR1</t>
  </si>
  <si>
    <t>COR2</t>
  </si>
  <si>
    <t>FXID1</t>
  </si>
  <si>
    <t>FXID2</t>
  </si>
  <si>
    <t>FXID3</t>
  </si>
  <si>
    <t>GEDUCA1</t>
  </si>
  <si>
    <t>GEDUCA2</t>
  </si>
  <si>
    <t>GEDUCA3</t>
  </si>
  <si>
    <t>GEDUCA4</t>
  </si>
  <si>
    <t>GEDUCA5</t>
  </si>
  <si>
    <t>Porcentagem dos ocupados de 15 anos e mais que são homens</t>
  </si>
  <si>
    <t>Porcentagem dos ocupados de 15 anos e mais que são mulheres</t>
  </si>
  <si>
    <t>Porcentagem dos ocupados de 15 anos e mais que são brancos ou amarelos</t>
  </si>
  <si>
    <t>Porcentagem dos ocupados de 15 anos e mais que são pretos ou pardos</t>
  </si>
  <si>
    <t>Porcentagem dos ocupados de 15 anos e mais que são jovens de 15 a 24 anos</t>
  </si>
  <si>
    <t>Porcentagem dos ocupados de 15 anos e mais que são adultos entre 25 e 49 anos</t>
  </si>
  <si>
    <t>Porcentagem dos ocupados de 15 anos e mais que são adultos de 50 anos ou mais</t>
  </si>
  <si>
    <t>Porcentagem dos ocupados de 15 anos e mais com ensino fundamental incompleto</t>
  </si>
  <si>
    <t>Porcentagem dos ocupados de 15 anos e mais com ensino fundamental completo</t>
  </si>
  <si>
    <t>Porcentagem dos ocupados de 15 anos e mais com ensino médio incompleto</t>
  </si>
  <si>
    <t>Porcentagem dos ocupados de 15 anos e mais com ensino médio completo</t>
  </si>
  <si>
    <t>Porcentagem dos ocupados de 15 anos e mais com alguma educação superior</t>
  </si>
  <si>
    <t>Porcentagem dos ocupados de 15 anos e mais que são empregados com carteira</t>
  </si>
  <si>
    <t>Porcentagem dos ocupados de 15 anos e mais que são militares</t>
  </si>
  <si>
    <t>Porcentagem dos ocupados de 15 anos e mais que são funcionários públicos</t>
  </si>
  <si>
    <t>Porcentagem dos ocupados de 15 anos e mais que são empregados sem carteira</t>
  </si>
  <si>
    <t>Porcentagem dos ocupados de 15 anos e mais que são conta próprias</t>
  </si>
  <si>
    <t>Porcentagem dos ocupados de 15 anos e mais que são empregadores</t>
  </si>
  <si>
    <t>Porcentagem dos ocupados de 15 anos e mais que são trabalhadores para auto consumo</t>
  </si>
  <si>
    <t>Porcentagem dos ocupados de 15 anos e mais que são trabalhadores não remunerados</t>
  </si>
  <si>
    <t>Porcentagem dos ocupados de 15 anos e mais no setor agrícola</t>
  </si>
  <si>
    <t>Porcentagem dos ocupados de 15 anos e mais no setor de outras atividades industriais</t>
  </si>
  <si>
    <t>Porcentagem dos ocupados de 15 anos e mais no setor de indústria de transformação</t>
  </si>
  <si>
    <t>Porcentagem dos ocupados de 15 anos e mais no setor de construção</t>
  </si>
  <si>
    <t>Porcentagem dos ocupados de 15 anos e mais no setor de comércio e reparação</t>
  </si>
  <si>
    <t>Porcentagem dos ocupados de 15 anos e mais no setor de alojamento e alimentação</t>
  </si>
  <si>
    <t>Porcentagem dos ocupados de 15 anos e mais no setor de transporte, armazenagem e comunicação</t>
  </si>
  <si>
    <t>Porcentagem dos ocupados de 15 anos e mais no setor de administração pública</t>
  </si>
  <si>
    <t>Porcentagem dos ocupados de 15 anos e mais no setor de educação, saúde e serviços sociais</t>
  </si>
  <si>
    <t>Porcentagem dos ocupados de 15 anos e mais no setor de serviços domésticos</t>
  </si>
  <si>
    <t>Porcentagem dos ocupados de 15 anos e mais no setor de outros serviços coletivos, sociais e pessoais e outras atividades</t>
  </si>
  <si>
    <t>Remuneração média do trabalho</t>
  </si>
  <si>
    <t>Remuneração média dos ocupados de 15 anos e mais que são homens</t>
  </si>
  <si>
    <t>Remuneração média dos ocupados de 15 anos e mais que são mulheres</t>
  </si>
  <si>
    <t>Remuneração média dos ocupados de 15 anos e mais que são brancos ou amarelos</t>
  </si>
  <si>
    <t>Remuneração média dos ocupados de 15 anos e mais que são pretos ou pardos</t>
  </si>
  <si>
    <t>Remuneração média dos ocupados de 15 anos e mais com ensino fundamental incompleto</t>
  </si>
  <si>
    <t>Remuneração média dos ocupados de 15 anos e mais com ensino fundamental completo</t>
  </si>
  <si>
    <t>Remuneração média dos ocupados de 15 anos e mais com ensino médio incompleto</t>
  </si>
  <si>
    <t>Remuneração média dos ocupados de 15 anos e mais com ensino médio completo</t>
  </si>
  <si>
    <t>Remuneração média dos ocupados de 15 anos e mais com alguma educação superior</t>
  </si>
  <si>
    <t>Remuneração média dos ocupados de 15 anos e mais que são empregados com carteira</t>
  </si>
  <si>
    <t>Remuneração média dos ocupados de 15 anos e mais que são militares</t>
  </si>
  <si>
    <t>Remuneração média dos ocupados de 15 anos e mais que são funcionários públicos</t>
  </si>
  <si>
    <t>Remuneração média dos ocupados de 15 anos e mais que são empregados sem carteira</t>
  </si>
  <si>
    <t>Remuneração média dos ocupados de 15 anos e mais que são conta próprias</t>
  </si>
  <si>
    <t>Remuneração média dos ocupados de 15 anos e mais que são empregadores</t>
  </si>
  <si>
    <t>Remuneração média dos ocupados de 15 anos e mais que são trabalhadores para auto consumo</t>
  </si>
  <si>
    <t>Remuneração média dos ocupados de 15 anos e mais que são trabalhadores não remunerados</t>
  </si>
  <si>
    <t>Remuneração média dos ocupados de 15 anos e mais no setor agrícola</t>
  </si>
  <si>
    <t>Remuneração média dos ocupados de 15 anos e mais no setor de outras atividades industriais</t>
  </si>
  <si>
    <t>Remuneração média dos ocupados de 15 anos e mais no setor de indústria de transformação</t>
  </si>
  <si>
    <t>Remuneração média dos ocupados de 15 anos e mais no setor de construção</t>
  </si>
  <si>
    <t>Remuneração média dos ocupados de 15 anos e mais no setor de comércio e reparação</t>
  </si>
  <si>
    <t>Remuneração média dos ocupados de 15 anos e mais no setor de alojamento e alimentação</t>
  </si>
  <si>
    <t>Remuneração média dos ocupados de 15 anos e mais no setor de transporte, armazenagem e comunicação</t>
  </si>
  <si>
    <t>Remuneração média dos ocupados de 15 anos e mais no setor de administração pública</t>
  </si>
  <si>
    <t>Remuneração média dos ocupados de 15 anos e mais no setor de educação, saúde e serviços sociais</t>
  </si>
  <si>
    <t>Remuneração média dos ocupados de 15 anos e mais no setor de serviços domésticos</t>
  </si>
  <si>
    <t>Remuneração média dos ocupados de 15 anos e mais no setor de outros serviços coletivos, sociais e pessoais e outras atividades</t>
  </si>
  <si>
    <t>POSOCUP1</t>
  </si>
  <si>
    <t>POSOCUP2</t>
  </si>
  <si>
    <t>POSOCUP3</t>
  </si>
  <si>
    <t>POSOCUP4</t>
  </si>
  <si>
    <t>POSOCUP5</t>
  </si>
  <si>
    <t>POSOCUP6</t>
  </si>
  <si>
    <t>POSOCUP7</t>
  </si>
  <si>
    <t>POSOCUP8</t>
  </si>
  <si>
    <t>SETOR1</t>
  </si>
  <si>
    <t>SETOR2</t>
  </si>
  <si>
    <t>SETOR3</t>
  </si>
  <si>
    <t>SETOR4</t>
  </si>
  <si>
    <t>SETOR5</t>
  </si>
  <si>
    <t>SETOR6</t>
  </si>
  <si>
    <t>SETOR7</t>
  </si>
  <si>
    <t>SETOR8</t>
  </si>
  <si>
    <t>SETOR9</t>
  </si>
  <si>
    <t>SETOR10</t>
  </si>
  <si>
    <t>SETOR11</t>
  </si>
  <si>
    <t>RTRABP</t>
  </si>
  <si>
    <t>RTRABPC1</t>
  </si>
  <si>
    <t>RTRABPC2</t>
  </si>
  <si>
    <t>RTRABPC3</t>
  </si>
  <si>
    <t>RTRABPC4</t>
  </si>
  <si>
    <t>RTRABPC5</t>
  </si>
  <si>
    <t>RTRABPC6</t>
  </si>
  <si>
    <t>RTRABPC7</t>
  </si>
  <si>
    <t>RTRABPC8</t>
  </si>
  <si>
    <t>RTRABPC9</t>
  </si>
  <si>
    <t>RTRABPC10</t>
  </si>
  <si>
    <t>RTRABPC11</t>
  </si>
  <si>
    <t>RTRABPC12</t>
  </si>
  <si>
    <t>RTRABPC13</t>
  </si>
  <si>
    <t>RTRABPC14</t>
  </si>
  <si>
    <t>RTRABPC15</t>
  </si>
  <si>
    <t>RTRABPC16</t>
  </si>
  <si>
    <t>RTRABPC17</t>
  </si>
  <si>
    <t>RTRABPC18</t>
  </si>
  <si>
    <t>RTRABPC19</t>
  </si>
  <si>
    <t>RTRABPC20</t>
  </si>
  <si>
    <t>RTRABPC21</t>
  </si>
  <si>
    <t>RTRABPC22</t>
  </si>
  <si>
    <t>RTRABPC23</t>
  </si>
  <si>
    <t>RTRABPC24</t>
  </si>
  <si>
    <t>RTRABPC25</t>
  </si>
  <si>
    <t>RTRABPC26</t>
  </si>
  <si>
    <t>RTRABPC27</t>
  </si>
  <si>
    <t>RTRABPC28</t>
  </si>
  <si>
    <t>RTRABPC29</t>
  </si>
  <si>
    <t>RTRABPC30</t>
  </si>
  <si>
    <t>RTRABPC31</t>
  </si>
  <si>
    <t>(R$ por mês)</t>
  </si>
  <si>
    <t xml:space="preserve"> entre os homens</t>
  </si>
  <si>
    <t xml:space="preserve"> entre os brancos e amarelos</t>
  </si>
  <si>
    <t xml:space="preserve"> entre as mulheres</t>
  </si>
  <si>
    <t xml:space="preserve"> entre os pretos e pardos</t>
  </si>
  <si>
    <t xml:space="preserve"> entre os pretos</t>
  </si>
  <si>
    <t xml:space="preserve"> entre os pardos</t>
  </si>
  <si>
    <t>Remuneração média dos ocupados que são jovens de 15 a 24 anos</t>
  </si>
  <si>
    <t>Remuneração média dos ocupados que são adultos entre 25 e 49 anos</t>
  </si>
  <si>
    <t>Remuneração média dos ocupados que são adultos de 50 anos ou mais</t>
  </si>
  <si>
    <t>MRENDA</t>
  </si>
  <si>
    <t>MP0</t>
  </si>
  <si>
    <t>MP1</t>
  </si>
  <si>
    <t>MP2</t>
  </si>
  <si>
    <t>MA0</t>
  </si>
  <si>
    <t>MA1</t>
  </si>
  <si>
    <t>MA2</t>
  </si>
  <si>
    <t>NP</t>
  </si>
  <si>
    <t>NI</t>
  </si>
  <si>
    <t>VRP</t>
  </si>
  <si>
    <t>VRI</t>
  </si>
  <si>
    <t>VRP_R</t>
  </si>
  <si>
    <t>VRI_R</t>
  </si>
  <si>
    <t>RPOB</t>
  </si>
  <si>
    <t>RIND</t>
  </si>
  <si>
    <t>GINI</t>
  </si>
  <si>
    <t>THEIL_T</t>
  </si>
  <si>
    <t>RAZAO_10_40</t>
  </si>
  <si>
    <t>RAZAO_20_20</t>
  </si>
  <si>
    <t>DFATIA1</t>
  </si>
  <si>
    <t>DFATIA2</t>
  </si>
  <si>
    <t>DFATIA3</t>
  </si>
  <si>
    <t>DFATIA4</t>
  </si>
  <si>
    <t>DFATIA5</t>
  </si>
  <si>
    <t>DFATIA6</t>
  </si>
  <si>
    <t>DFATIA7</t>
  </si>
  <si>
    <t>DFATIA8</t>
  </si>
  <si>
    <t>DFATIA9</t>
  </si>
  <si>
    <t>DFATIA10</t>
  </si>
  <si>
    <t>RDPC1</t>
  </si>
  <si>
    <t>RDPC2</t>
  </si>
  <si>
    <t>RDPC3</t>
  </si>
  <si>
    <t>RDPC4</t>
  </si>
  <si>
    <t>RDPC5</t>
  </si>
  <si>
    <t>RDPC6</t>
  </si>
  <si>
    <t>RDPC7</t>
  </si>
  <si>
    <t>RDPC8</t>
  </si>
  <si>
    <t>RDPC9</t>
  </si>
  <si>
    <t>DFATIA100</t>
  </si>
  <si>
    <t>RDPC99</t>
  </si>
  <si>
    <t>Razão entre a renda média do 10% mais ricos e dos 40% mais pobres</t>
  </si>
  <si>
    <t>Razão entre a renda média do 20% mais ricos e dos 20% mais pobres</t>
  </si>
  <si>
    <t>Porcentagem da renda apropriada pelo primeiro décimo</t>
  </si>
  <si>
    <t>Porcentagem da renda apropriada pelo segundo décimo</t>
  </si>
  <si>
    <t>Porcentagem da renda apropriada pelo terceiro décimo</t>
  </si>
  <si>
    <t>Porcentagem da renda apropriada pelo quarto décimo</t>
  </si>
  <si>
    <t>Porcentagem da renda apropriada pelo quinto décimo</t>
  </si>
  <si>
    <t>Porcentagem da renda apropriada pelo sexto décimo</t>
  </si>
  <si>
    <t>Porcentagem da renda apropriada pelo sétimo décimo</t>
  </si>
  <si>
    <t>Porcentagem da renda apropriada pelo oitavo décimo</t>
  </si>
  <si>
    <t>Porcentagem da renda apropriada pelo nono décimo</t>
  </si>
  <si>
    <t>Porcentagem da renda apropriada pelo último décimo</t>
  </si>
  <si>
    <t>Primeiro decil da distribuição da população segundo a renda per capita</t>
  </si>
  <si>
    <t>Segundo decil da distribuição da população segundo a renda per capita</t>
  </si>
  <si>
    <t>Terceiro decil da distribuição da população segundo a renda per capita</t>
  </si>
  <si>
    <t>Quarto decil da distribuição da população segundo a renda per capita</t>
  </si>
  <si>
    <t>Quinto decil da distribuição da população segundo a renda per capita</t>
  </si>
  <si>
    <t>Sexto decil da distribuição da população segundo a renda per capita</t>
  </si>
  <si>
    <t>Sétimo decil da distribuição da população segundo a renda per capita</t>
  </si>
  <si>
    <t>Oitavo decil da distribuição da população segundo a renda per capita</t>
  </si>
  <si>
    <t>Nono decil da distribuição da população segundo a renda per capita</t>
  </si>
  <si>
    <t>Porcentagem da renda apropriada pelo centésimo décimo</t>
  </si>
  <si>
    <t>99º centil da distribuição da população segundo a renda per capita</t>
  </si>
  <si>
    <t>(Bilhões de R$ por mês)</t>
  </si>
  <si>
    <t>(Milhões)</t>
  </si>
  <si>
    <t>Renda domiciliar per capita</t>
  </si>
  <si>
    <t>Porcentagem de pobres</t>
  </si>
  <si>
    <t>Hiato de pobreza</t>
  </si>
  <si>
    <t>Severidade da pobreza</t>
  </si>
  <si>
    <t>Porcentagem de extremamente pobres</t>
  </si>
  <si>
    <t>Hiato de extrema pobreza</t>
  </si>
  <si>
    <t>Severidade da extrema pobreza</t>
  </si>
  <si>
    <t>Número de pobres</t>
  </si>
  <si>
    <t>Número de extremamente pobres</t>
  </si>
  <si>
    <t>Volume de recursos necessários para erradicar a pobreza</t>
  </si>
  <si>
    <t>Volume de recursos necessários para erradicar a extrema pobreza</t>
  </si>
  <si>
    <t>AREA</t>
  </si>
  <si>
    <t>LP</t>
  </si>
  <si>
    <t>LP1</t>
  </si>
  <si>
    <t>total</t>
  </si>
  <si>
    <t>DP</t>
  </si>
  <si>
    <t>DP_LP</t>
  </si>
  <si>
    <t>VRP_RNP</t>
  </si>
  <si>
    <t>DI</t>
  </si>
  <si>
    <t>DI_LP1</t>
  </si>
  <si>
    <t>VRI_RNI</t>
  </si>
  <si>
    <t>SSPESO</t>
  </si>
  <si>
    <t>P_POP</t>
  </si>
  <si>
    <t>THEIL_L</t>
  </si>
  <si>
    <t>Renda média dos pobres</t>
  </si>
  <si>
    <t>Renda média dos extremamente pobres</t>
  </si>
  <si>
    <t>Coeficiente de Gini</t>
  </si>
  <si>
    <t>Índice de Theil-T</t>
  </si>
  <si>
    <t>Renda domiciliar per capita (R$ por mês)</t>
  </si>
  <si>
    <t>Hiato de pobreza (%)</t>
  </si>
  <si>
    <t>Severidade da pobreza (%)</t>
  </si>
  <si>
    <t>Hiato de extrema pobreza (%)</t>
  </si>
  <si>
    <t>Severidade da extrema pobreza (%)</t>
  </si>
  <si>
    <t>Número de pobres (milhões)</t>
  </si>
  <si>
    <t>Número de extremamente pobres (milhões)</t>
  </si>
  <si>
    <t>Volume de recursos necessários para erradicar a pobreza (bilhões de R$)</t>
  </si>
  <si>
    <t>Volume de recursos necessários para erradicar a extrema pobreza (bilhões de R$)</t>
  </si>
  <si>
    <t>Volume de recursos necessários para erradicar a pobreza como porcentagem da renda das famílias</t>
  </si>
  <si>
    <t>Volume de recursos necessários para erradicar a extrema pobreza como porcentagem da renda das famílias</t>
  </si>
  <si>
    <t>Renda média dos pobres (R$ por mês)</t>
  </si>
  <si>
    <t>Renda média dos extremamente pobres (R$ por mês)</t>
  </si>
  <si>
    <t>Renda média</t>
  </si>
  <si>
    <t>Pobreza</t>
  </si>
  <si>
    <t>Extrema pobreza</t>
  </si>
  <si>
    <t>Porcentagem da renda apropriada por décimos e pelo último centésimo da distribuição</t>
  </si>
  <si>
    <t>Decis da distribuição de renda e último percentil (R$ por mês)</t>
  </si>
  <si>
    <t>Desgiualdade</t>
  </si>
  <si>
    <t>População</t>
  </si>
  <si>
    <t>(milhões)</t>
  </si>
  <si>
    <t>Nota: Exceto pessoas em domicílios que omitiram alguma de suas rendas, pensionistas, empregados domésticos ou seus parentes.</t>
  </si>
  <si>
    <t>Porcentagem da renda apropriada pelo último centésimo</t>
  </si>
  <si>
    <t>Fonte: IETS/OPE Sociais, com base na Pesquisa Nacional por Amostra de Domicílios (PNAD).</t>
  </si>
  <si>
    <t>Fonte: IETS/OPE Sociais, com base na Pesquisa Nacional por Amostra de Domicílios (PNAD), exceto área rural da região Norte.</t>
  </si>
  <si>
    <t>RFATIA1</t>
  </si>
  <si>
    <t>RFATIA2</t>
  </si>
  <si>
    <t>RFATIA3</t>
  </si>
  <si>
    <t>RFATIA4</t>
  </si>
  <si>
    <t>RFATIA5</t>
  </si>
  <si>
    <t>RFATIA6</t>
  </si>
  <si>
    <t>RFATIA7</t>
  </si>
  <si>
    <t>RFATIA8</t>
  </si>
  <si>
    <t>RFATIA9</t>
  </si>
  <si>
    <t>RFATIA10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</si>
</sst>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R$&quot;#,##0_);\(&quot;R$&quot;#,##0\)"/>
    <numFmt numFmtId="165" formatCode="_(* #,##0.00_);_(* \(#,##0.00\);_(* &quot;-&quot;??_);_(@_)"/>
    <numFmt numFmtId="166" formatCode="0.0"/>
    <numFmt numFmtId="167" formatCode="&quot;R$ &quot;#,##0_);\(&quot;R$ &quot;#,##0\)"/>
    <numFmt numFmtId="168" formatCode="0.00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color theme="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10"/>
      <color indexed="8"/>
      <name val="MS Sans Serif"/>
      <family val="2"/>
    </font>
    <font>
      <b/>
      <sz val="11"/>
      <color indexed="56"/>
      <name val="Calibri"/>
      <family val="2"/>
    </font>
    <font>
      <vertAlign val="superscript"/>
      <sz val="11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b/>
      <sz val="8"/>
      <color indexed="8"/>
      <name val="MS Sans Serif"/>
      <family val="2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b/>
      <u/>
      <sz val="10"/>
      <color indexed="8"/>
      <name val="MS Sans Serif"/>
      <family val="2"/>
    </font>
    <font>
      <b/>
      <sz val="8.5"/>
      <color indexed="8"/>
      <name val="MS Sans Serif"/>
      <family val="2"/>
    </font>
    <font>
      <sz val="8"/>
      <color indexed="8"/>
      <name val="MS Sans Serif"/>
      <family val="2"/>
    </font>
    <font>
      <b/>
      <sz val="11"/>
      <color indexed="63"/>
      <name val="Calibri"/>
      <family val="2"/>
    </font>
    <font>
      <sz val="10"/>
      <name val="Courier"/>
      <family val="3"/>
    </font>
    <font>
      <sz val="11"/>
      <color indexed="10"/>
      <name val="Calibri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8"/>
      <color theme="0"/>
      <name val="Arial"/>
      <family val="2"/>
    </font>
    <font>
      <sz val="10"/>
      <name val="MS Sans Serif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sz val="10"/>
      <name val="MS Sans Serif"/>
    </font>
    <font>
      <sz val="10"/>
      <color rgb="FFFF0000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8"/>
      </patternFill>
    </fill>
    <fill>
      <patternFill patternType="solid">
        <f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2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hair">
        <color auto="1"/>
      </right>
      <top style="double">
        <color auto="1"/>
      </top>
      <bottom style="thin">
        <color theme="0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165">
    <xf numFmtId="0" fontId="0" fillId="0" borderId="0"/>
    <xf numFmtId="0" fontId="3" fillId="0" borderId="0"/>
    <xf numFmtId="0" fontId="7" fillId="0" borderId="0"/>
    <xf numFmtId="9" fontId="3" fillId="0" borderId="0" applyFont="0" applyFill="0" applyBorder="0" applyAlignment="0" applyProtection="0"/>
    <xf numFmtId="0" fontId="12" fillId="0" borderId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3" fillId="0" borderId="0" applyNumberFormat="0" applyFill="0" applyBorder="0" applyAlignment="0" applyProtection="0"/>
    <xf numFmtId="0" fontId="5" fillId="18" borderId="8"/>
    <xf numFmtId="0" fontId="15" fillId="6" borderId="0" applyNumberFormat="0" applyBorder="0" applyAlignment="0" applyProtection="0"/>
    <xf numFmtId="0" fontId="16" fillId="19" borderId="9" applyNumberFormat="0" applyAlignment="0" applyProtection="0"/>
    <xf numFmtId="0" fontId="17" fillId="0" borderId="10" applyNumberFormat="0" applyFill="0" applyAlignment="0" applyProtection="0"/>
    <xf numFmtId="0" fontId="5" fillId="0" borderId="11"/>
    <xf numFmtId="0" fontId="18" fillId="20" borderId="0">
      <alignment horizontal="center"/>
    </xf>
    <xf numFmtId="0" fontId="19" fillId="20" borderId="0">
      <alignment horizontal="center" vertical="center"/>
    </xf>
    <xf numFmtId="0" fontId="3" fillId="21" borderId="0">
      <alignment horizontal="center" wrapText="1"/>
    </xf>
    <xf numFmtId="0" fontId="20" fillId="20" borderId="0">
      <alignment horizontal="center"/>
    </xf>
    <xf numFmtId="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1" fillId="2" borderId="8" applyBorder="0">
      <protection locked="0"/>
    </xf>
    <xf numFmtId="0" fontId="3" fillId="0" borderId="0" applyFont="0" applyFill="0" applyBorder="0" applyAlignment="0" applyProtection="0"/>
    <xf numFmtId="2" fontId="8" fillId="0" borderId="0" applyFont="0" applyAlignment="0">
      <alignment horizontal="center" wrapText="1"/>
    </xf>
    <xf numFmtId="0" fontId="22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25" borderId="0" applyNumberFormat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" fontId="23" fillId="0" borderId="0" applyNumberFormat="0" applyFill="0" applyBorder="0" applyAlignment="0" applyProtection="0">
      <alignment horizontal="center" vertical="top"/>
    </xf>
    <xf numFmtId="0" fontId="24" fillId="20" borderId="11">
      <alignment horizontal="left"/>
    </xf>
    <xf numFmtId="0" fontId="25" fillId="20" borderId="0">
      <alignment horizontal="left"/>
    </xf>
    <xf numFmtId="0" fontId="26" fillId="26" borderId="0">
      <alignment horizontal="right" vertical="top" textRotation="90" wrapText="1"/>
    </xf>
    <xf numFmtId="0" fontId="27" fillId="0" borderId="0" applyNumberFormat="0" applyFill="0" applyBorder="0" applyAlignment="0" applyProtection="0">
      <alignment vertical="top"/>
      <protection locked="0"/>
    </xf>
    <xf numFmtId="0" fontId="28" fillId="5" borderId="0" applyNumberFormat="0" applyBorder="0" applyAlignment="0" applyProtection="0"/>
    <xf numFmtId="0" fontId="8" fillId="21" borderId="0">
      <alignment horizontal="center"/>
    </xf>
    <xf numFmtId="0" fontId="5" fillId="20" borderId="6">
      <alignment wrapText="1"/>
    </xf>
    <xf numFmtId="0" fontId="5" fillId="20" borderId="12"/>
    <xf numFmtId="0" fontId="5" fillId="20" borderId="2"/>
    <xf numFmtId="0" fontId="5" fillId="20" borderId="13">
      <alignment horizontal="center" wrapText="1"/>
    </xf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3" fillId="0" borderId="0"/>
    <xf numFmtId="0" fontId="3" fillId="0" borderId="0"/>
    <xf numFmtId="0" fontId="12" fillId="0" borderId="0"/>
    <xf numFmtId="0" fontId="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3" fillId="27" borderId="14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NumberFormat="0" applyFont="0" applyFill="0" applyBorder="0" applyAlignment="0" applyProtection="0"/>
    <xf numFmtId="0" fontId="5" fillId="20" borderId="11"/>
    <xf numFmtId="0" fontId="19" fillId="20" borderId="0">
      <alignment horizontal="right"/>
    </xf>
    <xf numFmtId="0" fontId="29" fillId="28" borderId="0">
      <alignment horizontal="center"/>
    </xf>
    <xf numFmtId="0" fontId="30" fillId="21" borderId="0"/>
    <xf numFmtId="0" fontId="31" fillId="26" borderId="7">
      <alignment horizontal="left" vertical="top" wrapText="1"/>
    </xf>
    <xf numFmtId="0" fontId="31" fillId="26" borderId="5">
      <alignment horizontal="left" vertical="top"/>
    </xf>
    <xf numFmtId="0" fontId="32" fillId="29" borderId="15" applyNumberFormat="0" applyAlignment="0" applyProtection="0"/>
    <xf numFmtId="165" fontId="3" fillId="0" borderId="0" applyFont="0" applyFill="0" applyBorder="0" applyAlignment="0" applyProtection="0"/>
    <xf numFmtId="37" fontId="33" fillId="0" borderId="0"/>
    <xf numFmtId="0" fontId="18" fillId="20" borderId="0">
      <alignment horizontal="center"/>
    </xf>
    <xf numFmtId="0" fontId="34" fillId="0" borderId="0" applyNumberFormat="0" applyFill="0" applyBorder="0" applyAlignment="0" applyProtection="0"/>
    <xf numFmtId="0" fontId="35" fillId="20" borderId="0"/>
    <xf numFmtId="3" fontId="3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1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4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159">
    <xf numFmtId="0" fontId="0" fillId="0" borderId="0" xfId="0"/>
    <xf numFmtId="0" fontId="3" fillId="0" borderId="0" xfId="1"/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3" fillId="0" borderId="0" xfId="1" applyFont="1" applyAlignment="1"/>
    <xf numFmtId="0" fontId="3" fillId="0" borderId="0" xfId="1" applyFont="1" applyBorder="1" applyAlignment="1">
      <alignment horizontal="center"/>
    </xf>
    <xf numFmtId="0" fontId="6" fillId="3" borderId="2" xfId="1" applyFont="1" applyFill="1" applyBorder="1" applyAlignment="1">
      <alignment horizontal="left" vertical="center"/>
    </xf>
    <xf numFmtId="0" fontId="6" fillId="3" borderId="3" xfId="1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 applyAlignment="1"/>
    <xf numFmtId="2" fontId="3" fillId="0" borderId="0" xfId="1" applyNumberFormat="1" applyFont="1" applyAlignment="1">
      <alignment horizontal="center"/>
    </xf>
    <xf numFmtId="2" fontId="9" fillId="0" borderId="0" xfId="1" applyNumberFormat="1" applyFont="1" applyFill="1" applyBorder="1" applyAlignment="1">
      <alignment horizontal="center"/>
    </xf>
    <xf numFmtId="0" fontId="9" fillId="0" borderId="0" xfId="1" applyFont="1" applyFill="1" applyBorder="1" applyAlignment="1"/>
    <xf numFmtId="0" fontId="9" fillId="0" borderId="0" xfId="1" applyFont="1" applyFill="1" applyBorder="1" applyAlignment="1">
      <alignment horizontal="center"/>
    </xf>
    <xf numFmtId="0" fontId="5" fillId="2" borderId="4" xfId="1" applyFont="1" applyFill="1" applyBorder="1" applyAlignment="1">
      <alignment vertical="center"/>
    </xf>
    <xf numFmtId="0" fontId="5" fillId="0" borderId="0" xfId="1" applyFont="1" applyAlignment="1">
      <alignment horizontal="center"/>
    </xf>
    <xf numFmtId="0" fontId="5" fillId="0" borderId="0" xfId="1" applyFont="1" applyAlignment="1"/>
    <xf numFmtId="0" fontId="5" fillId="0" borderId="0" xfId="1" applyFont="1" applyBorder="1" applyAlignment="1">
      <alignment horizontal="left"/>
    </xf>
    <xf numFmtId="0" fontId="5" fillId="0" borderId="0" xfId="1" applyFont="1" applyFill="1" applyBorder="1" applyAlignment="1">
      <alignment horizontal="left"/>
    </xf>
    <xf numFmtId="0" fontId="8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8" fillId="0" borderId="0" xfId="1" applyFont="1" applyFill="1" applyAlignment="1">
      <alignment horizontal="left"/>
    </xf>
    <xf numFmtId="0" fontId="3" fillId="0" borderId="0" xfId="1" applyFont="1" applyFill="1" applyAlignment="1"/>
    <xf numFmtId="0" fontId="10" fillId="0" borderId="0" xfId="1" applyFont="1" applyFill="1" applyAlignment="1">
      <alignment horizontal="center"/>
    </xf>
    <xf numFmtId="0" fontId="10" fillId="0" borderId="0" xfId="1" applyFont="1" applyFill="1" applyAlignment="1"/>
    <xf numFmtId="0" fontId="3" fillId="3" borderId="0" xfId="1" applyFill="1" applyAlignment="1">
      <alignment vertical="center"/>
    </xf>
    <xf numFmtId="0" fontId="11" fillId="3" borderId="0" xfId="1" applyFont="1" applyFill="1" applyAlignment="1">
      <alignment vertical="center"/>
    </xf>
    <xf numFmtId="0" fontId="3" fillId="0" borderId="0" xfId="1" applyAlignment="1">
      <alignment vertical="center"/>
    </xf>
    <xf numFmtId="0" fontId="6" fillId="3" borderId="3" xfId="1" applyFont="1" applyFill="1" applyBorder="1" applyAlignment="1">
      <alignment horizontal="left" vertical="center"/>
    </xf>
    <xf numFmtId="0" fontId="6" fillId="3" borderId="3" xfId="2" applyFont="1" applyFill="1" applyBorder="1" applyAlignment="1">
      <alignment horizontal="center" vertical="center"/>
    </xf>
    <xf numFmtId="166" fontId="3" fillId="0" borderId="0" xfId="1" applyNumberFormat="1" applyFont="1" applyAlignment="1"/>
    <xf numFmtId="0" fontId="2" fillId="3" borderId="0" xfId="0" applyFont="1" applyFill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19" xfId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20" xfId="1" applyBorder="1" applyAlignment="1">
      <alignment vertical="center"/>
    </xf>
    <xf numFmtId="0" fontId="3" fillId="0" borderId="21" xfId="1" applyBorder="1" applyAlignment="1">
      <alignment vertical="center"/>
    </xf>
    <xf numFmtId="0" fontId="3" fillId="0" borderId="2" xfId="1" applyBorder="1" applyAlignment="1">
      <alignment vertical="center"/>
    </xf>
    <xf numFmtId="0" fontId="3" fillId="0" borderId="22" xfId="1" applyBorder="1" applyAlignment="1">
      <alignment vertical="center"/>
    </xf>
    <xf numFmtId="0" fontId="38" fillId="0" borderId="0" xfId="1" applyFont="1" applyAlignment="1"/>
    <xf numFmtId="0" fontId="38" fillId="0" borderId="0" xfId="1" applyFont="1" applyAlignment="1">
      <alignment horizont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40" fillId="0" borderId="0" xfId="1" applyFont="1" applyAlignment="1"/>
    <xf numFmtId="0" fontId="40" fillId="0" borderId="0" xfId="1" applyFont="1" applyAlignment="1">
      <alignment horizontal="center"/>
    </xf>
    <xf numFmtId="166" fontId="3" fillId="0" borderId="0" xfId="1" applyNumberFormat="1" applyFont="1" applyAlignment="1">
      <alignment horizontal="center"/>
    </xf>
    <xf numFmtId="0" fontId="0" fillId="0" borderId="0" xfId="0" quotePrefix="1" applyNumberFormat="1"/>
    <xf numFmtId="0" fontId="38" fillId="0" borderId="0" xfId="1" applyFont="1" applyFill="1" applyAlignment="1"/>
    <xf numFmtId="0" fontId="0" fillId="0" borderId="0" xfId="0" applyAlignment="1">
      <alignment horizontal="left" vertical="center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23" xfId="0" applyFont="1" applyBorder="1" applyAlignment="1">
      <alignment horizontal="center" vertical="center" wrapText="1"/>
    </xf>
    <xf numFmtId="0" fontId="42" fillId="0" borderId="23" xfId="0" applyFont="1" applyBorder="1" applyAlignment="1">
      <alignment horizontal="center" vertical="center"/>
    </xf>
    <xf numFmtId="0" fontId="8" fillId="30" borderId="0" xfId="1" applyFont="1" applyFill="1" applyBorder="1" applyAlignment="1">
      <alignment horizontal="left" vertical="center"/>
    </xf>
    <xf numFmtId="166" fontId="3" fillId="30" borderId="0" xfId="2" applyNumberFormat="1" applyFont="1" applyFill="1" applyBorder="1" applyAlignment="1">
      <alignment horizontal="center" vertical="center"/>
    </xf>
    <xf numFmtId="0" fontId="6" fillId="3" borderId="0" xfId="2" applyFont="1" applyFill="1" applyBorder="1" applyAlignment="1">
      <alignment horizontal="center" vertical="center"/>
    </xf>
    <xf numFmtId="0" fontId="6" fillId="3" borderId="0" xfId="1" applyFont="1" applyFill="1" applyBorder="1" applyAlignment="1">
      <alignment horizontal="center" vertical="center" wrapText="1"/>
    </xf>
    <xf numFmtId="0" fontId="40" fillId="0" borderId="0" xfId="1" applyFont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3" fillId="3" borderId="0" xfId="1" applyFill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center" vertical="center" wrapText="1"/>
    </xf>
    <xf numFmtId="166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left" vertical="center"/>
    </xf>
    <xf numFmtId="0" fontId="8" fillId="0" borderId="0" xfId="1" applyFont="1" applyAlignment="1"/>
    <xf numFmtId="0" fontId="3" fillId="0" borderId="0" xfId="1" applyFont="1" applyFill="1" applyBorder="1" applyAlignment="1">
      <alignment horizontal="left" vertical="center"/>
    </xf>
    <xf numFmtId="0" fontId="8" fillId="31" borderId="0" xfId="1" applyFont="1" applyFill="1" applyBorder="1" applyAlignment="1">
      <alignment horizontal="left" vertical="center"/>
    </xf>
    <xf numFmtId="0" fontId="3" fillId="31" borderId="0" xfId="1" applyFont="1" applyFill="1" applyBorder="1" applyAlignment="1">
      <alignment horizontal="left" vertical="center"/>
    </xf>
    <xf numFmtId="166" fontId="3" fillId="31" borderId="0" xfId="2" applyNumberFormat="1" applyFont="1" applyFill="1" applyBorder="1" applyAlignment="1">
      <alignment horizontal="center" vertical="center"/>
    </xf>
    <xf numFmtId="0" fontId="8" fillId="30" borderId="0" xfId="1" applyFont="1" applyFill="1" applyAlignment="1">
      <alignment horizontal="left" vertical="center"/>
    </xf>
    <xf numFmtId="0" fontId="3" fillId="30" borderId="0" xfId="1" applyFont="1" applyFill="1" applyAlignment="1">
      <alignment horizontal="left" vertical="center" wrapText="1"/>
    </xf>
    <xf numFmtId="166" fontId="3" fillId="30" borderId="0" xfId="1" applyNumberFormat="1" applyFont="1" applyFill="1" applyAlignment="1">
      <alignment horizontal="center" vertical="center"/>
    </xf>
    <xf numFmtId="0" fontId="3" fillId="30" borderId="0" xfId="1" applyFont="1" applyFill="1" applyBorder="1" applyAlignment="1">
      <alignment horizontal="left" vertical="center"/>
    </xf>
    <xf numFmtId="0" fontId="8" fillId="0" borderId="0" xfId="1" applyFont="1" applyBorder="1" applyAlignment="1"/>
    <xf numFmtId="166" fontId="3" fillId="0" borderId="0" xfId="1" applyNumberFormat="1" applyFont="1" applyFill="1" applyBorder="1" applyAlignment="1">
      <alignment horizontal="center" vertical="center"/>
    </xf>
    <xf numFmtId="0" fontId="3" fillId="30" borderId="0" xfId="1" applyFont="1" applyFill="1" applyBorder="1" applyAlignment="1">
      <alignment horizontal="left" vertical="center" wrapText="1"/>
    </xf>
    <xf numFmtId="166" fontId="3" fillId="30" borderId="0" xfId="1" applyNumberFormat="1" applyFont="1" applyFill="1" applyBorder="1" applyAlignment="1">
      <alignment horizontal="center" vertical="center"/>
    </xf>
    <xf numFmtId="0" fontId="42" fillId="0" borderId="0" xfId="0" applyFont="1" applyBorder="1" applyAlignment="1">
      <alignment vertical="center"/>
    </xf>
    <xf numFmtId="0" fontId="5" fillId="0" borderId="1" xfId="1" applyFont="1" applyBorder="1" applyAlignment="1"/>
    <xf numFmtId="166" fontId="3" fillId="0" borderId="1" xfId="1" applyNumberFormat="1" applyFont="1" applyFill="1" applyBorder="1" applyAlignment="1">
      <alignment horizontal="center" vertical="center"/>
    </xf>
    <xf numFmtId="0" fontId="6" fillId="3" borderId="25" xfId="1" applyFont="1" applyFill="1" applyBorder="1" applyAlignment="1">
      <alignment horizontal="center" vertical="center" wrapText="1"/>
    </xf>
    <xf numFmtId="166" fontId="3" fillId="31" borderId="25" xfId="2" applyNumberFormat="1" applyFont="1" applyFill="1" applyBorder="1" applyAlignment="1">
      <alignment horizontal="center" vertical="center"/>
    </xf>
    <xf numFmtId="166" fontId="3" fillId="30" borderId="25" xfId="1" applyNumberFormat="1" applyFont="1" applyFill="1" applyBorder="1" applyAlignment="1">
      <alignment horizontal="center" vertical="center"/>
    </xf>
    <xf numFmtId="166" fontId="3" fillId="0" borderId="25" xfId="1" applyNumberFormat="1" applyFont="1" applyFill="1" applyBorder="1" applyAlignment="1">
      <alignment horizontal="center" vertical="center"/>
    </xf>
    <xf numFmtId="166" fontId="3" fillId="0" borderId="26" xfId="1" applyNumberFormat="1" applyFont="1" applyFill="1" applyBorder="1" applyAlignment="1">
      <alignment horizontal="center" vertical="center"/>
    </xf>
    <xf numFmtId="0" fontId="38" fillId="3" borderId="0" xfId="1" applyFont="1" applyFill="1" applyAlignment="1">
      <alignment vertical="center"/>
    </xf>
    <xf numFmtId="166" fontId="5" fillId="0" borderId="1" xfId="1" applyNumberFormat="1" applyFont="1" applyBorder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66" fontId="9" fillId="0" borderId="0" xfId="1" applyNumberFormat="1" applyFont="1" applyFill="1" applyBorder="1" applyAlignment="1"/>
    <xf numFmtId="166" fontId="9" fillId="0" borderId="0" xfId="1" applyNumberFormat="1" applyFont="1" applyFill="1" applyBorder="1" applyAlignment="1">
      <alignment horizontal="center" vertical="center"/>
    </xf>
    <xf numFmtId="166" fontId="9" fillId="0" borderId="0" xfId="1" applyNumberFormat="1" applyFont="1" applyFill="1" applyBorder="1" applyAlignment="1">
      <alignment vertical="center"/>
    </xf>
    <xf numFmtId="0" fontId="5" fillId="0" borderId="1" xfId="1" applyFont="1" applyBorder="1" applyAlignment="1">
      <alignment horizontal="right"/>
    </xf>
    <xf numFmtId="0" fontId="5" fillId="2" borderId="0" xfId="1" applyFont="1" applyFill="1" applyBorder="1" applyAlignment="1">
      <alignment vertical="center"/>
    </xf>
    <xf numFmtId="0" fontId="3" fillId="2" borderId="0" xfId="1" applyFont="1" applyFill="1" applyBorder="1" applyAlignment="1">
      <alignment horizontal="left" vertical="center" wrapText="1"/>
    </xf>
    <xf numFmtId="166" fontId="3" fillId="2" borderId="0" xfId="1" applyNumberFormat="1" applyFont="1" applyFill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vertical="center"/>
    </xf>
    <xf numFmtId="0" fontId="3" fillId="0" borderId="0" xfId="1" applyFont="1" applyBorder="1" applyAlignment="1"/>
    <xf numFmtId="2" fontId="3" fillId="0" borderId="0" xfId="1" applyNumberFormat="1" applyFont="1" applyBorder="1" applyAlignment="1">
      <alignment horizontal="center"/>
    </xf>
    <xf numFmtId="166" fontId="3" fillId="0" borderId="0" xfId="1" applyNumberFormat="1" applyFont="1" applyBorder="1" applyAlignment="1">
      <alignment horizontal="center"/>
    </xf>
    <xf numFmtId="166" fontId="3" fillId="0" borderId="0" xfId="1" applyNumberFormat="1" applyFont="1" applyBorder="1" applyAlignment="1"/>
    <xf numFmtId="0" fontId="3" fillId="2" borderId="29" xfId="1" applyFont="1" applyFill="1" applyBorder="1" applyAlignment="1">
      <alignment horizontal="left" vertical="center" wrapText="1"/>
    </xf>
    <xf numFmtId="0" fontId="38" fillId="0" borderId="0" xfId="1" applyFont="1" applyBorder="1" applyAlignment="1"/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center" vertical="center"/>
    </xf>
    <xf numFmtId="2" fontId="3" fillId="31" borderId="0" xfId="2" applyNumberFormat="1" applyFont="1" applyFill="1" applyBorder="1" applyAlignment="1">
      <alignment horizontal="center" vertical="center"/>
    </xf>
    <xf numFmtId="2" fontId="3" fillId="31" borderId="25" xfId="2" applyNumberFormat="1" applyFont="1" applyFill="1" applyBorder="1" applyAlignment="1">
      <alignment horizontal="center" vertical="center"/>
    </xf>
    <xf numFmtId="2" fontId="3" fillId="30" borderId="0" xfId="1" applyNumberFormat="1" applyFont="1" applyFill="1" applyBorder="1" applyAlignment="1">
      <alignment horizontal="center" vertical="center"/>
    </xf>
    <xf numFmtId="2" fontId="3" fillId="30" borderId="25" xfId="1" applyNumberFormat="1" applyFont="1" applyFill="1" applyBorder="1" applyAlignment="1">
      <alignment horizontal="center" vertical="center"/>
    </xf>
    <xf numFmtId="2" fontId="3" fillId="30" borderId="0" xfId="1" applyNumberFormat="1" applyFont="1" applyFill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/>
    </xf>
    <xf numFmtId="2" fontId="3" fillId="0" borderId="25" xfId="1" applyNumberFormat="1" applyFont="1" applyFill="1" applyBorder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2" fontId="3" fillId="0" borderId="0" xfId="2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 wrapText="1"/>
    </xf>
    <xf numFmtId="2" fontId="3" fillId="0" borderId="25" xfId="1" applyNumberFormat="1" applyFont="1" applyFill="1" applyBorder="1" applyAlignment="1">
      <alignment horizontal="center" vertical="center" wrapText="1"/>
    </xf>
    <xf numFmtId="2" fontId="3" fillId="30" borderId="0" xfId="2" applyNumberFormat="1" applyFont="1" applyFill="1" applyBorder="1" applyAlignment="1">
      <alignment horizontal="center" vertical="center"/>
    </xf>
    <xf numFmtId="2" fontId="3" fillId="30" borderId="0" xfId="1" applyNumberFormat="1" applyFont="1" applyFill="1" applyBorder="1" applyAlignment="1">
      <alignment horizontal="center" vertical="center" wrapText="1"/>
    </xf>
    <xf numFmtId="2" fontId="3" fillId="30" borderId="25" xfId="1" applyNumberFormat="1" applyFont="1" applyFill="1" applyBorder="1" applyAlignment="1">
      <alignment horizontal="center" vertical="center" wrapText="1"/>
    </xf>
    <xf numFmtId="2" fontId="3" fillId="0" borderId="1" xfId="1" applyNumberFormat="1" applyFont="1" applyFill="1" applyBorder="1" applyAlignment="1">
      <alignment horizontal="center" vertical="center"/>
    </xf>
    <xf numFmtId="2" fontId="3" fillId="0" borderId="26" xfId="1" applyNumberFormat="1" applyFont="1" applyFill="1" applyBorder="1" applyAlignment="1">
      <alignment horizontal="center" vertical="center"/>
    </xf>
    <xf numFmtId="166" fontId="3" fillId="0" borderId="0" xfId="2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 wrapText="1"/>
    </xf>
    <xf numFmtId="166" fontId="3" fillId="0" borderId="25" xfId="1" applyNumberFormat="1" applyFont="1" applyFill="1" applyBorder="1" applyAlignment="1">
      <alignment horizontal="center" vertical="center" wrapText="1"/>
    </xf>
    <xf numFmtId="166" fontId="3" fillId="30" borderId="0" xfId="1" applyNumberFormat="1" applyFont="1" applyFill="1" applyBorder="1" applyAlignment="1">
      <alignment horizontal="center" vertical="center" wrapText="1"/>
    </xf>
    <xf numFmtId="166" fontId="3" fillId="30" borderId="25" xfId="1" applyNumberFormat="1" applyFont="1" applyFill="1" applyBorder="1" applyAlignment="1">
      <alignment horizontal="center" vertical="center" wrapText="1"/>
    </xf>
    <xf numFmtId="1" fontId="3" fillId="2" borderId="0" xfId="1" applyNumberFormat="1" applyFont="1" applyFill="1" applyBorder="1" applyAlignment="1">
      <alignment horizontal="center" vertical="center"/>
    </xf>
    <xf numFmtId="1" fontId="3" fillId="2" borderId="29" xfId="1" applyNumberFormat="1" applyFont="1" applyFill="1" applyBorder="1" applyAlignment="1">
      <alignment horizontal="center" vertical="center"/>
    </xf>
    <xf numFmtId="168" fontId="3" fillId="2" borderId="0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right"/>
    </xf>
    <xf numFmtId="0" fontId="8" fillId="30" borderId="30" xfId="1" applyFont="1" applyFill="1" applyBorder="1" applyAlignment="1">
      <alignment horizontal="left" vertical="center"/>
    </xf>
    <xf numFmtId="166" fontId="3" fillId="30" borderId="30" xfId="2" applyNumberFormat="1" applyFont="1" applyFill="1" applyBorder="1" applyAlignment="1">
      <alignment horizontal="center" vertical="center"/>
    </xf>
    <xf numFmtId="0" fontId="45" fillId="0" borderId="0" xfId="1" applyFont="1" applyAlignment="1"/>
    <xf numFmtId="0" fontId="45" fillId="0" borderId="0" xfId="1" applyFont="1" applyAlignment="1">
      <alignment horizontal="center"/>
    </xf>
    <xf numFmtId="0" fontId="45" fillId="0" borderId="0" xfId="1" applyFont="1" applyAlignment="1">
      <alignment vertical="center"/>
    </xf>
    <xf numFmtId="0" fontId="45" fillId="0" borderId="0" xfId="1" applyFont="1" applyAlignment="1">
      <alignment horizontal="center" vertical="center"/>
    </xf>
    <xf numFmtId="166" fontId="5" fillId="0" borderId="31" xfId="1" applyNumberFormat="1" applyFont="1" applyBorder="1" applyAlignment="1">
      <alignment horizontal="center"/>
    </xf>
    <xf numFmtId="1" fontId="5" fillId="0" borderId="1" xfId="1" applyNumberFormat="1" applyFont="1" applyBorder="1" applyAlignment="1">
      <alignment horizontal="center"/>
    </xf>
    <xf numFmtId="0" fontId="6" fillId="3" borderId="27" xfId="2" applyFont="1" applyFill="1" applyBorder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6" fillId="3" borderId="4" xfId="1" applyFont="1" applyFill="1" applyBorder="1" applyAlignment="1">
      <alignment horizontal="left" vertical="center" wrapText="1"/>
    </xf>
    <xf numFmtId="0" fontId="6" fillId="3" borderId="0" xfId="1" applyFont="1" applyFill="1" applyBorder="1" applyAlignment="1">
      <alignment horizontal="left" vertical="center" wrapText="1"/>
    </xf>
    <xf numFmtId="0" fontId="6" fillId="3" borderId="27" xfId="2" applyFont="1" applyFill="1" applyBorder="1" applyAlignment="1">
      <alignment horizontal="center" vertical="center"/>
    </xf>
    <xf numFmtId="0" fontId="6" fillId="3" borderId="28" xfId="2" applyFont="1" applyFill="1" applyBorder="1" applyAlignment="1">
      <alignment horizontal="center" vertical="center"/>
    </xf>
    <xf numFmtId="0" fontId="5" fillId="0" borderId="1" xfId="1" applyFont="1" applyBorder="1" applyAlignment="1">
      <alignment horizontal="right"/>
    </xf>
    <xf numFmtId="0" fontId="5" fillId="0" borderId="29" xfId="1" applyFont="1" applyBorder="1" applyAlignment="1">
      <alignment horizontal="right"/>
    </xf>
    <xf numFmtId="0" fontId="5" fillId="0" borderId="31" xfId="1" applyFont="1" applyBorder="1" applyAlignment="1">
      <alignment horizontal="right"/>
    </xf>
    <xf numFmtId="0" fontId="43" fillId="0" borderId="16" xfId="1" applyFont="1" applyBorder="1" applyAlignment="1">
      <alignment horizontal="center" vertical="center" wrapText="1"/>
    </xf>
    <xf numFmtId="0" fontId="43" fillId="0" borderId="17" xfId="1" applyFont="1" applyBorder="1" applyAlignment="1">
      <alignment horizontal="center" vertical="center" wrapText="1"/>
    </xf>
    <xf numFmtId="0" fontId="43" fillId="0" borderId="18" xfId="1" applyFont="1" applyBorder="1" applyAlignment="1">
      <alignment horizontal="center" vertical="center" wrapText="1"/>
    </xf>
    <xf numFmtId="0" fontId="8" fillId="0" borderId="19" xfId="1" applyFont="1" applyBorder="1" applyAlignment="1">
      <alignment horizontal="center" vertical="center" textRotation="90"/>
    </xf>
    <xf numFmtId="0" fontId="8" fillId="30" borderId="0" xfId="1" applyFont="1" applyFill="1" applyBorder="1" applyAlignment="1">
      <alignment horizontal="left" vertical="center" wrapText="1"/>
    </xf>
  </cellXfs>
  <cellStyles count="165">
    <cellStyle name="20% - Énfasis1" xfId="5"/>
    <cellStyle name="20% - Énfasis2" xfId="6"/>
    <cellStyle name="20% - Énfasis3" xfId="7"/>
    <cellStyle name="20% - Énfasis4" xfId="8"/>
    <cellStyle name="20% - Énfasis5" xfId="9"/>
    <cellStyle name="20% - Énfasis6" xfId="10"/>
    <cellStyle name="40% - Énfasis1" xfId="11"/>
    <cellStyle name="40% - Énfasis2" xfId="12"/>
    <cellStyle name="40% - Énfasis3" xfId="13"/>
    <cellStyle name="40% - Énfasis4" xfId="14"/>
    <cellStyle name="40% - Énfasis5" xfId="15"/>
    <cellStyle name="40% - Énfasis6" xfId="16"/>
    <cellStyle name="60% - Énfasis1" xfId="17"/>
    <cellStyle name="60% - Énfasis2" xfId="18"/>
    <cellStyle name="60% - Énfasis3" xfId="19"/>
    <cellStyle name="60% - Énfasis4" xfId="20"/>
    <cellStyle name="60% - Énfasis5" xfId="21"/>
    <cellStyle name="60% - Énfasis6" xfId="22"/>
    <cellStyle name="ANCLAS,REZONES Y SUS PARTES,DE FUNDICION,DE HIERRO O DE ACERO" xfId="23"/>
    <cellStyle name="bin" xfId="24"/>
    <cellStyle name="Buena" xfId="25"/>
    <cellStyle name="Celda de comprobación" xfId="26"/>
    <cellStyle name="Celda vinculada" xfId="27"/>
    <cellStyle name="cell" xfId="28"/>
    <cellStyle name="Col&amp;RowHeadings" xfId="29"/>
    <cellStyle name="ColCodes" xfId="30"/>
    <cellStyle name="ColTitles" xfId="31"/>
    <cellStyle name="column" xfId="32"/>
    <cellStyle name="Comma0" xfId="33"/>
    <cellStyle name="Currency0" xfId="34"/>
    <cellStyle name="Data" xfId="35"/>
    <cellStyle name="DataEntryCells" xfId="36"/>
    <cellStyle name="Date" xfId="37"/>
    <cellStyle name="decimal" xfId="38"/>
    <cellStyle name="Encabezado 4" xfId="39"/>
    <cellStyle name="Énfasis1" xfId="40"/>
    <cellStyle name="Énfasis2" xfId="41"/>
    <cellStyle name="Énfasis3" xfId="42"/>
    <cellStyle name="Énfasis4" xfId="43"/>
    <cellStyle name="Énfasis5" xfId="44"/>
    <cellStyle name="Énfasis6" xfId="45"/>
    <cellStyle name="Fixed" xfId="46"/>
    <cellStyle name="Fixo" xfId="47"/>
    <cellStyle name="Footnote" xfId="48"/>
    <cellStyle name="formula" xfId="49"/>
    <cellStyle name="gap" xfId="50"/>
    <cellStyle name="GreyBackground" xfId="5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 hidden="1"/>
    <cellStyle name="Hiperlink" xfId="113" builtinId="8" hidden="1"/>
    <cellStyle name="Hiperlink" xfId="115" builtinId="8" hidden="1"/>
    <cellStyle name="Hiperlink" xfId="117" builtinId="8" hidden="1"/>
    <cellStyle name="Hiperlink" xfId="119" builtinId="8" hidden="1"/>
    <cellStyle name="Hiperlink" xfId="121" builtinId="8" hidden="1"/>
    <cellStyle name="Hiperlink" xfId="123" builtinId="8" hidden="1"/>
    <cellStyle name="Hiperlink" xfId="125" builtinId="8" hidden="1"/>
    <cellStyle name="Hiperlink" xfId="127" builtinId="8" hidden="1"/>
    <cellStyle name="Hiperlink" xfId="129" builtinId="8" hidden="1"/>
    <cellStyle name="Hiperlink" xfId="131" builtinId="8" hidden="1"/>
    <cellStyle name="Hiperlink" xfId="133" builtinId="8" hidden="1"/>
    <cellStyle name="Hiperlink" xfId="136" builtinId="8" hidden="1"/>
    <cellStyle name="Hiperlink" xfId="138" builtinId="8" hidden="1"/>
    <cellStyle name="Hiperlink" xfId="140" builtinId="8" hidden="1"/>
    <cellStyle name="Hiperlink" xfId="142" builtinId="8" hidden="1"/>
    <cellStyle name="Hiperlink" xfId="144" builtinId="8" hidden="1"/>
    <cellStyle name="Hiperlink" xfId="146" builtinId="8" hidden="1"/>
    <cellStyle name="Hiperlink" xfId="148" builtinId="8" hidden="1"/>
    <cellStyle name="Hiperlink" xfId="150" builtinId="8" hidden="1"/>
    <cellStyle name="Hiperlink" xfId="152" builtinId="8" hidden="1"/>
    <cellStyle name="Hiperlink" xfId="154" builtinId="8" hidden="1"/>
    <cellStyle name="Hiperlink" xfId="157" builtinId="8" hidden="1"/>
    <cellStyle name="Hiperlink" xfId="159" builtinId="8" hidden="1"/>
    <cellStyle name="Hiperlink" xfId="161" builtinId="8" hidden="1"/>
    <cellStyle name="Hiperlink" xfId="163" builtinId="8" hidden="1"/>
    <cellStyle name="Hiperlink Visitado" xfId="100" builtinId="9" hidden="1"/>
    <cellStyle name="Hiperlink Visitado" xfId="102" builtinId="9" hidden="1"/>
    <cellStyle name="Hiperlink Visitado" xfId="104" builtinId="9" hidden="1"/>
    <cellStyle name="Hiperlink Visitado" xfId="106" builtinId="9" hidden="1"/>
    <cellStyle name="Hiperlink Visitado" xfId="108" builtinId="9" hidden="1"/>
    <cellStyle name="Hiperlink Visitado" xfId="110" builtinId="9" hidden="1"/>
    <cellStyle name="Hiperlink Visitado" xfId="112" builtinId="9" hidden="1"/>
    <cellStyle name="Hiperlink Visitado" xfId="114" builtinId="9" hidden="1"/>
    <cellStyle name="Hiperlink Visitado" xfId="116" builtinId="9" hidden="1"/>
    <cellStyle name="Hiperlink Visitado" xfId="118" builtinId="9" hidden="1"/>
    <cellStyle name="Hiperlink Visitado" xfId="120" builtinId="9" hidden="1"/>
    <cellStyle name="Hiperlink Visitado" xfId="122" builtinId="9" hidden="1"/>
    <cellStyle name="Hiperlink Visitado" xfId="124" builtinId="9" hidden="1"/>
    <cellStyle name="Hiperlink Visitado" xfId="126" builtinId="9" hidden="1"/>
    <cellStyle name="Hiperlink Visitado" xfId="128" builtinId="9" hidden="1"/>
    <cellStyle name="Hiperlink Visitado" xfId="130" builtinId="9" hidden="1"/>
    <cellStyle name="Hiperlink Visitado" xfId="132" builtinId="9" hidden="1"/>
    <cellStyle name="Hiperlink Visitado" xfId="134" builtinId="9" hidden="1"/>
    <cellStyle name="Hiperlink Visitado" xfId="137" builtinId="9" hidden="1"/>
    <cellStyle name="Hiperlink Visitado" xfId="139" builtinId="9" hidden="1"/>
    <cellStyle name="Hiperlink Visitado" xfId="141" builtinId="9" hidden="1"/>
    <cellStyle name="Hiperlink Visitado" xfId="143" builtinId="9" hidden="1"/>
    <cellStyle name="Hiperlink Visitado" xfId="145" builtinId="9" hidden="1"/>
    <cellStyle name="Hiperlink Visitado" xfId="147" builtinId="9" hidden="1"/>
    <cellStyle name="Hiperlink Visitado" xfId="149" builtinId="9" hidden="1"/>
    <cellStyle name="Hiperlink Visitado" xfId="151" builtinId="9" hidden="1"/>
    <cellStyle name="Hiperlink Visitado" xfId="153" builtinId="9" hidden="1"/>
    <cellStyle name="Hiperlink Visitado" xfId="155" builtinId="9" hidden="1"/>
    <cellStyle name="Hiperlink Visitado" xfId="158" builtinId="9" hidden="1"/>
    <cellStyle name="Hiperlink Visitado" xfId="160" builtinId="9" hidden="1"/>
    <cellStyle name="Hiperlink Visitado" xfId="162" builtinId="9" hidden="1"/>
    <cellStyle name="Hiperlink Visitado" xfId="164" builtinId="9" hidden="1"/>
    <cellStyle name="Hyperlink 2" xfId="52"/>
    <cellStyle name="Incorrecto" xfId="53"/>
    <cellStyle name="ISC" xfId="54"/>
    <cellStyle name="level1a" xfId="55"/>
    <cellStyle name="level2" xfId="56"/>
    <cellStyle name="level2a" xfId="57"/>
    <cellStyle name="level3" xfId="58"/>
    <cellStyle name="Migliaia (0)_conti99" xfId="59"/>
    <cellStyle name="Millares_Cuadro2 final" xfId="60"/>
    <cellStyle name="Moeda0" xfId="61"/>
    <cellStyle name="Normal" xfId="0" builtinId="0"/>
    <cellStyle name="Normal 10" xfId="4"/>
    <cellStyle name="Normal 10 2" xfId="62"/>
    <cellStyle name="Normal 11" xfId="63"/>
    <cellStyle name="Normal 12" xfId="135"/>
    <cellStyle name="Normal 13" xfId="156"/>
    <cellStyle name="Normal 2" xfId="1"/>
    <cellStyle name="Normal 2 2" xfId="64"/>
    <cellStyle name="Normal 2 2 2" xfId="65"/>
    <cellStyle name="Normal 2 2_G1" xfId="66"/>
    <cellStyle name="Normal 2 3" xfId="67"/>
    <cellStyle name="Normal 2_2.2 Correlaç_o_Probab v4" xfId="68"/>
    <cellStyle name="Normal 3" xfId="69"/>
    <cellStyle name="Normal 3 2" xfId="70"/>
    <cellStyle name="Normal 3 3" xfId="71"/>
    <cellStyle name="Normal 3_2.1_medias_dos_indicadores_v7" xfId="72"/>
    <cellStyle name="Normal 4" xfId="73"/>
    <cellStyle name="Normal 4 2" xfId="74"/>
    <cellStyle name="Normal 4_2.3_Desigualdade_V3" xfId="75"/>
    <cellStyle name="Normal 5" xfId="76"/>
    <cellStyle name="Normal 6" xfId="77"/>
    <cellStyle name="Normal 7" xfId="78"/>
    <cellStyle name="Normal 8" xfId="79"/>
    <cellStyle name="Normal 9" xfId="80"/>
    <cellStyle name="Normal 9 2" xfId="81"/>
    <cellStyle name="Normal 9_Compendio todas as series" xfId="82"/>
    <cellStyle name="Normal_Tabelas I.8,I.8a e I.8b" xfId="2"/>
    <cellStyle name="Notas" xfId="83"/>
    <cellStyle name="Porcentagem 2" xfId="3"/>
    <cellStyle name="Porcentagem 3" xfId="84"/>
    <cellStyle name="Prozent_SubCatperStud" xfId="85"/>
    <cellStyle name="row" xfId="86"/>
    <cellStyle name="RowCodes" xfId="87"/>
    <cellStyle name="Row-Col Headings" xfId="88"/>
    <cellStyle name="RowTitles_CENTRAL_GOVT" xfId="89"/>
    <cellStyle name="RowTitles-Col2" xfId="90"/>
    <cellStyle name="RowTitles-Detail" xfId="91"/>
    <cellStyle name="Salida" xfId="92"/>
    <cellStyle name="Separador de milhares 2" xfId="93"/>
    <cellStyle name="Standard_Info" xfId="94"/>
    <cellStyle name="temp" xfId="95"/>
    <cellStyle name="Texto de advertencia" xfId="96"/>
    <cellStyle name="title1" xfId="97"/>
    <cellStyle name="Vírgula0" xfId="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9874686716792E-2"/>
          <c:y val="0.13241714216717601"/>
          <c:w val="0.86115414520553402"/>
          <c:h val="0.69196461236829698"/>
        </c:manualLayout>
      </c:layout>
      <c:scatterChart>
        <c:scatterStyle val="lineMarker"/>
        <c:varyColors val="0"/>
        <c:ser>
          <c:idx val="0"/>
          <c:order val="0"/>
          <c:tx>
            <c:strRef>
              <c:f>Aux_graf1!$G$3</c:f>
              <c:strCache>
                <c:ptCount val="1"/>
                <c:pt idx="0">
                  <c:v>Brasil</c:v>
                </c:pt>
              </c:strCache>
            </c:strRef>
          </c:tx>
          <c:spPr>
            <a:ln w="38100">
              <a:solidFill>
                <a:srgbClr val="0000D4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DCE6F2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xVal>
            <c:numRef>
              <c:f>Aux_graf1!$H$1:$AA$1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Aux_graf1!$H$3:$AA$3</c:f>
              <c:numCache>
                <c:formatCode>0.0</c:formatCode>
                <c:ptCount val="20"/>
                <c:pt idx="0">
                  <c:v>45.917814138482235</c:v>
                </c:pt>
                <c:pt idx="1">
                  <c:v>47.025900735076327</c:v>
                </c:pt>
                <c:pt idx="2">
                  <c:v>38.64488863633462</c:v>
                </c:pt>
                <c:pt idx="3">
                  <c:v>38.184275780370108</c:v>
                </c:pt>
                <c:pt idx="4">
                  <c:v>38.710765757607319</c:v>
                </c:pt>
                <c:pt idx="5">
                  <c:v>37.439102903160745</c:v>
                </c:pt>
                <c:pt idx="6">
                  <c:v>38.973816056102315</c:v>
                </c:pt>
                <c:pt idx="7">
                  <c:v>38.661506788954014</c:v>
                </c:pt>
                <c:pt idx="8">
                  <c:v>38.285873598112161</c:v>
                </c:pt>
                <c:pt idx="9">
                  <c:v>39.357097371127416</c:v>
                </c:pt>
                <c:pt idx="10">
                  <c:v>36.926643916008615</c:v>
                </c:pt>
                <c:pt idx="11">
                  <c:v>34.161278021440552</c:v>
                </c:pt>
                <c:pt idx="12">
                  <c:v>29.651043755527024</c:v>
                </c:pt>
                <c:pt idx="13">
                  <c:v>28.04966268854373</c:v>
                </c:pt>
                <c:pt idx="14">
                  <c:v>25.199080730095304</c:v>
                </c:pt>
                <c:pt idx="15">
                  <c:v>23.788058401949375</c:v>
                </c:pt>
                <c:pt idx="16">
                  <c:v>20.612598835144922</c:v>
                </c:pt>
                <c:pt idx="17">
                  <c:v>17.974306695593576</c:v>
                </c:pt>
                <c:pt idx="18">
                  <c:v>16.995737896277731</c:v>
                </c:pt>
                <c:pt idx="19">
                  <c:v>15.275043580153152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Aux_graf1!$G$4</c:f>
              <c:strCache>
                <c:ptCount val="1"/>
                <c:pt idx="0">
                  <c:v>Região Sudeste</c:v>
                </c:pt>
              </c:strCache>
            </c:strRef>
          </c:tx>
          <c:spPr>
            <a:ln w="38100"/>
          </c:spPr>
          <c:xVal>
            <c:numRef>
              <c:f>Aux_graf1!$H$1:$AA$1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Aux_graf1!$H$4:$AA$4</c:f>
              <c:numCache>
                <c:formatCode>0.0</c:formatCode>
                <c:ptCount val="20"/>
                <c:pt idx="0">
                  <c:v>31.986607235857534</c:v>
                </c:pt>
                <c:pt idx="1">
                  <c:v>34.748973791980823</c:v>
                </c:pt>
                <c:pt idx="2">
                  <c:v>23.925793145580865</c:v>
                </c:pt>
                <c:pt idx="3">
                  <c:v>23.00811465693624</c:v>
                </c:pt>
                <c:pt idx="4">
                  <c:v>23.681036885600136</c:v>
                </c:pt>
                <c:pt idx="5">
                  <c:v>23.106064089710959</c:v>
                </c:pt>
                <c:pt idx="6">
                  <c:v>24.750087565722126</c:v>
                </c:pt>
                <c:pt idx="7">
                  <c:v>25.563930682910268</c:v>
                </c:pt>
                <c:pt idx="8">
                  <c:v>25.474521706112935</c:v>
                </c:pt>
                <c:pt idx="9">
                  <c:v>26.745794039598316</c:v>
                </c:pt>
                <c:pt idx="10">
                  <c:v>24.87965562052673</c:v>
                </c:pt>
                <c:pt idx="11">
                  <c:v>21.958480928427036</c:v>
                </c:pt>
                <c:pt idx="12">
                  <c:v>18.092329285943098</c:v>
                </c:pt>
                <c:pt idx="13">
                  <c:v>17.112524422748315</c:v>
                </c:pt>
                <c:pt idx="14">
                  <c:v>14.867562627280417</c:v>
                </c:pt>
                <c:pt idx="15">
                  <c:v>13.700097918037788</c:v>
                </c:pt>
                <c:pt idx="16">
                  <c:v>11.453438171877146</c:v>
                </c:pt>
                <c:pt idx="17">
                  <c:v>9.7839625432984754</c:v>
                </c:pt>
                <c:pt idx="18">
                  <c:v>9.2683280137631421</c:v>
                </c:pt>
                <c:pt idx="19">
                  <c:v>8.4340923273253132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Aux_graf1!$G$5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38100"/>
          </c:spPr>
          <c:xVal>
            <c:numRef>
              <c:f>Aux_graf1!$H$1:$AA$1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Aux_graf1!$H$5:$AA$5</c:f>
              <c:numCache>
                <c:formatCode>0.0</c:formatCode>
                <c:ptCount val="20"/>
                <c:pt idx="0">
                  <c:v>42.537723440331199</c:v>
                </c:pt>
                <c:pt idx="1">
                  <c:v>40.356746371127322</c:v>
                </c:pt>
                <c:pt idx="2">
                  <c:v>32.89923626453983</c:v>
                </c:pt>
                <c:pt idx="3">
                  <c:v>31.919565544386124</c:v>
                </c:pt>
                <c:pt idx="4">
                  <c:v>31.176735223062153</c:v>
                </c:pt>
                <c:pt idx="5">
                  <c:v>29.04678954661032</c:v>
                </c:pt>
                <c:pt idx="6">
                  <c:v>29.345231129702242</c:v>
                </c:pt>
                <c:pt idx="7">
                  <c:v>32.788958153451055</c:v>
                </c:pt>
                <c:pt idx="8">
                  <c:v>28.857017824258424</c:v>
                </c:pt>
                <c:pt idx="9">
                  <c:v>29.422882356894359</c:v>
                </c:pt>
                <c:pt idx="10">
                  <c:v>25.133194056775398</c:v>
                </c:pt>
                <c:pt idx="11">
                  <c:v>22.845201763260121</c:v>
                </c:pt>
                <c:pt idx="12">
                  <c:v>18.265685860298756</c:v>
                </c:pt>
                <c:pt idx="13">
                  <c:v>15.799203022006905</c:v>
                </c:pt>
                <c:pt idx="14">
                  <c:v>15.172011433137801</c:v>
                </c:pt>
                <c:pt idx="15">
                  <c:v>15.027337191835292</c:v>
                </c:pt>
                <c:pt idx="16">
                  <c:v>10.018263015965871</c:v>
                </c:pt>
                <c:pt idx="17">
                  <c:v>6.7339074754835124</c:v>
                </c:pt>
                <c:pt idx="18">
                  <c:v>9.3663111534891375</c:v>
                </c:pt>
                <c:pt idx="19">
                  <c:v>7.5198104730005726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5851384"/>
        <c:axId val="575849816"/>
      </c:scatterChart>
      <c:valAx>
        <c:axId val="575851384"/>
        <c:scaling>
          <c:orientation val="minMax"/>
          <c:max val="2014"/>
          <c:min val="199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Ano</a:t>
                </a:r>
              </a:p>
            </c:rich>
          </c:tx>
          <c:layout>
            <c:manualLayout>
              <c:xMode val="edge"/>
              <c:yMode val="edge"/>
              <c:x val="0.48150817989856498"/>
              <c:y val="0.91474480146325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75849816"/>
        <c:crosses val="autoZero"/>
        <c:crossBetween val="midCat"/>
        <c:majorUnit val="1"/>
      </c:valAx>
      <c:valAx>
        <c:axId val="575849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575851384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5.6829475262960498E-2"/>
          <c:y val="2.3032550890679298E-3"/>
          <c:w val="0.89980320880942499"/>
          <c:h val="9.7521278265336894E-2"/>
        </c:manualLayout>
      </c:layout>
      <c:overlay val="0"/>
      <c:spPr>
        <a:ln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900" b="1"/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9874686716792E-2"/>
          <c:y val="0.12256627295078"/>
          <c:w val="0.86115414520553402"/>
          <c:h val="0.70181548158469198"/>
        </c:manualLayout>
      </c:layout>
      <c:scatterChart>
        <c:scatterStyle val="lineMarker"/>
        <c:varyColors val="0"/>
        <c:ser>
          <c:idx val="0"/>
          <c:order val="0"/>
          <c:tx>
            <c:strRef>
              <c:f>Aux_graf2!$G$3</c:f>
              <c:strCache>
                <c:ptCount val="1"/>
                <c:pt idx="0">
                  <c:v>Rio de Janeiro</c:v>
                </c:pt>
              </c:strCache>
            </c:strRef>
          </c:tx>
          <c:spPr>
            <a:ln w="38100">
              <a:solidFill>
                <a:srgbClr val="0000D4"/>
              </a:solidFill>
              <a:prstDash val="solid"/>
            </a:ln>
          </c:spPr>
          <c:marker>
            <c:symbol val="circle"/>
            <c:size val="10"/>
            <c:spPr>
              <a:solidFill>
                <a:srgbClr val="DCE6F2"/>
              </a:solidFill>
              <a:ln>
                <a:solidFill>
                  <a:srgbClr val="0000D4"/>
                </a:solidFill>
                <a:prstDash val="solid"/>
              </a:ln>
            </c:spPr>
          </c:marker>
          <c:xVal>
            <c:numRef>
              <c:f>Aux_graf2!$H$1:$AA$1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Aux_graf2!$H$3:$AA$3</c:f>
              <c:numCache>
                <c:formatCode>0.0</c:formatCode>
                <c:ptCount val="20"/>
                <c:pt idx="0">
                  <c:v>15.841423136853791</c:v>
                </c:pt>
                <c:pt idx="1">
                  <c:v>15.140116963674927</c:v>
                </c:pt>
                <c:pt idx="2">
                  <c:v>15.98956060793202</c:v>
                </c:pt>
                <c:pt idx="3">
                  <c:v>16.493738489122158</c:v>
                </c:pt>
                <c:pt idx="4">
                  <c:v>15.784267169225807</c:v>
                </c:pt>
                <c:pt idx="5">
                  <c:v>16.1590116746249</c:v>
                </c:pt>
                <c:pt idx="6">
                  <c:v>16.109350945073849</c:v>
                </c:pt>
                <c:pt idx="7">
                  <c:v>15.873774851306997</c:v>
                </c:pt>
                <c:pt idx="8">
                  <c:v>16.364857820157752</c:v>
                </c:pt>
                <c:pt idx="9">
                  <c:v>16.308346273571296</c:v>
                </c:pt>
                <c:pt idx="10">
                  <c:v>16.237455251878785</c:v>
                </c:pt>
                <c:pt idx="11">
                  <c:v>15.701452196727033</c:v>
                </c:pt>
                <c:pt idx="12">
                  <c:v>15.737253080681498</c:v>
                </c:pt>
                <c:pt idx="13">
                  <c:v>15.298860227354126</c:v>
                </c:pt>
                <c:pt idx="14">
                  <c:v>16.008852343851807</c:v>
                </c:pt>
                <c:pt idx="15">
                  <c:v>15.487282360558929</c:v>
                </c:pt>
                <c:pt idx="16">
                  <c:v>15.510674735717686</c:v>
                </c:pt>
                <c:pt idx="17">
                  <c:v>15.638695427480727</c:v>
                </c:pt>
                <c:pt idx="18">
                  <c:v>15.771993951647822</c:v>
                </c:pt>
                <c:pt idx="19">
                  <c:v>15.194890584913772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Aux_graf2!$G$4</c:f>
              <c:strCache>
                <c:ptCount val="1"/>
                <c:pt idx="0">
                  <c:v>São Paulo</c:v>
                </c:pt>
              </c:strCache>
            </c:strRef>
          </c:tx>
          <c:spPr>
            <a:ln w="38100"/>
          </c:spPr>
          <c:xVal>
            <c:numRef>
              <c:f>Aux_graf2!$H$1:$AA$1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Aux_graf2!$H$4:$AA$4</c:f>
              <c:numCache>
                <c:formatCode>0.0</c:formatCode>
                <c:ptCount val="20"/>
                <c:pt idx="0">
                  <c:v>16.515438774525215</c:v>
                </c:pt>
                <c:pt idx="1">
                  <c:v>16.169304878175701</c:v>
                </c:pt>
                <c:pt idx="2">
                  <c:v>16.183404947733202</c:v>
                </c:pt>
                <c:pt idx="3">
                  <c:v>16.271659383913565</c:v>
                </c:pt>
                <c:pt idx="4">
                  <c:v>16.337920759042966</c:v>
                </c:pt>
                <c:pt idx="5">
                  <c:v>16.273609504502716</c:v>
                </c:pt>
                <c:pt idx="6">
                  <c:v>16.473067582521352</c:v>
                </c:pt>
                <c:pt idx="7">
                  <c:v>16.498099054576976</c:v>
                </c:pt>
                <c:pt idx="8">
                  <c:v>16.121316343656069</c:v>
                </c:pt>
                <c:pt idx="9">
                  <c:v>16.249333762579589</c:v>
                </c:pt>
                <c:pt idx="10">
                  <c:v>16.255880500204626</c:v>
                </c:pt>
                <c:pt idx="11">
                  <c:v>15.812097660175908</c:v>
                </c:pt>
                <c:pt idx="12">
                  <c:v>15.955059215289488</c:v>
                </c:pt>
                <c:pt idx="13">
                  <c:v>16.226181440222483</c:v>
                </c:pt>
                <c:pt idx="14">
                  <c:v>15.868548044632888</c:v>
                </c:pt>
                <c:pt idx="15">
                  <c:v>15.85088549970456</c:v>
                </c:pt>
                <c:pt idx="16">
                  <c:v>15.260045504852883</c:v>
                </c:pt>
                <c:pt idx="17">
                  <c:v>14.999564654633701</c:v>
                </c:pt>
                <c:pt idx="18">
                  <c:v>15.381445968652059</c:v>
                </c:pt>
                <c:pt idx="19">
                  <c:v>15.268720885406971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Aux_graf2!$G$5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38100"/>
          </c:spPr>
          <c:xVal>
            <c:numRef>
              <c:f>Aux_graf2!$H$1:$AA$1</c:f>
              <c:numCache>
                <c:formatCode>General</c:formatCode>
                <c:ptCount val="20"/>
                <c:pt idx="0">
                  <c:v>1992</c:v>
                </c:pt>
                <c:pt idx="1">
                  <c:v>1993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</c:numCache>
            </c:numRef>
          </c:xVal>
          <c:yVal>
            <c:numRef>
              <c:f>Aux_graf2!$H$5:$AA$5</c:f>
              <c:numCache>
                <c:formatCode>0.0</c:formatCode>
                <c:ptCount val="20"/>
                <c:pt idx="0">
                  <c:v>17.160692764151378</c:v>
                </c:pt>
                <c:pt idx="1">
                  <c:v>17.111599949678386</c:v>
                </c:pt>
                <c:pt idx="2">
                  <c:v>16.062409959049546</c:v>
                </c:pt>
                <c:pt idx="3">
                  <c:v>16.542998139124194</c:v>
                </c:pt>
                <c:pt idx="4">
                  <c:v>17.12936235608116</c:v>
                </c:pt>
                <c:pt idx="5">
                  <c:v>16.962479400223295</c:v>
                </c:pt>
                <c:pt idx="6">
                  <c:v>16.657297766074251</c:v>
                </c:pt>
                <c:pt idx="7">
                  <c:v>16.144827362852247</c:v>
                </c:pt>
                <c:pt idx="8">
                  <c:v>16.898606024932107</c:v>
                </c:pt>
                <c:pt idx="9">
                  <c:v>16.761354895093703</c:v>
                </c:pt>
                <c:pt idx="10">
                  <c:v>17.380044292559411</c:v>
                </c:pt>
                <c:pt idx="11">
                  <c:v>16.242496896283107</c:v>
                </c:pt>
                <c:pt idx="12">
                  <c:v>16.082485731295399</c:v>
                </c:pt>
                <c:pt idx="13">
                  <c:v>15.817664532109575</c:v>
                </c:pt>
                <c:pt idx="14">
                  <c:v>15.91642162865066</c:v>
                </c:pt>
                <c:pt idx="15">
                  <c:v>16.280018558926784</c:v>
                </c:pt>
                <c:pt idx="16">
                  <c:v>16.078513497707924</c:v>
                </c:pt>
                <c:pt idx="17">
                  <c:v>15.641082130076121</c:v>
                </c:pt>
                <c:pt idx="18">
                  <c:v>15.780617309564953</c:v>
                </c:pt>
                <c:pt idx="19">
                  <c:v>15.891896054418268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7648376"/>
        <c:axId val="357646808"/>
      </c:scatterChart>
      <c:valAx>
        <c:axId val="357648376"/>
        <c:scaling>
          <c:orientation val="minMax"/>
          <c:max val="2014"/>
          <c:min val="199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/>
                  <a:t>Ano</a:t>
                </a:r>
              </a:p>
            </c:rich>
          </c:tx>
          <c:layout>
            <c:manualLayout>
              <c:xMode val="edge"/>
              <c:yMode val="edge"/>
              <c:x val="0.48150817989856498"/>
              <c:y val="0.914744801463250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57646808"/>
        <c:crosses val="autoZero"/>
        <c:crossBetween val="midCat"/>
        <c:majorUnit val="1"/>
      </c:valAx>
      <c:valAx>
        <c:axId val="357646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357648376"/>
        <c:crosses val="autoZero"/>
        <c:crossBetween val="midCat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5.6829475262960498E-2"/>
          <c:y val="2.3032550890679298E-3"/>
          <c:w val="0.89980320880942499"/>
          <c:h val="9.09540321210731E-2"/>
        </c:manualLayout>
      </c:layout>
      <c:overlay val="0"/>
      <c:spPr>
        <a:ln>
          <a:solidFill>
            <a:schemeClr val="bg1">
              <a:lumMod val="65000"/>
            </a:schemeClr>
          </a:solidFill>
        </a:ln>
      </c:spPr>
      <c:txPr>
        <a:bodyPr/>
        <a:lstStyle/>
        <a:p>
          <a:pPr>
            <a:defRPr sz="900" b="1"/>
          </a:pPr>
          <a:endParaRPr lang="pt-BR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1"/>
</c:chartSpace>
</file>

<file path=xl/ctrlProps/ctrlProp1.xml><?xml version="1.0" encoding="utf-8"?>
<formControlPr xmlns="http://schemas.microsoft.com/office/spreadsheetml/2009/9/main" objectType="Drop" dropLines="62" dropStyle="combo" dx="16" fmlaLink="Parâmetros1!$I$5" fmlaRange="Label!$AF$5:$AF$19" sel="2" val="0"/>
</file>

<file path=xl/ctrlProps/ctrlProp10.xml><?xml version="1.0" encoding="utf-8"?>
<formControlPr xmlns="http://schemas.microsoft.com/office/spreadsheetml/2009/9/main" objectType="Drop" dropLines="62" dropStyle="combo" dx="16" fmlaLink="Parâmetros2!$I$5" fmlaRange="Label!$AL$5:$AL$31" sel="14" val="0"/>
</file>

<file path=xl/ctrlProps/ctrlProp11.xml><?xml version="1.0" encoding="utf-8"?>
<formControlPr xmlns="http://schemas.microsoft.com/office/spreadsheetml/2009/9/main" objectType="Drop" dropLines="62" dropStyle="combo" dx="16" fmlaLink="Parâmetros2!$C$5" fmlaRange="Label!$L$5:$L$54" sel="30" val="14"/>
</file>

<file path=xl/ctrlProps/ctrlProp12.xml><?xml version="1.0" encoding="utf-8"?>
<formControlPr xmlns="http://schemas.microsoft.com/office/spreadsheetml/2009/9/main" objectType="Drop" dropLines="60" dropStyle="combo" dx="16" fmlaLink="Parâmetros2!$I$5" fmlaRange="Label!$AL$5:$AL$31" sel="14" val="0"/>
</file>

<file path=xl/ctrlProps/ctrlProp13.xml><?xml version="1.0" encoding="utf-8"?>
<formControlPr xmlns="http://schemas.microsoft.com/office/spreadsheetml/2009/9/main" objectType="Drop" dropLines="20" dropStyle="combo" dx="16" fmlaLink="Parâmetros2!$I$9" fmlaRange="Label!$AA$5:$AA$46" sel="23" val="22"/>
</file>

<file path=xl/ctrlProps/ctrlProp14.xml><?xml version="1.0" encoding="utf-8"?>
<formControlPr xmlns="http://schemas.microsoft.com/office/spreadsheetml/2009/9/main" objectType="Drop" dropLines="7" dropStyle="combo" dx="16" fmlaLink="Parâmetros2!$N$9" fmlaRange="Label!$T$5:$T$11" sel="1" val="0"/>
</file>

<file path=xl/ctrlProps/ctrlProp15.xml><?xml version="1.0" encoding="utf-8"?>
<formControlPr xmlns="http://schemas.microsoft.com/office/spreadsheetml/2009/9/main" objectType="Drop" dropLines="20" dropStyle="combo" dx="16" fmlaLink="Parâmetros2!$I$10" fmlaRange="Label!$AA$5:$AA$46" sel="24" val="22"/>
</file>

<file path=xl/ctrlProps/ctrlProp16.xml><?xml version="1.0" encoding="utf-8"?>
<formControlPr xmlns="http://schemas.microsoft.com/office/spreadsheetml/2009/9/main" objectType="Drop" dropLines="7" dropStyle="combo" dx="16" fmlaLink="Parâmetros2!$N$10" fmlaRange="Label!$T$5:$T$11" sel="1" val="0"/>
</file>

<file path=xl/ctrlProps/ctrlProp17.xml><?xml version="1.0" encoding="utf-8"?>
<formControlPr xmlns="http://schemas.microsoft.com/office/spreadsheetml/2009/9/main" objectType="Drop" dropLines="62" dropStyle="combo" dx="16" fmlaLink="Parâmetros2!$I$11" fmlaRange="Label!$AA$5:$AA$46" sel="22" val="0"/>
</file>

<file path=xl/ctrlProps/ctrlProp18.xml><?xml version="1.0" encoding="utf-8"?>
<formControlPr xmlns="http://schemas.microsoft.com/office/spreadsheetml/2009/9/main" objectType="Drop" dropLines="7" dropStyle="combo" dx="16" fmlaLink="Parâmetros2!$N$11" fmlaRange="Label!$T$5:$T$11" sel="1" val="0"/>
</file>

<file path=xl/ctrlProps/ctrlProp2.xml><?xml version="1.0" encoding="utf-8"?>
<formControlPr xmlns="http://schemas.microsoft.com/office/spreadsheetml/2009/9/main" objectType="Drop" dropLines="62" dropStyle="combo" dx="16" fmlaLink="Parâmetros1!$C$5" fmlaRange="Label!$L$5:$L$54" sel="30" val="12"/>
</file>

<file path=xl/ctrlProps/ctrlProp3.xml><?xml version="1.0" encoding="utf-8"?>
<formControlPr xmlns="http://schemas.microsoft.com/office/spreadsheetml/2009/9/main" objectType="Drop" dropLines="62" dropStyle="combo" dx="16" fmlaLink="Parâmetros1!$I$5" fmlaRange="Label!$AF$5:$AF$19" sel="2" val="0"/>
</file>

<file path=xl/ctrlProps/ctrlProp4.xml><?xml version="1.0" encoding="utf-8"?>
<formControlPr xmlns="http://schemas.microsoft.com/office/spreadsheetml/2009/9/main" objectType="Drop" dropLines="62" dropStyle="combo" dx="16" fmlaLink="Parâmetros1!$I$9" fmlaRange="Label!$AA$5:$AA$46" sel="1" val="0"/>
</file>

<file path=xl/ctrlProps/ctrlProp5.xml><?xml version="1.0" encoding="utf-8"?>
<formControlPr xmlns="http://schemas.microsoft.com/office/spreadsheetml/2009/9/main" objectType="Drop" dropLines="7" dropStyle="combo" dx="16" fmlaLink="Parâmetros1!$N$9" fmlaRange="Label!$T$5:$T$11" sel="1" val="0"/>
</file>

<file path=xl/ctrlProps/ctrlProp6.xml><?xml version="1.0" encoding="utf-8"?>
<formControlPr xmlns="http://schemas.microsoft.com/office/spreadsheetml/2009/9/main" objectType="Drop" dropLines="62" dropStyle="combo" dx="16" fmlaLink="Parâmetros1!$I$10" fmlaRange="Label!$AA$5:$AA$46" sel="20" val="0"/>
</file>

<file path=xl/ctrlProps/ctrlProp7.xml><?xml version="1.0" encoding="utf-8"?>
<formControlPr xmlns="http://schemas.microsoft.com/office/spreadsheetml/2009/9/main" objectType="Drop" dropLines="7" dropStyle="combo" dx="16" fmlaLink="Parâmetros1!$N$10" fmlaRange="Label!$T$5:$T$11" sel="1" val="0"/>
</file>

<file path=xl/ctrlProps/ctrlProp8.xml><?xml version="1.0" encoding="utf-8"?>
<formControlPr xmlns="http://schemas.microsoft.com/office/spreadsheetml/2009/9/main" objectType="Drop" dropLines="20" dropStyle="combo" dx="16" fmlaLink="Parâmetros1!$I$11" fmlaRange="Label!$AA$5:$AA$46" sel="22" val="18"/>
</file>

<file path=xl/ctrlProps/ctrlProp9.xml><?xml version="1.0" encoding="utf-8"?>
<formControlPr xmlns="http://schemas.microsoft.com/office/spreadsheetml/2009/9/main" objectType="Drop" dropLines="7" dropStyle="combo" dx="16" fmlaLink="Parâmetros1!$N$11" fmlaRange="Label!$T$5:$T$11" sel="1" val="0"/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0</xdr:row>
          <xdr:rowOff>161925</xdr:rowOff>
        </xdr:from>
        <xdr:to>
          <xdr:col>16</xdr:col>
          <xdr:colOff>266700</xdr:colOff>
          <xdr:row>0</xdr:row>
          <xdr:rowOff>390525</xdr:rowOff>
        </xdr:to>
        <xdr:sp macro="" textlink="">
          <xdr:nvSpPr>
            <xdr:cNvPr id="18435" name="Drop Dow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71432</xdr:colOff>
      <xdr:row>0</xdr:row>
      <xdr:rowOff>134946</xdr:rowOff>
    </xdr:from>
    <xdr:to>
      <xdr:col>5</xdr:col>
      <xdr:colOff>693732</xdr:colOff>
      <xdr:row>0</xdr:row>
      <xdr:rowOff>357196</xdr:rowOff>
    </xdr:to>
    <xdr:sp macro="" textlink="">
      <xdr:nvSpPr>
        <xdr:cNvPr id="7" name="CaixaDeTexto 6"/>
        <xdr:cNvSpPr txBox="1"/>
      </xdr:nvSpPr>
      <xdr:spPr>
        <a:xfrm>
          <a:off x="523870" y="134946"/>
          <a:ext cx="963612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Indicador: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1209675</xdr:colOff>
          <xdr:row>0</xdr:row>
          <xdr:rowOff>142875</xdr:rowOff>
        </xdr:from>
        <xdr:to>
          <xdr:col>7</xdr:col>
          <xdr:colOff>85725</xdr:colOff>
          <xdr:row>0</xdr:row>
          <xdr:rowOff>381000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126995</xdr:colOff>
      <xdr:row>0</xdr:row>
      <xdr:rowOff>126998</xdr:rowOff>
    </xdr:from>
    <xdr:to>
      <xdr:col>5</xdr:col>
      <xdr:colOff>1214433</xdr:colOff>
      <xdr:row>0</xdr:row>
      <xdr:rowOff>349248</xdr:rowOff>
    </xdr:to>
    <xdr:sp macro="" textlink="">
      <xdr:nvSpPr>
        <xdr:cNvPr id="2" name="CaixaDeTexto 1"/>
        <xdr:cNvSpPr txBox="1"/>
      </xdr:nvSpPr>
      <xdr:spPr>
        <a:xfrm>
          <a:off x="579433" y="126998"/>
          <a:ext cx="1428750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Unidade Territorial: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174621</xdr:colOff>
      <xdr:row>3</xdr:row>
      <xdr:rowOff>7938</xdr:rowOff>
    </xdr:from>
    <xdr:to>
      <xdr:col>20</xdr:col>
      <xdr:colOff>285746</xdr:colOff>
      <xdr:row>14</xdr:row>
      <xdr:rowOff>134942</xdr:rowOff>
    </xdr:to>
    <xdr:sp macro="" textlink="">
      <xdr:nvSpPr>
        <xdr:cNvPr id="3" name="Retângulo de cantos arredondados 2"/>
        <xdr:cNvSpPr/>
      </xdr:nvSpPr>
      <xdr:spPr>
        <a:xfrm>
          <a:off x="7580309" y="1246188"/>
          <a:ext cx="4468812" cy="2190754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15875</xdr:colOff>
      <xdr:row>2</xdr:row>
      <xdr:rowOff>550333</xdr:rowOff>
    </xdr:from>
    <xdr:to>
      <xdr:col>14</xdr:col>
      <xdr:colOff>79375</xdr:colOff>
      <xdr:row>23</xdr:row>
      <xdr:rowOff>150812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0</xdr:row>
          <xdr:rowOff>152400</xdr:rowOff>
        </xdr:from>
        <xdr:to>
          <xdr:col>13</xdr:col>
          <xdr:colOff>523875</xdr:colOff>
          <xdr:row>0</xdr:row>
          <xdr:rowOff>390525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293688</xdr:colOff>
      <xdr:row>0</xdr:row>
      <xdr:rowOff>134937</xdr:rowOff>
    </xdr:from>
    <xdr:to>
      <xdr:col>5</xdr:col>
      <xdr:colOff>111125</xdr:colOff>
      <xdr:row>0</xdr:row>
      <xdr:rowOff>357187</xdr:rowOff>
    </xdr:to>
    <xdr:sp macro="" textlink="">
      <xdr:nvSpPr>
        <xdr:cNvPr id="4" name="CaixaDeTexto 3"/>
        <xdr:cNvSpPr txBox="1"/>
      </xdr:nvSpPr>
      <xdr:spPr>
        <a:xfrm>
          <a:off x="944563" y="134937"/>
          <a:ext cx="992187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Indicador:</a:t>
          </a:r>
        </a:p>
      </xdr:txBody>
    </xdr:sp>
    <xdr:clientData/>
  </xdr:twoCellAnchor>
  <xdr:twoCellAnchor>
    <xdr:from>
      <xdr:col>15</xdr:col>
      <xdr:colOff>71437</xdr:colOff>
      <xdr:row>6</xdr:row>
      <xdr:rowOff>63500</xdr:rowOff>
    </xdr:from>
    <xdr:to>
      <xdr:col>17</xdr:col>
      <xdr:colOff>39687</xdr:colOff>
      <xdr:row>7</xdr:row>
      <xdr:rowOff>95250</xdr:rowOff>
    </xdr:to>
    <xdr:sp macro="" textlink="">
      <xdr:nvSpPr>
        <xdr:cNvPr id="5" name="CaixaDeTexto 4"/>
        <xdr:cNvSpPr txBox="1"/>
      </xdr:nvSpPr>
      <xdr:spPr>
        <a:xfrm>
          <a:off x="7762875" y="1841500"/>
          <a:ext cx="61912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1: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6</xdr:row>
          <xdr:rowOff>66675</xdr:rowOff>
        </xdr:from>
        <xdr:to>
          <xdr:col>18</xdr:col>
          <xdr:colOff>809625</xdr:colOff>
          <xdr:row>7</xdr:row>
          <xdr:rowOff>142875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981075</xdr:colOff>
          <xdr:row>6</xdr:row>
          <xdr:rowOff>66675</xdr:rowOff>
        </xdr:from>
        <xdr:to>
          <xdr:col>20</xdr:col>
          <xdr:colOff>123825</xdr:colOff>
          <xdr:row>7</xdr:row>
          <xdr:rowOff>142875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79380</xdr:colOff>
      <xdr:row>8</xdr:row>
      <xdr:rowOff>130182</xdr:rowOff>
    </xdr:from>
    <xdr:to>
      <xdr:col>17</xdr:col>
      <xdr:colOff>47630</xdr:colOff>
      <xdr:row>9</xdr:row>
      <xdr:rowOff>161932</xdr:rowOff>
    </xdr:to>
    <xdr:sp macro="" textlink="">
      <xdr:nvSpPr>
        <xdr:cNvPr id="8" name="CaixaDeTexto 7"/>
        <xdr:cNvSpPr txBox="1"/>
      </xdr:nvSpPr>
      <xdr:spPr>
        <a:xfrm>
          <a:off x="7485068" y="2289182"/>
          <a:ext cx="889000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2: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8</xdr:row>
          <xdr:rowOff>123825</xdr:rowOff>
        </xdr:from>
        <xdr:to>
          <xdr:col>18</xdr:col>
          <xdr:colOff>828675</xdr:colOff>
          <xdr:row>10</xdr:row>
          <xdr:rowOff>9525</xdr:rowOff>
        </xdr:to>
        <xdr:sp macro="" textlink="">
          <xdr:nvSpPr>
            <xdr:cNvPr id="4100" name="Drop Down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981075</xdr:colOff>
          <xdr:row>8</xdr:row>
          <xdr:rowOff>123825</xdr:rowOff>
        </xdr:from>
        <xdr:to>
          <xdr:col>20</xdr:col>
          <xdr:colOff>142875</xdr:colOff>
          <xdr:row>10</xdr:row>
          <xdr:rowOff>9525</xdr:rowOff>
        </xdr:to>
        <xdr:sp macro="" textlink="">
          <xdr:nvSpPr>
            <xdr:cNvPr id="4101" name="Drop Down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87318</xdr:colOff>
      <xdr:row>10</xdr:row>
      <xdr:rowOff>185736</xdr:rowOff>
    </xdr:from>
    <xdr:to>
      <xdr:col>17</xdr:col>
      <xdr:colOff>55568</xdr:colOff>
      <xdr:row>12</xdr:row>
      <xdr:rowOff>26986</xdr:rowOff>
    </xdr:to>
    <xdr:sp macro="" textlink="">
      <xdr:nvSpPr>
        <xdr:cNvPr id="11" name="CaixaDeTexto 10"/>
        <xdr:cNvSpPr txBox="1"/>
      </xdr:nvSpPr>
      <xdr:spPr>
        <a:xfrm>
          <a:off x="7493006" y="2725736"/>
          <a:ext cx="889000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3: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66675</xdr:colOff>
          <xdr:row>10</xdr:row>
          <xdr:rowOff>180975</xdr:rowOff>
        </xdr:from>
        <xdr:to>
          <xdr:col>18</xdr:col>
          <xdr:colOff>828675</xdr:colOff>
          <xdr:row>12</xdr:row>
          <xdr:rowOff>66675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990600</xdr:colOff>
          <xdr:row>10</xdr:row>
          <xdr:rowOff>180975</xdr:rowOff>
        </xdr:from>
        <xdr:to>
          <xdr:col>20</xdr:col>
          <xdr:colOff>142875</xdr:colOff>
          <xdr:row>12</xdr:row>
          <xdr:rowOff>66675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460374</xdr:colOff>
      <xdr:row>4</xdr:row>
      <xdr:rowOff>0</xdr:rowOff>
    </xdr:from>
    <xdr:to>
      <xdr:col>18</xdr:col>
      <xdr:colOff>730249</xdr:colOff>
      <xdr:row>5</xdr:row>
      <xdr:rowOff>31750</xdr:rowOff>
    </xdr:to>
    <xdr:sp macro="" textlink="">
      <xdr:nvSpPr>
        <xdr:cNvPr id="14" name="CaixaDeTexto 13"/>
        <xdr:cNvSpPr txBox="1"/>
      </xdr:nvSpPr>
      <xdr:spPr>
        <a:xfrm>
          <a:off x="8326437" y="1397000"/>
          <a:ext cx="214312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Unidade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Territorial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501760</xdr:colOff>
      <xdr:row>4</xdr:row>
      <xdr:rowOff>1578</xdr:rowOff>
    </xdr:from>
    <xdr:to>
      <xdr:col>20</xdr:col>
      <xdr:colOff>509698</xdr:colOff>
      <xdr:row>5</xdr:row>
      <xdr:rowOff>33328</xdr:rowOff>
    </xdr:to>
    <xdr:sp macro="" textlink="">
      <xdr:nvSpPr>
        <xdr:cNvPr id="15" name="CaixaDeTexto 14"/>
        <xdr:cNvSpPr txBox="1"/>
      </xdr:nvSpPr>
      <xdr:spPr>
        <a:xfrm>
          <a:off x="10241073" y="1398578"/>
          <a:ext cx="214312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Grupo de Análise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0.96375</cdr:y>
    </cdr:from>
    <cdr:to>
      <cdr:x>1</cdr:x>
      <cdr:y>1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15236"/>
          <a:ext cx="6334125" cy="139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Fonte: IETS/OPE Sociais, com base na Pesquisa Nacional por Amostra de Domicílios (PNAD), exceto área rural da região Norte.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714375</xdr:colOff>
          <xdr:row>0</xdr:row>
          <xdr:rowOff>152400</xdr:rowOff>
        </xdr:from>
        <xdr:to>
          <xdr:col>14</xdr:col>
          <xdr:colOff>304800</xdr:colOff>
          <xdr:row>0</xdr:row>
          <xdr:rowOff>390525</xdr:rowOff>
        </xdr:to>
        <xdr:sp macro="" textlink="">
          <xdr:nvSpPr>
            <xdr:cNvPr id="36866" name="Drop Down 2" hidden="1">
              <a:extLst>
                <a:ext uri="{63B3BB69-23CF-44E3-9099-C40C66FF867C}">
                  <a14:compatExt spid="_x0000_s36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71432</xdr:colOff>
      <xdr:row>0</xdr:row>
      <xdr:rowOff>134946</xdr:rowOff>
    </xdr:from>
    <xdr:to>
      <xdr:col>5</xdr:col>
      <xdr:colOff>693732</xdr:colOff>
      <xdr:row>0</xdr:row>
      <xdr:rowOff>357196</xdr:rowOff>
    </xdr:to>
    <xdr:sp macro="" textlink="">
      <xdr:nvSpPr>
        <xdr:cNvPr id="5" name="CaixaDeTexto 4"/>
        <xdr:cNvSpPr txBox="1"/>
      </xdr:nvSpPr>
      <xdr:spPr>
        <a:xfrm>
          <a:off x="442907" y="134946"/>
          <a:ext cx="93662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Indicador: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1209675</xdr:colOff>
          <xdr:row>0</xdr:row>
          <xdr:rowOff>142875</xdr:rowOff>
        </xdr:from>
        <xdr:to>
          <xdr:col>7</xdr:col>
          <xdr:colOff>85725</xdr:colOff>
          <xdr:row>0</xdr:row>
          <xdr:rowOff>381000</xdr:rowOff>
        </xdr:to>
        <xdr:sp macro="" textlink="">
          <xdr:nvSpPr>
            <xdr:cNvPr id="37889" name="Drop Down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126995</xdr:colOff>
      <xdr:row>0</xdr:row>
      <xdr:rowOff>126998</xdr:rowOff>
    </xdr:from>
    <xdr:to>
      <xdr:col>5</xdr:col>
      <xdr:colOff>1214433</xdr:colOff>
      <xdr:row>0</xdr:row>
      <xdr:rowOff>349248</xdr:rowOff>
    </xdr:to>
    <xdr:sp macro="" textlink="">
      <xdr:nvSpPr>
        <xdr:cNvPr id="3" name="CaixaDeTexto 2"/>
        <xdr:cNvSpPr txBox="1"/>
      </xdr:nvSpPr>
      <xdr:spPr>
        <a:xfrm>
          <a:off x="584195" y="126998"/>
          <a:ext cx="1430338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Unidade Territorial: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174621</xdr:colOff>
      <xdr:row>3</xdr:row>
      <xdr:rowOff>7938</xdr:rowOff>
    </xdr:from>
    <xdr:to>
      <xdr:col>20</xdr:col>
      <xdr:colOff>285746</xdr:colOff>
      <xdr:row>14</xdr:row>
      <xdr:rowOff>134942</xdr:rowOff>
    </xdr:to>
    <xdr:sp macro="" textlink="">
      <xdr:nvSpPr>
        <xdr:cNvPr id="2" name="Retângulo de cantos arredondados 1"/>
        <xdr:cNvSpPr/>
      </xdr:nvSpPr>
      <xdr:spPr>
        <a:xfrm>
          <a:off x="7585071" y="1246188"/>
          <a:ext cx="4464050" cy="2193929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4</xdr:col>
      <xdr:colOff>15875</xdr:colOff>
      <xdr:row>2</xdr:row>
      <xdr:rowOff>550333</xdr:rowOff>
    </xdr:from>
    <xdr:to>
      <xdr:col>14</xdr:col>
      <xdr:colOff>79375</xdr:colOff>
      <xdr:row>23</xdr:row>
      <xdr:rowOff>150812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0</xdr:row>
          <xdr:rowOff>152400</xdr:rowOff>
        </xdr:from>
        <xdr:to>
          <xdr:col>13</xdr:col>
          <xdr:colOff>523875</xdr:colOff>
          <xdr:row>0</xdr:row>
          <xdr:rowOff>390525</xdr:rowOff>
        </xdr:to>
        <xdr:sp macro="" textlink="">
          <xdr:nvSpPr>
            <xdr:cNvPr id="38913" name="Drop Down 1" hidden="1">
              <a:extLst>
                <a:ext uri="{63B3BB69-23CF-44E3-9099-C40C66FF867C}">
                  <a14:compatExt spid="_x0000_s38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293688</xdr:colOff>
      <xdr:row>0</xdr:row>
      <xdr:rowOff>134937</xdr:rowOff>
    </xdr:from>
    <xdr:to>
      <xdr:col>5</xdr:col>
      <xdr:colOff>111125</xdr:colOff>
      <xdr:row>0</xdr:row>
      <xdr:rowOff>357187</xdr:rowOff>
    </xdr:to>
    <xdr:sp macro="" textlink="">
      <xdr:nvSpPr>
        <xdr:cNvPr id="5" name="CaixaDeTexto 4"/>
        <xdr:cNvSpPr txBox="1"/>
      </xdr:nvSpPr>
      <xdr:spPr>
        <a:xfrm>
          <a:off x="684213" y="134937"/>
          <a:ext cx="960437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Indicador:</a:t>
          </a:r>
        </a:p>
      </xdr:txBody>
    </xdr:sp>
    <xdr:clientData/>
  </xdr:twoCellAnchor>
  <xdr:twoCellAnchor>
    <xdr:from>
      <xdr:col>15</xdr:col>
      <xdr:colOff>71437</xdr:colOff>
      <xdr:row>6</xdr:row>
      <xdr:rowOff>63500</xdr:rowOff>
    </xdr:from>
    <xdr:to>
      <xdr:col>17</xdr:col>
      <xdr:colOff>39687</xdr:colOff>
      <xdr:row>7</xdr:row>
      <xdr:rowOff>95250</xdr:rowOff>
    </xdr:to>
    <xdr:sp macro="" textlink="">
      <xdr:nvSpPr>
        <xdr:cNvPr id="6" name="CaixaDeTexto 5"/>
        <xdr:cNvSpPr txBox="1"/>
      </xdr:nvSpPr>
      <xdr:spPr>
        <a:xfrm>
          <a:off x="7481887" y="1844675"/>
          <a:ext cx="77787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1: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38100</xdr:colOff>
          <xdr:row>6</xdr:row>
          <xdr:rowOff>66675</xdr:rowOff>
        </xdr:from>
        <xdr:to>
          <xdr:col>18</xdr:col>
          <xdr:colOff>809625</xdr:colOff>
          <xdr:row>7</xdr:row>
          <xdr:rowOff>142875</xdr:rowOff>
        </xdr:to>
        <xdr:sp macro="" textlink="">
          <xdr:nvSpPr>
            <xdr:cNvPr id="38914" name="Drop Down 2" hidden="1">
              <a:extLst>
                <a:ext uri="{63B3BB69-23CF-44E3-9099-C40C66FF867C}">
                  <a14:compatExt spid="_x0000_s38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981075</xdr:colOff>
          <xdr:row>6</xdr:row>
          <xdr:rowOff>66675</xdr:rowOff>
        </xdr:from>
        <xdr:to>
          <xdr:col>20</xdr:col>
          <xdr:colOff>123825</xdr:colOff>
          <xdr:row>7</xdr:row>
          <xdr:rowOff>142875</xdr:rowOff>
        </xdr:to>
        <xdr:sp macro="" textlink="">
          <xdr:nvSpPr>
            <xdr:cNvPr id="38915" name="Drop Down 3" hidden="1">
              <a:extLst>
                <a:ext uri="{63B3BB69-23CF-44E3-9099-C40C66FF867C}">
                  <a14:compatExt spid="_x0000_s38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79380</xdr:colOff>
      <xdr:row>8</xdr:row>
      <xdr:rowOff>130182</xdr:rowOff>
    </xdr:from>
    <xdr:to>
      <xdr:col>17</xdr:col>
      <xdr:colOff>47630</xdr:colOff>
      <xdr:row>9</xdr:row>
      <xdr:rowOff>161932</xdr:rowOff>
    </xdr:to>
    <xdr:sp macro="" textlink="">
      <xdr:nvSpPr>
        <xdr:cNvPr id="9" name="CaixaDeTexto 8"/>
        <xdr:cNvSpPr txBox="1"/>
      </xdr:nvSpPr>
      <xdr:spPr>
        <a:xfrm>
          <a:off x="7489830" y="2292357"/>
          <a:ext cx="77787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2: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47625</xdr:colOff>
          <xdr:row>8</xdr:row>
          <xdr:rowOff>123825</xdr:rowOff>
        </xdr:from>
        <xdr:to>
          <xdr:col>18</xdr:col>
          <xdr:colOff>828675</xdr:colOff>
          <xdr:row>10</xdr:row>
          <xdr:rowOff>9525</xdr:rowOff>
        </xdr:to>
        <xdr:sp macro="" textlink="">
          <xdr:nvSpPr>
            <xdr:cNvPr id="38916" name="Drop Down 4" hidden="1">
              <a:extLst>
                <a:ext uri="{63B3BB69-23CF-44E3-9099-C40C66FF867C}">
                  <a14:compatExt spid="_x0000_s38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981075</xdr:colOff>
          <xdr:row>8</xdr:row>
          <xdr:rowOff>123825</xdr:rowOff>
        </xdr:from>
        <xdr:to>
          <xdr:col>20</xdr:col>
          <xdr:colOff>142875</xdr:colOff>
          <xdr:row>10</xdr:row>
          <xdr:rowOff>9525</xdr:rowOff>
        </xdr:to>
        <xdr:sp macro="" textlink="">
          <xdr:nvSpPr>
            <xdr:cNvPr id="38917" name="Drop Down 5" hidden="1">
              <a:extLst>
                <a:ext uri="{63B3BB69-23CF-44E3-9099-C40C66FF867C}">
                  <a14:compatExt spid="_x0000_s38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87318</xdr:colOff>
      <xdr:row>10</xdr:row>
      <xdr:rowOff>185736</xdr:rowOff>
    </xdr:from>
    <xdr:to>
      <xdr:col>17</xdr:col>
      <xdr:colOff>55568</xdr:colOff>
      <xdr:row>12</xdr:row>
      <xdr:rowOff>26986</xdr:rowOff>
    </xdr:to>
    <xdr:sp macro="" textlink="">
      <xdr:nvSpPr>
        <xdr:cNvPr id="12" name="CaixaDeTexto 11"/>
        <xdr:cNvSpPr txBox="1"/>
      </xdr:nvSpPr>
      <xdr:spPr>
        <a:xfrm>
          <a:off x="7497768" y="2728911"/>
          <a:ext cx="77787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Linha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3: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66675</xdr:colOff>
          <xdr:row>10</xdr:row>
          <xdr:rowOff>180975</xdr:rowOff>
        </xdr:from>
        <xdr:to>
          <xdr:col>18</xdr:col>
          <xdr:colOff>828675</xdr:colOff>
          <xdr:row>12</xdr:row>
          <xdr:rowOff>66675</xdr:rowOff>
        </xdr:to>
        <xdr:sp macro="" textlink="">
          <xdr:nvSpPr>
            <xdr:cNvPr id="38918" name="Drop Down 6" hidden="1">
              <a:extLst>
                <a:ext uri="{63B3BB69-23CF-44E3-9099-C40C66FF867C}">
                  <a14:compatExt spid="_x0000_s38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990600</xdr:colOff>
          <xdr:row>10</xdr:row>
          <xdr:rowOff>180975</xdr:rowOff>
        </xdr:from>
        <xdr:to>
          <xdr:col>20</xdr:col>
          <xdr:colOff>142875</xdr:colOff>
          <xdr:row>12</xdr:row>
          <xdr:rowOff>66675</xdr:rowOff>
        </xdr:to>
        <xdr:sp macro="" textlink="">
          <xdr:nvSpPr>
            <xdr:cNvPr id="38919" name="Drop Down 7" hidden="1">
              <a:extLst>
                <a:ext uri="{63B3BB69-23CF-44E3-9099-C40C66FF867C}">
                  <a14:compatExt spid="_x0000_s38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16</xdr:col>
      <xdr:colOff>460374</xdr:colOff>
      <xdr:row>4</xdr:row>
      <xdr:rowOff>0</xdr:rowOff>
    </xdr:from>
    <xdr:to>
      <xdr:col>18</xdr:col>
      <xdr:colOff>730249</xdr:colOff>
      <xdr:row>5</xdr:row>
      <xdr:rowOff>31750</xdr:rowOff>
    </xdr:to>
    <xdr:sp macro="" textlink="">
      <xdr:nvSpPr>
        <xdr:cNvPr id="15" name="CaixaDeTexto 14"/>
        <xdr:cNvSpPr txBox="1"/>
      </xdr:nvSpPr>
      <xdr:spPr>
        <a:xfrm>
          <a:off x="8223249" y="1400175"/>
          <a:ext cx="2136775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Unidade</a:t>
          </a:r>
          <a:r>
            <a:rPr lang="pt-BR" sz="105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Territorial</a:t>
          </a:r>
          <a:endParaRPr lang="pt-BR" sz="105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501760</xdr:colOff>
      <xdr:row>4</xdr:row>
      <xdr:rowOff>1578</xdr:rowOff>
    </xdr:from>
    <xdr:to>
      <xdr:col>20</xdr:col>
      <xdr:colOff>509698</xdr:colOff>
      <xdr:row>5</xdr:row>
      <xdr:rowOff>33328</xdr:rowOff>
    </xdr:to>
    <xdr:sp macro="" textlink="">
      <xdr:nvSpPr>
        <xdr:cNvPr id="16" name="CaixaDeTexto 15"/>
        <xdr:cNvSpPr txBox="1"/>
      </xdr:nvSpPr>
      <xdr:spPr>
        <a:xfrm>
          <a:off x="10131535" y="1401753"/>
          <a:ext cx="2141538" cy="222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5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Grupo de Análise</a:t>
          </a:r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0.96375</cdr:y>
    </cdr:from>
    <cdr:to>
      <cdr:x>1</cdr:x>
      <cdr:y>1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15236"/>
          <a:ext cx="6334125" cy="139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0" rIns="0" bIns="22860" anchor="b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pt-BR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Fonte: IETS/OPE Sociais com base na Pesquisa Nacional por Amostra de Domicílios (PNAD), exceto área rural da região Norte.</a:t>
          </a:r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ctrlProp" Target="../ctrlProps/ctrlProp3.xml"/><Relationship Id="rId7" Type="http://schemas.openxmlformats.org/officeDocument/2006/relationships/ctrlProp" Target="../ctrlProps/ctrlProp7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0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1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2.75" x14ac:dyDescent="0.2"/>
  <cols>
    <col min="1" max="16384" width="11.42578125" style="1"/>
  </cols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AT72"/>
  <sheetViews>
    <sheetView showGridLines="0" topLeftCell="A4" workbookViewId="0"/>
  </sheetViews>
  <sheetFormatPr defaultColWidth="8.85546875" defaultRowHeight="15" x14ac:dyDescent="0.25"/>
  <cols>
    <col min="1" max="2" width="8.85546875" style="34"/>
    <col min="3" max="3" width="14.140625" style="34" bestFit="1" customWidth="1"/>
    <col min="4" max="4" width="72" style="34" bestFit="1" customWidth="1"/>
    <col min="5" max="5" width="14.85546875" style="35" bestFit="1" customWidth="1"/>
    <col min="6" max="6" width="9.85546875" style="35" customWidth="1"/>
    <col min="7" max="10" width="8.85546875" style="34"/>
    <col min="11" max="11" width="14.140625" style="34" bestFit="1" customWidth="1"/>
    <col min="12" max="12" width="72" style="34" bestFit="1" customWidth="1"/>
    <col min="13" max="13" width="14.85546875" style="35" bestFit="1" customWidth="1"/>
    <col min="14" max="14" width="9.85546875" style="35" customWidth="1"/>
    <col min="15" max="18" width="8.85546875" style="34"/>
    <col min="19" max="19" width="14.140625" style="34" bestFit="1" customWidth="1"/>
    <col min="20" max="20" width="25.85546875" style="34" customWidth="1"/>
    <col min="21" max="21" width="14.85546875" style="35" bestFit="1" customWidth="1"/>
    <col min="22" max="22" width="9.85546875" style="35" customWidth="1"/>
    <col min="23" max="25" width="8.85546875" style="34"/>
    <col min="26" max="26" width="14.140625" style="34" bestFit="1" customWidth="1"/>
    <col min="27" max="27" width="72" style="34" bestFit="1" customWidth="1"/>
    <col min="28" max="28" width="14.85546875" style="35" bestFit="1" customWidth="1"/>
    <col min="29" max="30" width="8.85546875" style="34"/>
    <col min="31" max="31" width="14.140625" style="34" bestFit="1" customWidth="1"/>
    <col min="32" max="32" width="72" style="34" bestFit="1" customWidth="1"/>
    <col min="33" max="33" width="14.85546875" style="35" bestFit="1" customWidth="1"/>
    <col min="34" max="34" width="9.85546875" style="35" customWidth="1"/>
    <col min="35" max="36" width="8.85546875" style="34"/>
    <col min="37" max="37" width="14.140625" style="34" bestFit="1" customWidth="1"/>
    <col min="38" max="38" width="72" style="34" bestFit="1" customWidth="1"/>
    <col min="39" max="39" width="14.85546875" style="35" bestFit="1" customWidth="1"/>
    <col min="40" max="40" width="9.85546875" style="35" customWidth="1"/>
    <col min="41" max="42" width="8.85546875" style="34"/>
    <col min="43" max="43" width="14.140625" style="34" bestFit="1" customWidth="1"/>
    <col min="44" max="44" width="72" style="34" bestFit="1" customWidth="1"/>
    <col min="45" max="45" width="14.85546875" style="35" bestFit="1" customWidth="1"/>
    <col min="46" max="46" width="9.85546875" style="35" customWidth="1"/>
    <col min="47" max="16384" width="8.85546875" style="34"/>
  </cols>
  <sheetData>
    <row r="4" spans="3:46" ht="24.95" customHeight="1" x14ac:dyDescent="0.25">
      <c r="C4" s="32" t="s">
        <v>5</v>
      </c>
      <c r="D4" s="32" t="s">
        <v>2</v>
      </c>
      <c r="E4" s="33" t="s">
        <v>7</v>
      </c>
      <c r="F4" s="33" t="s">
        <v>13</v>
      </c>
      <c r="K4" s="32" t="s">
        <v>14</v>
      </c>
      <c r="L4" s="32" t="s">
        <v>15</v>
      </c>
      <c r="M4" s="33" t="s">
        <v>77</v>
      </c>
      <c r="N4" s="33"/>
      <c r="S4" s="32" t="s">
        <v>14</v>
      </c>
      <c r="T4" s="32" t="s">
        <v>65</v>
      </c>
      <c r="U4" s="33" t="s">
        <v>66</v>
      </c>
      <c r="V4" s="33"/>
      <c r="Z4" s="32" t="s">
        <v>14</v>
      </c>
      <c r="AA4" s="32" t="s">
        <v>15</v>
      </c>
      <c r="AB4" s="33" t="s">
        <v>77</v>
      </c>
      <c r="AE4" s="32" t="s">
        <v>5</v>
      </c>
      <c r="AF4" s="32" t="s">
        <v>2</v>
      </c>
      <c r="AG4" s="33" t="s">
        <v>7</v>
      </c>
      <c r="AH4" s="33" t="s">
        <v>13</v>
      </c>
      <c r="AK4" s="32" t="s">
        <v>5</v>
      </c>
      <c r="AL4" s="32" t="s">
        <v>2</v>
      </c>
      <c r="AM4" s="33" t="s">
        <v>7</v>
      </c>
      <c r="AN4" s="33" t="s">
        <v>13</v>
      </c>
      <c r="AQ4" s="32" t="s">
        <v>5</v>
      </c>
      <c r="AR4" s="32" t="s">
        <v>2</v>
      </c>
      <c r="AS4" s="33" t="s">
        <v>7</v>
      </c>
      <c r="AT4" s="33" t="s">
        <v>13</v>
      </c>
    </row>
    <row r="5" spans="3:46" ht="15.95" customHeight="1" x14ac:dyDescent="0.25">
      <c r="C5" s="34" t="s">
        <v>238</v>
      </c>
      <c r="D5" s="34" t="s">
        <v>303</v>
      </c>
      <c r="E5" s="35" t="s">
        <v>228</v>
      </c>
      <c r="F5" s="35">
        <f>IF(E5="(%)",100,1)</f>
        <v>1</v>
      </c>
      <c r="J5" s="34">
        <v>1</v>
      </c>
      <c r="K5" s="52">
        <v>0</v>
      </c>
      <c r="L5" s="34" t="s">
        <v>69</v>
      </c>
      <c r="M5" s="35">
        <v>0</v>
      </c>
      <c r="R5" s="34">
        <v>1</v>
      </c>
      <c r="S5" s="52" t="s">
        <v>3</v>
      </c>
      <c r="T5" s="34" t="s">
        <v>60</v>
      </c>
      <c r="U5" s="35" t="str">
        <f>""</f>
        <v/>
      </c>
      <c r="Y5" s="34">
        <v>1</v>
      </c>
      <c r="Z5" s="52">
        <v>0</v>
      </c>
      <c r="AA5" s="34" t="s">
        <v>8</v>
      </c>
      <c r="AB5" s="35">
        <v>0</v>
      </c>
      <c r="AD5" s="34">
        <v>1</v>
      </c>
      <c r="AE5" s="34" t="s">
        <v>238</v>
      </c>
      <c r="AF5" s="34" t="s">
        <v>303</v>
      </c>
      <c r="AG5" s="35" t="s">
        <v>228</v>
      </c>
      <c r="AH5" s="35">
        <f>IF(AG5="(%)",100,1)</f>
        <v>1</v>
      </c>
      <c r="AJ5" s="34">
        <v>1</v>
      </c>
      <c r="AK5" s="34" t="s">
        <v>253</v>
      </c>
      <c r="AL5" s="34" t="s">
        <v>329</v>
      </c>
      <c r="AM5" s="35" t="str">
        <f>""</f>
        <v/>
      </c>
      <c r="AN5" s="35">
        <v>1</v>
      </c>
      <c r="AP5" s="34">
        <v>1</v>
      </c>
      <c r="AQ5" s="34" t="s">
        <v>105</v>
      </c>
      <c r="AR5" s="34" t="s">
        <v>117</v>
      </c>
      <c r="AS5" s="35" t="s">
        <v>6</v>
      </c>
      <c r="AT5" s="35">
        <v>100</v>
      </c>
    </row>
    <row r="6" spans="3:46" ht="15.95" customHeight="1" x14ac:dyDescent="0.25">
      <c r="C6" s="34" t="s">
        <v>239</v>
      </c>
      <c r="D6" s="34" t="s">
        <v>304</v>
      </c>
      <c r="E6" s="35" t="s">
        <v>6</v>
      </c>
      <c r="F6" s="35">
        <f>IF(E6="(%)",100,1)</f>
        <v>100</v>
      </c>
      <c r="J6" s="34">
        <v>2</v>
      </c>
      <c r="K6" s="52">
        <v>0</v>
      </c>
      <c r="L6" s="34" t="s">
        <v>78</v>
      </c>
      <c r="M6" s="35">
        <v>1000</v>
      </c>
      <c r="R6" s="34">
        <v>2</v>
      </c>
      <c r="S6" s="52" t="s">
        <v>12</v>
      </c>
      <c r="T6" s="34" t="s">
        <v>61</v>
      </c>
      <c r="U6" s="35" t="s">
        <v>229</v>
      </c>
      <c r="Y6" s="34">
        <v>2</v>
      </c>
      <c r="Z6" s="52">
        <v>10</v>
      </c>
      <c r="AA6" s="34" t="s">
        <v>43</v>
      </c>
      <c r="AB6" s="35">
        <v>0</v>
      </c>
      <c r="AD6" s="34">
        <v>2</v>
      </c>
      <c r="AE6" s="34" t="s">
        <v>239</v>
      </c>
      <c r="AF6" s="34" t="s">
        <v>304</v>
      </c>
      <c r="AG6" s="35" t="s">
        <v>6</v>
      </c>
      <c r="AH6" s="35">
        <f>IF(AG6="(%)",100,1)</f>
        <v>100</v>
      </c>
      <c r="AJ6" s="34">
        <v>2</v>
      </c>
      <c r="AK6" s="34" t="s">
        <v>254</v>
      </c>
      <c r="AL6" s="34" t="s">
        <v>330</v>
      </c>
      <c r="AM6" s="35" t="str">
        <f>""</f>
        <v/>
      </c>
      <c r="AN6" s="35">
        <v>1</v>
      </c>
      <c r="AP6" s="34">
        <v>2</v>
      </c>
      <c r="AQ6" s="34" t="s">
        <v>106</v>
      </c>
      <c r="AR6" s="34" t="s">
        <v>118</v>
      </c>
      <c r="AS6" s="35" t="s">
        <v>6</v>
      </c>
      <c r="AT6" s="35">
        <v>100</v>
      </c>
    </row>
    <row r="7" spans="3:46" ht="15.95" customHeight="1" x14ac:dyDescent="0.25">
      <c r="C7" s="34" t="s">
        <v>240</v>
      </c>
      <c r="D7" s="34" t="s">
        <v>305</v>
      </c>
      <c r="E7" s="35" t="s">
        <v>6</v>
      </c>
      <c r="F7" s="35">
        <v>100</v>
      </c>
      <c r="J7" s="34">
        <v>3</v>
      </c>
      <c r="K7" s="52">
        <v>10</v>
      </c>
      <c r="L7" s="34" t="s">
        <v>70</v>
      </c>
      <c r="M7" s="35">
        <v>0</v>
      </c>
      <c r="R7" s="34">
        <v>3</v>
      </c>
      <c r="S7" s="52" t="s">
        <v>59</v>
      </c>
      <c r="T7" s="34" t="s">
        <v>62</v>
      </c>
      <c r="U7" s="35" t="s">
        <v>231</v>
      </c>
      <c r="Y7" s="34">
        <v>3</v>
      </c>
      <c r="Z7" s="52">
        <v>11</v>
      </c>
      <c r="AA7" s="34" t="s">
        <v>16</v>
      </c>
      <c r="AB7" s="35">
        <v>0</v>
      </c>
      <c r="AD7" s="34">
        <v>3</v>
      </c>
      <c r="AE7" s="34" t="s">
        <v>240</v>
      </c>
      <c r="AF7" s="34" t="s">
        <v>305</v>
      </c>
      <c r="AG7" s="35" t="s">
        <v>6</v>
      </c>
      <c r="AH7" s="35">
        <v>100</v>
      </c>
      <c r="AJ7" s="34">
        <v>3</v>
      </c>
      <c r="AK7" s="34" t="s">
        <v>255</v>
      </c>
      <c r="AL7" s="34" t="s">
        <v>278</v>
      </c>
      <c r="AM7" s="35" t="str">
        <f>""</f>
        <v/>
      </c>
      <c r="AN7" s="35">
        <v>1</v>
      </c>
      <c r="AP7" s="34">
        <v>3</v>
      </c>
      <c r="AQ7" s="34" t="s">
        <v>107</v>
      </c>
      <c r="AR7" s="34" t="s">
        <v>119</v>
      </c>
      <c r="AS7" s="35" t="s">
        <v>6</v>
      </c>
      <c r="AT7" s="35">
        <v>100</v>
      </c>
    </row>
    <row r="8" spans="3:46" ht="15.95" customHeight="1" x14ac:dyDescent="0.25">
      <c r="C8" s="34" t="s">
        <v>241</v>
      </c>
      <c r="D8" s="34" t="s">
        <v>306</v>
      </c>
      <c r="E8" s="35" t="s">
        <v>6</v>
      </c>
      <c r="F8" s="35">
        <v>100</v>
      </c>
      <c r="J8" s="34">
        <v>4</v>
      </c>
      <c r="K8" s="52">
        <v>10</v>
      </c>
      <c r="L8" s="34" t="s">
        <v>79</v>
      </c>
      <c r="M8" s="35">
        <v>1000</v>
      </c>
      <c r="R8" s="34">
        <v>4</v>
      </c>
      <c r="S8" s="52" t="s">
        <v>11</v>
      </c>
      <c r="T8" s="34" t="s">
        <v>67</v>
      </c>
      <c r="U8" s="35" t="s">
        <v>230</v>
      </c>
      <c r="Y8" s="34">
        <v>4</v>
      </c>
      <c r="Z8" s="52">
        <v>12</v>
      </c>
      <c r="AA8" s="34" t="s">
        <v>17</v>
      </c>
      <c r="AB8" s="35">
        <v>0</v>
      </c>
      <c r="AD8" s="34">
        <v>4</v>
      </c>
      <c r="AE8" s="34" t="s">
        <v>241</v>
      </c>
      <c r="AF8" s="34" t="s">
        <v>306</v>
      </c>
      <c r="AG8" s="35" t="s">
        <v>6</v>
      </c>
      <c r="AH8" s="35">
        <v>100</v>
      </c>
      <c r="AJ8" s="34">
        <v>4</v>
      </c>
      <c r="AK8" s="34" t="s">
        <v>256</v>
      </c>
      <c r="AL8" s="34" t="s">
        <v>279</v>
      </c>
      <c r="AM8" s="35" t="str">
        <f>""</f>
        <v/>
      </c>
      <c r="AN8" s="35">
        <v>1</v>
      </c>
      <c r="AP8" s="34">
        <v>4</v>
      </c>
      <c r="AQ8" s="34" t="s">
        <v>108</v>
      </c>
      <c r="AR8" s="34" t="s">
        <v>120</v>
      </c>
      <c r="AS8" s="35" t="s">
        <v>6</v>
      </c>
      <c r="AT8" s="35">
        <v>100</v>
      </c>
    </row>
    <row r="9" spans="3:46" ht="15.95" customHeight="1" x14ac:dyDescent="0.25">
      <c r="C9" s="34" t="s">
        <v>242</v>
      </c>
      <c r="D9" s="34" t="s">
        <v>307</v>
      </c>
      <c r="E9" s="35" t="s">
        <v>6</v>
      </c>
      <c r="F9" s="35">
        <v>100</v>
      </c>
      <c r="J9" s="34">
        <v>5</v>
      </c>
      <c r="K9" s="52">
        <v>11</v>
      </c>
      <c r="L9" s="34" t="s">
        <v>71</v>
      </c>
      <c r="M9" s="35">
        <v>0</v>
      </c>
      <c r="R9" s="34">
        <v>5</v>
      </c>
      <c r="S9" s="52" t="s">
        <v>10</v>
      </c>
      <c r="T9" s="34" t="s">
        <v>63</v>
      </c>
      <c r="U9" s="35" t="s">
        <v>233</v>
      </c>
      <c r="Y9" s="34">
        <v>5</v>
      </c>
      <c r="Z9" s="52">
        <v>13</v>
      </c>
      <c r="AA9" s="34" t="s">
        <v>18</v>
      </c>
      <c r="AB9" s="35">
        <v>0</v>
      </c>
      <c r="AD9" s="34">
        <v>5</v>
      </c>
      <c r="AE9" s="34" t="s">
        <v>242</v>
      </c>
      <c r="AF9" s="34" t="s">
        <v>307</v>
      </c>
      <c r="AG9" s="35" t="s">
        <v>6</v>
      </c>
      <c r="AH9" s="35">
        <v>100</v>
      </c>
      <c r="AJ9" s="34">
        <v>5</v>
      </c>
      <c r="AP9" s="34">
        <v>5</v>
      </c>
      <c r="AQ9" s="34" t="s">
        <v>109</v>
      </c>
      <c r="AR9" s="34" t="s">
        <v>121</v>
      </c>
      <c r="AS9" s="35" t="s">
        <v>6</v>
      </c>
      <c r="AT9" s="35">
        <v>100</v>
      </c>
    </row>
    <row r="10" spans="3:46" ht="15.95" customHeight="1" x14ac:dyDescent="0.25">
      <c r="C10" s="34" t="s">
        <v>243</v>
      </c>
      <c r="D10" s="34" t="s">
        <v>308</v>
      </c>
      <c r="E10" s="35" t="s">
        <v>6</v>
      </c>
      <c r="F10" s="35">
        <v>100</v>
      </c>
      <c r="J10" s="34">
        <v>6</v>
      </c>
      <c r="K10" s="52">
        <v>11</v>
      </c>
      <c r="L10" s="34" t="s">
        <v>80</v>
      </c>
      <c r="M10" s="35">
        <v>1000</v>
      </c>
      <c r="R10" s="34">
        <v>6</v>
      </c>
      <c r="S10" s="52" t="s">
        <v>9</v>
      </c>
      <c r="T10" s="34" t="s">
        <v>64</v>
      </c>
      <c r="U10" s="35" t="s">
        <v>234</v>
      </c>
      <c r="Y10" s="34">
        <v>6</v>
      </c>
      <c r="Z10" s="52">
        <v>14</v>
      </c>
      <c r="AA10" s="34" t="s">
        <v>19</v>
      </c>
      <c r="AB10" s="35">
        <v>0</v>
      </c>
      <c r="AD10" s="34">
        <v>6</v>
      </c>
      <c r="AE10" s="34" t="s">
        <v>243</v>
      </c>
      <c r="AF10" s="34" t="s">
        <v>308</v>
      </c>
      <c r="AG10" s="35" t="s">
        <v>6</v>
      </c>
      <c r="AH10" s="35">
        <v>100</v>
      </c>
      <c r="AJ10" s="34">
        <v>6</v>
      </c>
      <c r="AK10" s="34" t="s">
        <v>257</v>
      </c>
      <c r="AL10" s="34" t="s">
        <v>280</v>
      </c>
      <c r="AM10" s="35" t="s">
        <v>6</v>
      </c>
      <c r="AN10" s="35">
        <v>1</v>
      </c>
      <c r="AP10" s="34">
        <v>6</v>
      </c>
      <c r="AQ10" s="34" t="s">
        <v>110</v>
      </c>
      <c r="AR10" s="34" t="s">
        <v>122</v>
      </c>
      <c r="AS10" s="35" t="s">
        <v>6</v>
      </c>
      <c r="AT10" s="35">
        <v>100</v>
      </c>
    </row>
    <row r="11" spans="3:46" ht="15.95" customHeight="1" x14ac:dyDescent="0.25">
      <c r="C11" s="34" t="s">
        <v>244</v>
      </c>
      <c r="D11" s="34" t="s">
        <v>309</v>
      </c>
      <c r="E11" s="35" t="s">
        <v>6</v>
      </c>
      <c r="F11" s="35">
        <v>100</v>
      </c>
      <c r="J11" s="34">
        <v>7</v>
      </c>
      <c r="K11" s="52">
        <v>12</v>
      </c>
      <c r="L11" s="34" t="s">
        <v>72</v>
      </c>
      <c r="M11" s="35">
        <v>0</v>
      </c>
      <c r="R11" s="34">
        <v>7</v>
      </c>
      <c r="S11" s="52" t="s">
        <v>86</v>
      </c>
      <c r="T11" s="34" t="s">
        <v>87</v>
      </c>
      <c r="U11" s="35" t="s">
        <v>232</v>
      </c>
      <c r="Y11" s="34">
        <v>7</v>
      </c>
      <c r="Z11" s="52">
        <v>15</v>
      </c>
      <c r="AA11" s="34" t="s">
        <v>20</v>
      </c>
      <c r="AB11" s="35">
        <v>0</v>
      </c>
      <c r="AD11" s="34">
        <v>7</v>
      </c>
      <c r="AE11" s="34" t="s">
        <v>244</v>
      </c>
      <c r="AF11" s="34" t="s">
        <v>309</v>
      </c>
      <c r="AG11" s="35" t="s">
        <v>6</v>
      </c>
      <c r="AH11" s="35">
        <v>100</v>
      </c>
      <c r="AJ11" s="34">
        <v>7</v>
      </c>
      <c r="AK11" s="34" t="s">
        <v>258</v>
      </c>
      <c r="AL11" s="34" t="s">
        <v>281</v>
      </c>
      <c r="AM11" s="35" t="s">
        <v>6</v>
      </c>
      <c r="AN11" s="35">
        <v>1</v>
      </c>
      <c r="AP11" s="34">
        <v>7</v>
      </c>
      <c r="AQ11" s="34" t="s">
        <v>111</v>
      </c>
      <c r="AR11" s="34" t="s">
        <v>123</v>
      </c>
      <c r="AS11" s="35" t="s">
        <v>6</v>
      </c>
      <c r="AT11" s="35">
        <v>100</v>
      </c>
    </row>
    <row r="12" spans="3:46" ht="15.95" customHeight="1" x14ac:dyDescent="0.25">
      <c r="C12" s="34" t="s">
        <v>245</v>
      </c>
      <c r="D12" s="34" t="s">
        <v>310</v>
      </c>
      <c r="E12" s="35" t="s">
        <v>302</v>
      </c>
      <c r="F12" s="35">
        <v>9.9999999999999995E-7</v>
      </c>
      <c r="J12" s="34">
        <v>8</v>
      </c>
      <c r="K12" s="52">
        <v>12</v>
      </c>
      <c r="L12" s="34" t="s">
        <v>81</v>
      </c>
      <c r="M12" s="35">
        <v>1000</v>
      </c>
      <c r="S12" s="52"/>
      <c r="Y12" s="34">
        <v>8</v>
      </c>
      <c r="Z12" s="52">
        <v>16</v>
      </c>
      <c r="AA12" s="34" t="s">
        <v>21</v>
      </c>
      <c r="AB12" s="35">
        <v>0</v>
      </c>
      <c r="AD12" s="34">
        <v>8</v>
      </c>
      <c r="AE12" s="34" t="s">
        <v>245</v>
      </c>
      <c r="AF12" s="34" t="s">
        <v>310</v>
      </c>
      <c r="AG12" s="35" t="s">
        <v>302</v>
      </c>
      <c r="AH12" s="35">
        <v>9.9999999999999995E-7</v>
      </c>
      <c r="AJ12" s="34">
        <v>8</v>
      </c>
      <c r="AK12" s="34" t="s">
        <v>259</v>
      </c>
      <c r="AL12" s="34" t="s">
        <v>282</v>
      </c>
      <c r="AM12" s="35" t="s">
        <v>6</v>
      </c>
      <c r="AN12" s="35">
        <v>1</v>
      </c>
      <c r="AP12" s="34">
        <v>8</v>
      </c>
      <c r="AQ12" s="34" t="s">
        <v>112</v>
      </c>
      <c r="AR12" s="34" t="s">
        <v>124</v>
      </c>
      <c r="AS12" s="35" t="s">
        <v>6</v>
      </c>
      <c r="AT12" s="35">
        <v>100</v>
      </c>
    </row>
    <row r="13" spans="3:46" ht="15.95" customHeight="1" x14ac:dyDescent="0.25">
      <c r="C13" s="34" t="s">
        <v>246</v>
      </c>
      <c r="D13" s="34" t="s">
        <v>311</v>
      </c>
      <c r="E13" s="35" t="s">
        <v>302</v>
      </c>
      <c r="F13" s="35">
        <v>9.9999999999999995E-7</v>
      </c>
      <c r="J13" s="34">
        <v>9</v>
      </c>
      <c r="K13" s="52">
        <v>13</v>
      </c>
      <c r="L13" s="34" t="s">
        <v>73</v>
      </c>
      <c r="M13" s="35">
        <v>0</v>
      </c>
      <c r="S13" s="52"/>
      <c r="Y13" s="34">
        <v>9</v>
      </c>
      <c r="Z13" s="52">
        <v>17</v>
      </c>
      <c r="AA13" s="34" t="s">
        <v>22</v>
      </c>
      <c r="AB13" s="35">
        <v>0</v>
      </c>
      <c r="AD13" s="34">
        <v>9</v>
      </c>
      <c r="AE13" s="34" t="s">
        <v>246</v>
      </c>
      <c r="AF13" s="34" t="s">
        <v>311</v>
      </c>
      <c r="AG13" s="35" t="s">
        <v>302</v>
      </c>
      <c r="AH13" s="35">
        <v>9.9999999999999995E-7</v>
      </c>
      <c r="AJ13" s="34">
        <v>9</v>
      </c>
      <c r="AK13" s="34" t="s">
        <v>260</v>
      </c>
      <c r="AL13" s="34" t="s">
        <v>283</v>
      </c>
      <c r="AM13" s="35" t="s">
        <v>6</v>
      </c>
      <c r="AN13" s="35">
        <v>1</v>
      </c>
      <c r="AP13" s="34">
        <v>9</v>
      </c>
      <c r="AQ13" s="34" t="s">
        <v>113</v>
      </c>
      <c r="AR13" s="34" t="s">
        <v>125</v>
      </c>
      <c r="AS13" s="35" t="s">
        <v>6</v>
      </c>
      <c r="AT13" s="35">
        <v>100</v>
      </c>
    </row>
    <row r="14" spans="3:46" ht="15.95" customHeight="1" x14ac:dyDescent="0.25">
      <c r="C14" s="34" t="s">
        <v>247</v>
      </c>
      <c r="D14" s="34" t="s">
        <v>312</v>
      </c>
      <c r="E14" s="35" t="s">
        <v>301</v>
      </c>
      <c r="F14" s="35">
        <v>1.0000000000000001E-9</v>
      </c>
      <c r="J14" s="34">
        <v>10</v>
      </c>
      <c r="K14" s="52">
        <v>13</v>
      </c>
      <c r="L14" s="34" t="s">
        <v>82</v>
      </c>
      <c r="M14" s="35">
        <v>1000</v>
      </c>
      <c r="S14" s="52"/>
      <c r="Y14" s="34">
        <v>10</v>
      </c>
      <c r="Z14" s="52">
        <v>20</v>
      </c>
      <c r="AA14" s="34" t="s">
        <v>44</v>
      </c>
      <c r="AB14" s="35">
        <v>0</v>
      </c>
      <c r="AD14" s="34">
        <v>10</v>
      </c>
      <c r="AE14" s="34" t="s">
        <v>247</v>
      </c>
      <c r="AF14" s="34" t="s">
        <v>312</v>
      </c>
      <c r="AG14" s="35" t="s">
        <v>301</v>
      </c>
      <c r="AH14" s="35">
        <v>1.0000000000000001E-9</v>
      </c>
      <c r="AJ14" s="34">
        <v>10</v>
      </c>
      <c r="AK14" s="34" t="s">
        <v>261</v>
      </c>
      <c r="AL14" s="34" t="s">
        <v>284</v>
      </c>
      <c r="AM14" s="35" t="s">
        <v>6</v>
      </c>
      <c r="AN14" s="35">
        <v>1</v>
      </c>
      <c r="AP14" s="34">
        <v>10</v>
      </c>
      <c r="AQ14" s="34" t="s">
        <v>114</v>
      </c>
      <c r="AR14" s="34" t="s">
        <v>126</v>
      </c>
      <c r="AS14" s="35" t="s">
        <v>6</v>
      </c>
      <c r="AT14" s="35">
        <v>100</v>
      </c>
    </row>
    <row r="15" spans="3:46" ht="15.95" customHeight="1" x14ac:dyDescent="0.25">
      <c r="C15" s="34" t="s">
        <v>248</v>
      </c>
      <c r="D15" s="34" t="s">
        <v>313</v>
      </c>
      <c r="E15" s="35" t="s">
        <v>301</v>
      </c>
      <c r="F15" s="35">
        <v>1.0000000000000001E-9</v>
      </c>
      <c r="J15" s="34">
        <v>11</v>
      </c>
      <c r="K15" s="52">
        <v>14</v>
      </c>
      <c r="L15" s="34" t="s">
        <v>74</v>
      </c>
      <c r="M15" s="35">
        <v>0</v>
      </c>
      <c r="S15" s="52"/>
      <c r="Y15" s="34">
        <v>11</v>
      </c>
      <c r="Z15" s="52">
        <v>21</v>
      </c>
      <c r="AA15" s="34" t="s">
        <v>23</v>
      </c>
      <c r="AB15" s="35">
        <v>0</v>
      </c>
      <c r="AD15" s="34">
        <v>11</v>
      </c>
      <c r="AE15" s="34" t="s">
        <v>248</v>
      </c>
      <c r="AF15" s="34" t="s">
        <v>313</v>
      </c>
      <c r="AG15" s="35" t="s">
        <v>301</v>
      </c>
      <c r="AH15" s="35">
        <v>1.0000000000000001E-9</v>
      </c>
      <c r="AJ15" s="34">
        <v>11</v>
      </c>
      <c r="AK15" s="34" t="s">
        <v>262</v>
      </c>
      <c r="AL15" s="34" t="s">
        <v>285</v>
      </c>
      <c r="AM15" s="35" t="s">
        <v>6</v>
      </c>
      <c r="AN15" s="35">
        <v>1</v>
      </c>
      <c r="AP15" s="34">
        <v>11</v>
      </c>
      <c r="AQ15" s="34" t="s">
        <v>115</v>
      </c>
      <c r="AR15" s="34" t="s">
        <v>127</v>
      </c>
      <c r="AS15" s="35" t="s">
        <v>6</v>
      </c>
      <c r="AT15" s="35">
        <v>100</v>
      </c>
    </row>
    <row r="16" spans="3:46" ht="15.95" customHeight="1" x14ac:dyDescent="0.25">
      <c r="C16" s="34" t="s">
        <v>249</v>
      </c>
      <c r="D16" s="34" t="s">
        <v>340</v>
      </c>
      <c r="E16" s="35" t="s">
        <v>6</v>
      </c>
      <c r="F16" s="35">
        <v>1</v>
      </c>
      <c r="J16" s="34">
        <v>12</v>
      </c>
      <c r="K16" s="52">
        <v>14</v>
      </c>
      <c r="L16" s="34" t="s">
        <v>83</v>
      </c>
      <c r="M16" s="35">
        <v>1000</v>
      </c>
      <c r="S16" s="52"/>
      <c r="Y16" s="34">
        <v>12</v>
      </c>
      <c r="Z16" s="52">
        <v>22</v>
      </c>
      <c r="AA16" s="34" t="s">
        <v>24</v>
      </c>
      <c r="AB16" s="35">
        <v>0</v>
      </c>
      <c r="AD16" s="34">
        <v>12</v>
      </c>
      <c r="AE16" s="34" t="s">
        <v>249</v>
      </c>
      <c r="AF16" s="34" t="s">
        <v>340</v>
      </c>
      <c r="AG16" s="35" t="s">
        <v>6</v>
      </c>
      <c r="AH16" s="35">
        <v>1</v>
      </c>
      <c r="AJ16" s="34">
        <v>12</v>
      </c>
      <c r="AK16" s="34" t="s">
        <v>263</v>
      </c>
      <c r="AL16" s="34" t="s">
        <v>286</v>
      </c>
      <c r="AM16" s="35" t="s">
        <v>6</v>
      </c>
      <c r="AN16" s="35">
        <v>1</v>
      </c>
      <c r="AP16" s="34">
        <v>12</v>
      </c>
      <c r="AQ16" s="34" t="s">
        <v>116</v>
      </c>
      <c r="AR16" s="34" t="s">
        <v>128</v>
      </c>
      <c r="AS16" s="35" t="s">
        <v>6</v>
      </c>
      <c r="AT16" s="35">
        <v>100</v>
      </c>
    </row>
    <row r="17" spans="3:46" ht="15.95" customHeight="1" x14ac:dyDescent="0.25">
      <c r="C17" s="34" t="s">
        <v>250</v>
      </c>
      <c r="D17" s="34" t="s">
        <v>341</v>
      </c>
      <c r="E17" s="35" t="s">
        <v>6</v>
      </c>
      <c r="F17" s="35">
        <v>1</v>
      </c>
      <c r="J17" s="34">
        <v>13</v>
      </c>
      <c r="K17" s="52">
        <v>15</v>
      </c>
      <c r="L17" s="34" t="s">
        <v>75</v>
      </c>
      <c r="M17" s="35">
        <v>0</v>
      </c>
      <c r="S17" s="52"/>
      <c r="Y17" s="34">
        <v>13</v>
      </c>
      <c r="Z17" s="52">
        <v>23</v>
      </c>
      <c r="AA17" s="34" t="s">
        <v>25</v>
      </c>
      <c r="AB17" s="35">
        <v>0</v>
      </c>
      <c r="AD17" s="34">
        <v>13</v>
      </c>
      <c r="AE17" s="34" t="s">
        <v>250</v>
      </c>
      <c r="AF17" s="34" t="s">
        <v>341</v>
      </c>
      <c r="AG17" s="35" t="s">
        <v>6</v>
      </c>
      <c r="AH17" s="35">
        <v>1</v>
      </c>
      <c r="AJ17" s="34">
        <v>13</v>
      </c>
      <c r="AK17" s="34" t="s">
        <v>264</v>
      </c>
      <c r="AL17" s="34" t="s">
        <v>287</v>
      </c>
      <c r="AM17" s="35" t="s">
        <v>6</v>
      </c>
      <c r="AN17" s="35">
        <v>1</v>
      </c>
      <c r="AP17" s="34">
        <v>13</v>
      </c>
    </row>
    <row r="18" spans="3:46" ht="15.95" customHeight="1" x14ac:dyDescent="0.25">
      <c r="C18" s="34" t="s">
        <v>251</v>
      </c>
      <c r="D18" s="34" t="s">
        <v>327</v>
      </c>
      <c r="E18" s="35" t="s">
        <v>228</v>
      </c>
      <c r="F18" s="35">
        <v>1</v>
      </c>
      <c r="J18" s="34">
        <v>14</v>
      </c>
      <c r="K18" s="52">
        <v>15</v>
      </c>
      <c r="L18" s="34" t="s">
        <v>84</v>
      </c>
      <c r="M18" s="35">
        <v>1000</v>
      </c>
      <c r="S18" s="52"/>
      <c r="Y18" s="34">
        <v>14</v>
      </c>
      <c r="Z18" s="52">
        <v>24</v>
      </c>
      <c r="AA18" s="34" t="s">
        <v>26</v>
      </c>
      <c r="AB18" s="35">
        <v>0</v>
      </c>
      <c r="AD18" s="34">
        <v>14</v>
      </c>
      <c r="AE18" s="34" t="s">
        <v>251</v>
      </c>
      <c r="AF18" s="34" t="s">
        <v>327</v>
      </c>
      <c r="AG18" s="35" t="s">
        <v>228</v>
      </c>
      <c r="AH18" s="35">
        <v>1</v>
      </c>
      <c r="AJ18" s="34">
        <v>14</v>
      </c>
      <c r="AK18" s="34" t="s">
        <v>265</v>
      </c>
      <c r="AL18" s="34" t="s">
        <v>288</v>
      </c>
      <c r="AM18" s="35" t="s">
        <v>6</v>
      </c>
      <c r="AN18" s="35">
        <v>1</v>
      </c>
      <c r="AP18" s="34">
        <v>14</v>
      </c>
      <c r="AQ18" s="34" t="s">
        <v>177</v>
      </c>
      <c r="AR18" s="34" t="s">
        <v>129</v>
      </c>
      <c r="AS18" s="35" t="s">
        <v>6</v>
      </c>
      <c r="AT18" s="35">
        <v>100</v>
      </c>
    </row>
    <row r="19" spans="3:46" ht="15.95" customHeight="1" x14ac:dyDescent="0.25">
      <c r="C19" s="34" t="s">
        <v>252</v>
      </c>
      <c r="D19" s="34" t="s">
        <v>328</v>
      </c>
      <c r="E19" s="35" t="s">
        <v>228</v>
      </c>
      <c r="F19" s="35">
        <v>1</v>
      </c>
      <c r="J19" s="34">
        <v>15</v>
      </c>
      <c r="K19" s="52">
        <v>16</v>
      </c>
      <c r="L19" s="34" t="s">
        <v>76</v>
      </c>
      <c r="M19" s="35">
        <v>0</v>
      </c>
      <c r="S19" s="52"/>
      <c r="Y19" s="34">
        <v>15</v>
      </c>
      <c r="Z19" s="52">
        <v>25</v>
      </c>
      <c r="AA19" s="34" t="s">
        <v>27</v>
      </c>
      <c r="AB19" s="35">
        <v>0</v>
      </c>
      <c r="AD19" s="34">
        <v>15</v>
      </c>
      <c r="AE19" s="34" t="s">
        <v>252</v>
      </c>
      <c r="AF19" s="34" t="s">
        <v>328</v>
      </c>
      <c r="AG19" s="35" t="s">
        <v>228</v>
      </c>
      <c r="AH19" s="35">
        <v>1</v>
      </c>
      <c r="AJ19" s="34">
        <v>15</v>
      </c>
      <c r="AK19" s="34" t="s">
        <v>266</v>
      </c>
      <c r="AL19" s="34" t="s">
        <v>289</v>
      </c>
      <c r="AM19" s="35" t="s">
        <v>6</v>
      </c>
      <c r="AN19" s="35">
        <v>1</v>
      </c>
      <c r="AP19" s="34">
        <v>15</v>
      </c>
      <c r="AQ19" s="34" t="s">
        <v>178</v>
      </c>
      <c r="AR19" s="34" t="s">
        <v>130</v>
      </c>
      <c r="AS19" s="35" t="s">
        <v>6</v>
      </c>
      <c r="AT19" s="35">
        <v>100</v>
      </c>
    </row>
    <row r="20" spans="3:46" ht="15.95" customHeight="1" x14ac:dyDescent="0.25">
      <c r="C20" s="34" t="s">
        <v>253</v>
      </c>
      <c r="D20" s="34" t="s">
        <v>329</v>
      </c>
      <c r="E20" s="35" t="str">
        <f>""</f>
        <v/>
      </c>
      <c r="F20" s="35">
        <v>1</v>
      </c>
      <c r="J20" s="34">
        <v>16</v>
      </c>
      <c r="K20" s="52">
        <v>16</v>
      </c>
      <c r="L20" s="34" t="s">
        <v>85</v>
      </c>
      <c r="M20" s="35">
        <v>1000</v>
      </c>
      <c r="S20" s="52"/>
      <c r="Y20" s="34">
        <v>16</v>
      </c>
      <c r="Z20" s="52">
        <v>26</v>
      </c>
      <c r="AA20" s="34" t="s">
        <v>28</v>
      </c>
      <c r="AB20" s="35">
        <v>0</v>
      </c>
      <c r="AJ20" s="34">
        <v>16</v>
      </c>
      <c r="AK20" s="34" t="s">
        <v>276</v>
      </c>
      <c r="AL20" s="34" t="s">
        <v>299</v>
      </c>
      <c r="AM20" s="35" t="s">
        <v>6</v>
      </c>
      <c r="AN20" s="35">
        <v>1</v>
      </c>
      <c r="AP20" s="34">
        <v>16</v>
      </c>
      <c r="AQ20" s="34" t="s">
        <v>179</v>
      </c>
      <c r="AR20" s="34" t="s">
        <v>131</v>
      </c>
      <c r="AS20" s="35" t="s">
        <v>6</v>
      </c>
      <c r="AT20" s="35">
        <v>100</v>
      </c>
    </row>
    <row r="21" spans="3:46" ht="15.95" customHeight="1" x14ac:dyDescent="0.25">
      <c r="C21" s="34" t="s">
        <v>254</v>
      </c>
      <c r="D21" s="34" t="s">
        <v>330</v>
      </c>
      <c r="E21" s="35" t="str">
        <f>""</f>
        <v/>
      </c>
      <c r="F21" s="35">
        <v>1</v>
      </c>
      <c r="J21" s="34">
        <v>17</v>
      </c>
      <c r="K21" s="52">
        <v>17</v>
      </c>
      <c r="L21" s="34" t="s">
        <v>22</v>
      </c>
      <c r="M21" s="35">
        <v>0</v>
      </c>
      <c r="S21" s="52"/>
      <c r="Y21" s="34">
        <v>17</v>
      </c>
      <c r="Z21" s="52">
        <v>27</v>
      </c>
      <c r="AA21" s="34" t="s">
        <v>29</v>
      </c>
      <c r="AB21" s="35">
        <v>0</v>
      </c>
      <c r="AJ21" s="34">
        <v>17</v>
      </c>
      <c r="AP21" s="34">
        <v>17</v>
      </c>
      <c r="AQ21" s="34" t="s">
        <v>180</v>
      </c>
      <c r="AR21" s="34" t="s">
        <v>132</v>
      </c>
      <c r="AS21" s="35" t="s">
        <v>6</v>
      </c>
      <c r="AT21" s="35">
        <v>100</v>
      </c>
    </row>
    <row r="22" spans="3:46" ht="15.95" customHeight="1" x14ac:dyDescent="0.25">
      <c r="C22" s="34" t="s">
        <v>255</v>
      </c>
      <c r="D22" s="34" t="s">
        <v>278</v>
      </c>
      <c r="E22" s="35" t="str">
        <f>""</f>
        <v/>
      </c>
      <c r="F22" s="35">
        <v>1</v>
      </c>
      <c r="J22" s="34">
        <v>18</v>
      </c>
      <c r="K22" s="52">
        <v>20</v>
      </c>
      <c r="L22" s="34" t="s">
        <v>44</v>
      </c>
      <c r="M22" s="35">
        <v>0</v>
      </c>
      <c r="S22" s="52"/>
      <c r="Y22" s="34">
        <v>18</v>
      </c>
      <c r="Z22" s="52">
        <v>28</v>
      </c>
      <c r="AA22" s="34" t="s">
        <v>30</v>
      </c>
      <c r="AB22" s="35">
        <v>0</v>
      </c>
      <c r="AJ22" s="34">
        <v>18</v>
      </c>
      <c r="AK22" s="34" t="s">
        <v>267</v>
      </c>
      <c r="AL22" s="34" t="s">
        <v>290</v>
      </c>
      <c r="AM22" s="35" t="s">
        <v>228</v>
      </c>
      <c r="AN22" s="35">
        <v>1</v>
      </c>
      <c r="AP22" s="34">
        <v>18</v>
      </c>
      <c r="AQ22" s="34" t="s">
        <v>181</v>
      </c>
      <c r="AR22" s="34" t="s">
        <v>133</v>
      </c>
      <c r="AS22" s="35" t="s">
        <v>6</v>
      </c>
      <c r="AT22" s="35">
        <v>100</v>
      </c>
    </row>
    <row r="23" spans="3:46" ht="15.95" customHeight="1" x14ac:dyDescent="0.25">
      <c r="C23" s="34" t="s">
        <v>256</v>
      </c>
      <c r="D23" s="34" t="s">
        <v>279</v>
      </c>
      <c r="E23" s="35" t="str">
        <f>""</f>
        <v/>
      </c>
      <c r="F23" s="35">
        <v>1</v>
      </c>
      <c r="J23" s="34">
        <v>19</v>
      </c>
      <c r="K23" s="52">
        <v>21</v>
      </c>
      <c r="L23" s="34" t="s">
        <v>23</v>
      </c>
      <c r="M23" s="35">
        <v>0</v>
      </c>
      <c r="S23" s="52"/>
      <c r="Y23" s="34">
        <v>19</v>
      </c>
      <c r="Z23" s="52">
        <v>29</v>
      </c>
      <c r="AA23" s="34" t="s">
        <v>31</v>
      </c>
      <c r="AB23" s="35">
        <v>0</v>
      </c>
      <c r="AJ23" s="34">
        <v>19</v>
      </c>
      <c r="AK23" s="34" t="s">
        <v>268</v>
      </c>
      <c r="AL23" s="34" t="s">
        <v>291</v>
      </c>
      <c r="AM23" s="35" t="s">
        <v>228</v>
      </c>
      <c r="AN23" s="35">
        <v>1</v>
      </c>
      <c r="AP23" s="34">
        <v>19</v>
      </c>
      <c r="AQ23" s="34" t="s">
        <v>182</v>
      </c>
      <c r="AR23" s="34" t="s">
        <v>134</v>
      </c>
      <c r="AS23" s="35" t="s">
        <v>6</v>
      </c>
      <c r="AT23" s="35">
        <v>100</v>
      </c>
    </row>
    <row r="24" spans="3:46" ht="15.95" customHeight="1" x14ac:dyDescent="0.25">
      <c r="C24" s="34" t="s">
        <v>257</v>
      </c>
      <c r="D24" s="34" t="s">
        <v>280</v>
      </c>
      <c r="E24" s="35" t="s">
        <v>6</v>
      </c>
      <c r="F24" s="35">
        <v>1</v>
      </c>
      <c r="J24" s="34">
        <v>20</v>
      </c>
      <c r="K24" s="52">
        <v>22</v>
      </c>
      <c r="L24" s="34" t="s">
        <v>24</v>
      </c>
      <c r="M24" s="35">
        <v>0</v>
      </c>
      <c r="S24" s="52"/>
      <c r="Y24" s="34">
        <v>20</v>
      </c>
      <c r="Z24" s="52">
        <v>30</v>
      </c>
      <c r="AA24" s="34" t="s">
        <v>45</v>
      </c>
      <c r="AB24" s="35">
        <v>0</v>
      </c>
      <c r="AJ24" s="34">
        <v>20</v>
      </c>
      <c r="AK24" s="34" t="s">
        <v>269</v>
      </c>
      <c r="AL24" s="34" t="s">
        <v>292</v>
      </c>
      <c r="AM24" s="35" t="s">
        <v>228</v>
      </c>
      <c r="AN24" s="35">
        <v>1</v>
      </c>
      <c r="AP24" s="34">
        <v>20</v>
      </c>
      <c r="AQ24" s="34" t="s">
        <v>183</v>
      </c>
      <c r="AR24" s="34" t="s">
        <v>135</v>
      </c>
      <c r="AS24" s="35" t="s">
        <v>6</v>
      </c>
      <c r="AT24" s="35">
        <v>100</v>
      </c>
    </row>
    <row r="25" spans="3:46" ht="15.95" customHeight="1" x14ac:dyDescent="0.25">
      <c r="C25" s="34" t="s">
        <v>258</v>
      </c>
      <c r="D25" s="34" t="s">
        <v>281</v>
      </c>
      <c r="E25" s="35" t="s">
        <v>6</v>
      </c>
      <c r="F25" s="35">
        <v>1</v>
      </c>
      <c r="J25" s="34">
        <v>21</v>
      </c>
      <c r="K25" s="52">
        <v>23</v>
      </c>
      <c r="L25" s="34" t="s">
        <v>25</v>
      </c>
      <c r="M25" s="35">
        <v>0</v>
      </c>
      <c r="S25" s="52"/>
      <c r="Y25" s="34">
        <v>21</v>
      </c>
      <c r="Z25" s="52">
        <v>31</v>
      </c>
      <c r="AA25" s="34" t="s">
        <v>32</v>
      </c>
      <c r="AB25" s="35">
        <v>0</v>
      </c>
      <c r="AJ25" s="34">
        <v>21</v>
      </c>
      <c r="AK25" s="34" t="s">
        <v>270</v>
      </c>
      <c r="AL25" s="34" t="s">
        <v>293</v>
      </c>
      <c r="AM25" s="35" t="s">
        <v>228</v>
      </c>
      <c r="AN25" s="35">
        <v>1</v>
      </c>
      <c r="AP25" s="34">
        <v>21</v>
      </c>
      <c r="AQ25" s="34" t="s">
        <v>184</v>
      </c>
      <c r="AR25" s="34" t="s">
        <v>136</v>
      </c>
      <c r="AS25" s="35" t="s">
        <v>6</v>
      </c>
      <c r="AT25" s="35">
        <v>100</v>
      </c>
    </row>
    <row r="26" spans="3:46" ht="15.95" customHeight="1" x14ac:dyDescent="0.25">
      <c r="C26" s="34" t="s">
        <v>259</v>
      </c>
      <c r="D26" s="34" t="s">
        <v>282</v>
      </c>
      <c r="E26" s="35" t="s">
        <v>6</v>
      </c>
      <c r="F26" s="35">
        <v>1</v>
      </c>
      <c r="J26" s="34">
        <v>22</v>
      </c>
      <c r="K26" s="52">
        <v>24</v>
      </c>
      <c r="L26" s="34" t="s">
        <v>26</v>
      </c>
      <c r="M26" s="35">
        <v>0</v>
      </c>
      <c r="S26" s="52"/>
      <c r="Y26" s="34">
        <v>22</v>
      </c>
      <c r="Z26" s="52">
        <v>32</v>
      </c>
      <c r="AA26" s="34" t="s">
        <v>33</v>
      </c>
      <c r="AB26" s="35">
        <v>0</v>
      </c>
      <c r="AJ26" s="34">
        <v>22</v>
      </c>
      <c r="AK26" s="34" t="s">
        <v>271</v>
      </c>
      <c r="AL26" s="34" t="s">
        <v>294</v>
      </c>
      <c r="AM26" s="35" t="s">
        <v>228</v>
      </c>
      <c r="AN26" s="35">
        <v>1</v>
      </c>
      <c r="AP26" s="34">
        <v>22</v>
      </c>
    </row>
    <row r="27" spans="3:46" ht="15.95" customHeight="1" x14ac:dyDescent="0.25">
      <c r="C27" s="34" t="s">
        <v>260</v>
      </c>
      <c r="D27" s="34" t="s">
        <v>283</v>
      </c>
      <c r="E27" s="35" t="s">
        <v>6</v>
      </c>
      <c r="F27" s="35">
        <v>1</v>
      </c>
      <c r="J27" s="34">
        <v>23</v>
      </c>
      <c r="K27" s="52">
        <v>25</v>
      </c>
      <c r="L27" s="34" t="s">
        <v>27</v>
      </c>
      <c r="M27" s="35">
        <v>0</v>
      </c>
      <c r="S27" s="52"/>
      <c r="Y27" s="34">
        <v>23</v>
      </c>
      <c r="Z27" s="52">
        <v>33</v>
      </c>
      <c r="AA27" s="34" t="s">
        <v>34</v>
      </c>
      <c r="AB27" s="35">
        <v>0</v>
      </c>
      <c r="AJ27" s="34">
        <v>23</v>
      </c>
      <c r="AK27" s="34" t="s">
        <v>272</v>
      </c>
      <c r="AL27" s="34" t="s">
        <v>295</v>
      </c>
      <c r="AM27" s="35" t="s">
        <v>228</v>
      </c>
      <c r="AN27" s="35">
        <v>1</v>
      </c>
      <c r="AP27" s="34">
        <v>23</v>
      </c>
      <c r="AQ27" s="34" t="s">
        <v>185</v>
      </c>
      <c r="AR27" s="34" t="s">
        <v>137</v>
      </c>
      <c r="AS27" s="35" t="s">
        <v>6</v>
      </c>
      <c r="AT27" s="35">
        <v>100</v>
      </c>
    </row>
    <row r="28" spans="3:46" ht="15.95" customHeight="1" x14ac:dyDescent="0.25">
      <c r="C28" s="34" t="s">
        <v>261</v>
      </c>
      <c r="D28" s="34" t="s">
        <v>284</v>
      </c>
      <c r="E28" s="35" t="s">
        <v>6</v>
      </c>
      <c r="F28" s="35">
        <v>1</v>
      </c>
      <c r="J28" s="34">
        <v>24</v>
      </c>
      <c r="K28" s="52">
        <v>26</v>
      </c>
      <c r="L28" s="34" t="s">
        <v>28</v>
      </c>
      <c r="M28" s="35">
        <v>0</v>
      </c>
      <c r="S28" s="52"/>
      <c r="Y28" s="34">
        <v>24</v>
      </c>
      <c r="Z28" s="52">
        <v>35</v>
      </c>
      <c r="AA28" s="34" t="s">
        <v>35</v>
      </c>
      <c r="AB28" s="35">
        <v>0</v>
      </c>
      <c r="AJ28" s="34">
        <v>24</v>
      </c>
      <c r="AK28" s="34" t="s">
        <v>273</v>
      </c>
      <c r="AL28" s="34" t="s">
        <v>296</v>
      </c>
      <c r="AM28" s="35" t="s">
        <v>228</v>
      </c>
      <c r="AN28" s="35">
        <v>1</v>
      </c>
      <c r="AP28" s="34">
        <v>24</v>
      </c>
      <c r="AQ28" s="34" t="s">
        <v>186</v>
      </c>
      <c r="AR28" s="34" t="s">
        <v>138</v>
      </c>
      <c r="AS28" s="35" t="s">
        <v>6</v>
      </c>
      <c r="AT28" s="35">
        <v>100</v>
      </c>
    </row>
    <row r="29" spans="3:46" ht="15.95" customHeight="1" x14ac:dyDescent="0.25">
      <c r="C29" s="34" t="s">
        <v>262</v>
      </c>
      <c r="D29" s="34" t="s">
        <v>285</v>
      </c>
      <c r="E29" s="35" t="s">
        <v>6</v>
      </c>
      <c r="F29" s="35">
        <v>1</v>
      </c>
      <c r="J29" s="34">
        <v>25</v>
      </c>
      <c r="K29" s="52">
        <v>27</v>
      </c>
      <c r="L29" s="34" t="s">
        <v>29</v>
      </c>
      <c r="M29" s="35">
        <v>0</v>
      </c>
      <c r="S29" s="52"/>
      <c r="Y29" s="34">
        <v>25</v>
      </c>
      <c r="Z29" s="52">
        <v>40</v>
      </c>
      <c r="AA29" s="34" t="s">
        <v>46</v>
      </c>
      <c r="AB29" s="35">
        <v>0</v>
      </c>
      <c r="AJ29" s="34">
        <v>25</v>
      </c>
      <c r="AK29" s="34" t="s">
        <v>274</v>
      </c>
      <c r="AL29" s="34" t="s">
        <v>297</v>
      </c>
      <c r="AM29" s="35" t="s">
        <v>228</v>
      </c>
      <c r="AN29" s="35">
        <v>1</v>
      </c>
      <c r="AP29" s="34">
        <v>25</v>
      </c>
      <c r="AQ29" s="34" t="s">
        <v>187</v>
      </c>
      <c r="AR29" s="34" t="s">
        <v>139</v>
      </c>
      <c r="AS29" s="35" t="s">
        <v>6</v>
      </c>
      <c r="AT29" s="35">
        <v>100</v>
      </c>
    </row>
    <row r="30" spans="3:46" ht="15.95" customHeight="1" x14ac:dyDescent="0.25">
      <c r="C30" s="34" t="s">
        <v>263</v>
      </c>
      <c r="D30" s="34" t="s">
        <v>286</v>
      </c>
      <c r="E30" s="35" t="s">
        <v>6</v>
      </c>
      <c r="F30" s="35">
        <v>1</v>
      </c>
      <c r="J30" s="34">
        <v>26</v>
      </c>
      <c r="K30" s="52">
        <v>28</v>
      </c>
      <c r="L30" s="34" t="s">
        <v>30</v>
      </c>
      <c r="M30" s="35">
        <v>0</v>
      </c>
      <c r="S30" s="52"/>
      <c r="Y30" s="34">
        <v>26</v>
      </c>
      <c r="Z30" s="52">
        <v>41</v>
      </c>
      <c r="AA30" s="34" t="s">
        <v>36</v>
      </c>
      <c r="AB30" s="35">
        <v>0</v>
      </c>
      <c r="AJ30" s="34">
        <v>26</v>
      </c>
      <c r="AK30" s="34" t="s">
        <v>275</v>
      </c>
      <c r="AL30" s="34" t="s">
        <v>298</v>
      </c>
      <c r="AM30" s="35" t="s">
        <v>228</v>
      </c>
      <c r="AN30" s="35">
        <v>1</v>
      </c>
      <c r="AP30" s="34">
        <v>26</v>
      </c>
      <c r="AQ30" s="34" t="s">
        <v>188</v>
      </c>
      <c r="AR30" s="34" t="s">
        <v>140</v>
      </c>
      <c r="AS30" s="35" t="s">
        <v>6</v>
      </c>
      <c r="AT30" s="35">
        <v>100</v>
      </c>
    </row>
    <row r="31" spans="3:46" ht="15.95" customHeight="1" x14ac:dyDescent="0.25">
      <c r="C31" s="34" t="s">
        <v>264</v>
      </c>
      <c r="D31" s="34" t="s">
        <v>287</v>
      </c>
      <c r="E31" s="35" t="s">
        <v>6</v>
      </c>
      <c r="F31" s="35">
        <v>1</v>
      </c>
      <c r="J31" s="34">
        <v>27</v>
      </c>
      <c r="K31" s="52">
        <v>29</v>
      </c>
      <c r="L31" s="34" t="s">
        <v>31</v>
      </c>
      <c r="M31" s="35">
        <v>0</v>
      </c>
      <c r="S31" s="52"/>
      <c r="Y31" s="34">
        <v>27</v>
      </c>
      <c r="Z31" s="52">
        <v>42</v>
      </c>
      <c r="AA31" s="34" t="s">
        <v>37</v>
      </c>
      <c r="AB31" s="35">
        <v>0</v>
      </c>
      <c r="AJ31" s="34">
        <v>27</v>
      </c>
      <c r="AK31" s="34" t="s">
        <v>277</v>
      </c>
      <c r="AL31" s="34" t="s">
        <v>300</v>
      </c>
      <c r="AM31" s="35" t="s">
        <v>228</v>
      </c>
      <c r="AN31" s="35">
        <v>1</v>
      </c>
      <c r="AP31" s="34">
        <v>27</v>
      </c>
      <c r="AQ31" s="34" t="s">
        <v>189</v>
      </c>
      <c r="AR31" s="34" t="s">
        <v>141</v>
      </c>
      <c r="AS31" s="35" t="s">
        <v>6</v>
      </c>
      <c r="AT31" s="35">
        <v>100</v>
      </c>
    </row>
    <row r="32" spans="3:46" ht="15.95" customHeight="1" x14ac:dyDescent="0.25">
      <c r="C32" s="34" t="s">
        <v>265</v>
      </c>
      <c r="D32" s="34" t="s">
        <v>288</v>
      </c>
      <c r="E32" s="35" t="s">
        <v>6</v>
      </c>
      <c r="F32" s="35">
        <v>1</v>
      </c>
      <c r="J32" s="34">
        <v>28</v>
      </c>
      <c r="K32" s="52">
        <v>30</v>
      </c>
      <c r="L32" s="34" t="s">
        <v>45</v>
      </c>
      <c r="M32" s="35">
        <v>0</v>
      </c>
      <c r="S32" s="52"/>
      <c r="Y32" s="34">
        <v>28</v>
      </c>
      <c r="Z32" s="52">
        <v>43</v>
      </c>
      <c r="AA32" s="34" t="s">
        <v>38</v>
      </c>
      <c r="AB32" s="35">
        <v>0</v>
      </c>
      <c r="AP32" s="34">
        <v>28</v>
      </c>
      <c r="AQ32" s="34" t="s">
        <v>190</v>
      </c>
      <c r="AR32" s="34" t="s">
        <v>142</v>
      </c>
      <c r="AS32" s="35" t="s">
        <v>6</v>
      </c>
      <c r="AT32" s="35">
        <v>100</v>
      </c>
    </row>
    <row r="33" spans="3:46" ht="15.95" customHeight="1" x14ac:dyDescent="0.25">
      <c r="C33" s="34" t="s">
        <v>266</v>
      </c>
      <c r="D33" s="34" t="s">
        <v>289</v>
      </c>
      <c r="E33" s="35" t="s">
        <v>6</v>
      </c>
      <c r="F33" s="35">
        <v>1</v>
      </c>
      <c r="J33" s="34">
        <v>29</v>
      </c>
      <c r="K33" s="52">
        <v>31</v>
      </c>
      <c r="L33" s="34" t="s">
        <v>32</v>
      </c>
      <c r="M33" s="35">
        <v>0</v>
      </c>
      <c r="S33" s="52"/>
      <c r="Y33" s="34">
        <v>29</v>
      </c>
      <c r="Z33" s="52">
        <v>49</v>
      </c>
      <c r="AA33" s="34" t="s">
        <v>47</v>
      </c>
      <c r="AB33" s="35">
        <v>0</v>
      </c>
      <c r="AP33" s="34">
        <v>29</v>
      </c>
      <c r="AQ33" s="34" t="s">
        <v>191</v>
      </c>
      <c r="AR33" s="34" t="s">
        <v>143</v>
      </c>
      <c r="AS33" s="35" t="s">
        <v>6</v>
      </c>
      <c r="AT33" s="35">
        <v>100</v>
      </c>
    </row>
    <row r="34" spans="3:46" ht="15.95" customHeight="1" x14ac:dyDescent="0.25">
      <c r="C34" s="34" t="s">
        <v>267</v>
      </c>
      <c r="D34" s="34" t="s">
        <v>290</v>
      </c>
      <c r="E34" s="35" t="s">
        <v>228</v>
      </c>
      <c r="F34" s="35">
        <v>1</v>
      </c>
      <c r="J34" s="34">
        <v>30</v>
      </c>
      <c r="K34" s="52">
        <v>32</v>
      </c>
      <c r="L34" s="34" t="s">
        <v>33</v>
      </c>
      <c r="M34" s="35">
        <v>0</v>
      </c>
      <c r="S34" s="52"/>
      <c r="Y34" s="34">
        <v>30</v>
      </c>
      <c r="Z34" s="52">
        <v>50</v>
      </c>
      <c r="AA34" s="34" t="s">
        <v>39</v>
      </c>
      <c r="AB34" s="35">
        <v>0</v>
      </c>
      <c r="AP34" s="34">
        <v>30</v>
      </c>
      <c r="AQ34" s="34" t="s">
        <v>192</v>
      </c>
      <c r="AR34" s="34" t="s">
        <v>144</v>
      </c>
      <c r="AS34" s="35" t="s">
        <v>6</v>
      </c>
      <c r="AT34" s="35">
        <v>100</v>
      </c>
    </row>
    <row r="35" spans="3:46" ht="15.95" customHeight="1" x14ac:dyDescent="0.25">
      <c r="C35" s="34" t="s">
        <v>268</v>
      </c>
      <c r="D35" s="34" t="s">
        <v>291</v>
      </c>
      <c r="E35" s="35" t="s">
        <v>228</v>
      </c>
      <c r="F35" s="35">
        <v>1</v>
      </c>
      <c r="J35" s="34">
        <v>31</v>
      </c>
      <c r="K35" s="52">
        <v>33</v>
      </c>
      <c r="L35" s="34" t="s">
        <v>34</v>
      </c>
      <c r="M35" s="35">
        <v>0</v>
      </c>
      <c r="S35" s="52"/>
      <c r="Y35" s="34">
        <v>31</v>
      </c>
      <c r="Z35" s="52">
        <v>51</v>
      </c>
      <c r="AA35" s="34" t="s">
        <v>40</v>
      </c>
      <c r="AB35" s="35">
        <v>0</v>
      </c>
      <c r="AP35" s="34">
        <v>31</v>
      </c>
      <c r="AQ35" s="34" t="s">
        <v>193</v>
      </c>
      <c r="AR35" s="34" t="s">
        <v>145</v>
      </c>
      <c r="AS35" s="35" t="s">
        <v>6</v>
      </c>
      <c r="AT35" s="35">
        <v>100</v>
      </c>
    </row>
    <row r="36" spans="3:46" ht="15.95" customHeight="1" x14ac:dyDescent="0.25">
      <c r="C36" s="34" t="s">
        <v>269</v>
      </c>
      <c r="D36" s="34" t="s">
        <v>292</v>
      </c>
      <c r="E36" s="35" t="s">
        <v>228</v>
      </c>
      <c r="F36" s="35">
        <v>1</v>
      </c>
      <c r="J36" s="34">
        <v>32</v>
      </c>
      <c r="K36" s="52">
        <v>35</v>
      </c>
      <c r="L36" s="34" t="s">
        <v>35</v>
      </c>
      <c r="M36" s="35">
        <v>0</v>
      </c>
      <c r="S36" s="52"/>
      <c r="Y36" s="34">
        <v>32</v>
      </c>
      <c r="Z36" s="52">
        <v>52</v>
      </c>
      <c r="AA36" s="34" t="s">
        <v>41</v>
      </c>
      <c r="AB36" s="35">
        <v>0</v>
      </c>
      <c r="AP36" s="34">
        <v>32</v>
      </c>
      <c r="AQ36" s="34" t="s">
        <v>194</v>
      </c>
      <c r="AR36" s="34" t="s">
        <v>146</v>
      </c>
      <c r="AS36" s="35" t="s">
        <v>6</v>
      </c>
      <c r="AT36" s="35">
        <v>100</v>
      </c>
    </row>
    <row r="37" spans="3:46" ht="15.95" customHeight="1" x14ac:dyDescent="0.25">
      <c r="C37" s="34" t="s">
        <v>270</v>
      </c>
      <c r="D37" s="34" t="s">
        <v>293</v>
      </c>
      <c r="E37" s="35" t="s">
        <v>228</v>
      </c>
      <c r="F37" s="35">
        <v>1</v>
      </c>
      <c r="J37" s="34">
        <v>33</v>
      </c>
      <c r="K37" s="52">
        <v>40</v>
      </c>
      <c r="L37" s="34" t="s">
        <v>46</v>
      </c>
      <c r="M37" s="35">
        <v>0</v>
      </c>
      <c r="S37" s="52"/>
      <c r="Y37" s="34">
        <v>33</v>
      </c>
      <c r="Z37" s="52">
        <v>53</v>
      </c>
      <c r="AA37" s="34" t="s">
        <v>42</v>
      </c>
      <c r="AB37" s="35">
        <v>0</v>
      </c>
      <c r="AP37" s="34">
        <v>33</v>
      </c>
      <c r="AQ37" s="34" t="s">
        <v>195</v>
      </c>
      <c r="AR37" s="34" t="s">
        <v>147</v>
      </c>
      <c r="AS37" s="35" t="s">
        <v>6</v>
      </c>
      <c r="AT37" s="35">
        <v>100</v>
      </c>
    </row>
    <row r="38" spans="3:46" ht="15.95" customHeight="1" x14ac:dyDescent="0.25">
      <c r="C38" s="34" t="s">
        <v>271</v>
      </c>
      <c r="D38" s="34" t="s">
        <v>294</v>
      </c>
      <c r="E38" s="35" t="s">
        <v>228</v>
      </c>
      <c r="F38" s="35">
        <v>1</v>
      </c>
      <c r="J38" s="34">
        <v>34</v>
      </c>
      <c r="K38" s="52">
        <v>41</v>
      </c>
      <c r="L38" s="34" t="s">
        <v>36</v>
      </c>
      <c r="M38" s="35">
        <v>0</v>
      </c>
      <c r="S38" s="52"/>
      <c r="Y38" s="34">
        <v>34</v>
      </c>
      <c r="Z38" s="52">
        <v>115</v>
      </c>
      <c r="AA38" s="34" t="s">
        <v>48</v>
      </c>
      <c r="AB38" s="35">
        <v>0</v>
      </c>
      <c r="AP38" s="34">
        <v>34</v>
      </c>
    </row>
    <row r="39" spans="3:46" ht="15.95" customHeight="1" x14ac:dyDescent="0.25">
      <c r="C39" s="34" t="s">
        <v>272</v>
      </c>
      <c r="D39" s="34" t="s">
        <v>295</v>
      </c>
      <c r="E39" s="35" t="s">
        <v>228</v>
      </c>
      <c r="F39" s="35">
        <v>1</v>
      </c>
      <c r="J39" s="34">
        <v>35</v>
      </c>
      <c r="K39" s="52">
        <v>42</v>
      </c>
      <c r="L39" s="34" t="s">
        <v>37</v>
      </c>
      <c r="M39" s="35">
        <v>0</v>
      </c>
      <c r="S39" s="52"/>
      <c r="Y39" s="34">
        <v>35</v>
      </c>
      <c r="Z39" s="52">
        <v>123</v>
      </c>
      <c r="AA39" s="34" t="s">
        <v>49</v>
      </c>
      <c r="AB39" s="35">
        <v>0</v>
      </c>
      <c r="AP39" s="34">
        <v>35</v>
      </c>
      <c r="AQ39" s="34" t="s">
        <v>196</v>
      </c>
      <c r="AR39" s="34" t="s">
        <v>148</v>
      </c>
      <c r="AS39" s="35" t="s">
        <v>228</v>
      </c>
      <c r="AT39" s="35">
        <v>1</v>
      </c>
    </row>
    <row r="40" spans="3:46" ht="15.95" customHeight="1" x14ac:dyDescent="0.25">
      <c r="C40" s="34" t="s">
        <v>273</v>
      </c>
      <c r="D40" s="34" t="s">
        <v>296</v>
      </c>
      <c r="E40" s="35" t="s">
        <v>228</v>
      </c>
      <c r="F40" s="35">
        <v>1</v>
      </c>
      <c r="J40" s="34">
        <v>36</v>
      </c>
      <c r="K40" s="52">
        <v>43</v>
      </c>
      <c r="L40" s="34" t="s">
        <v>38</v>
      </c>
      <c r="M40" s="35">
        <v>0</v>
      </c>
      <c r="S40" s="52"/>
      <c r="Y40" s="34">
        <v>36</v>
      </c>
      <c r="Z40" s="52">
        <v>126</v>
      </c>
      <c r="AA40" s="34" t="s">
        <v>50</v>
      </c>
      <c r="AB40" s="35">
        <v>0</v>
      </c>
      <c r="AP40" s="34">
        <v>36</v>
      </c>
      <c r="AQ40" s="34" t="s">
        <v>197</v>
      </c>
      <c r="AR40" s="34" t="s">
        <v>149</v>
      </c>
      <c r="AS40" s="35" t="s">
        <v>228</v>
      </c>
      <c r="AT40" s="35">
        <v>1</v>
      </c>
    </row>
    <row r="41" spans="3:46" ht="15.95" customHeight="1" x14ac:dyDescent="0.25">
      <c r="C41" s="34" t="s">
        <v>274</v>
      </c>
      <c r="D41" s="34" t="s">
        <v>297</v>
      </c>
      <c r="E41" s="35" t="s">
        <v>228</v>
      </c>
      <c r="F41" s="35">
        <v>1</v>
      </c>
      <c r="J41" s="34">
        <v>37</v>
      </c>
      <c r="K41" s="52">
        <v>49</v>
      </c>
      <c r="L41" s="34" t="s">
        <v>47</v>
      </c>
      <c r="M41" s="35">
        <v>0</v>
      </c>
      <c r="S41" s="52"/>
      <c r="Y41" s="34">
        <v>37</v>
      </c>
      <c r="Z41" s="52">
        <v>129</v>
      </c>
      <c r="AA41" s="34" t="s">
        <v>51</v>
      </c>
      <c r="AB41" s="35">
        <v>0</v>
      </c>
      <c r="AP41" s="34">
        <v>37</v>
      </c>
      <c r="AQ41" s="34" t="s">
        <v>198</v>
      </c>
      <c r="AR41" s="34" t="s">
        <v>150</v>
      </c>
      <c r="AS41" s="35" t="s">
        <v>228</v>
      </c>
      <c r="AT41" s="35">
        <v>1</v>
      </c>
    </row>
    <row r="42" spans="3:46" ht="15.95" customHeight="1" x14ac:dyDescent="0.25">
      <c r="C42" s="34" t="s">
        <v>275</v>
      </c>
      <c r="D42" s="34" t="s">
        <v>298</v>
      </c>
      <c r="E42" s="35" t="s">
        <v>228</v>
      </c>
      <c r="F42" s="35">
        <v>1</v>
      </c>
      <c r="J42" s="34">
        <v>38</v>
      </c>
      <c r="K42" s="52">
        <v>50</v>
      </c>
      <c r="L42" s="34" t="s">
        <v>39</v>
      </c>
      <c r="M42" s="35">
        <v>0</v>
      </c>
      <c r="S42" s="52"/>
      <c r="Y42" s="34">
        <v>38</v>
      </c>
      <c r="Z42" s="52">
        <v>131</v>
      </c>
      <c r="AA42" s="34" t="s">
        <v>52</v>
      </c>
      <c r="AB42" s="35">
        <v>0</v>
      </c>
      <c r="AP42" s="34">
        <v>38</v>
      </c>
      <c r="AQ42" s="34" t="s">
        <v>199</v>
      </c>
      <c r="AR42" s="34" t="s">
        <v>151</v>
      </c>
      <c r="AS42" s="35" t="s">
        <v>228</v>
      </c>
      <c r="AT42" s="35">
        <v>1</v>
      </c>
    </row>
    <row r="43" spans="3:46" ht="15.95" customHeight="1" x14ac:dyDescent="0.25">
      <c r="C43" s="34" t="s">
        <v>276</v>
      </c>
      <c r="D43" s="34" t="s">
        <v>353</v>
      </c>
      <c r="E43" s="35" t="s">
        <v>6</v>
      </c>
      <c r="F43" s="35">
        <v>100</v>
      </c>
      <c r="J43" s="34">
        <v>39</v>
      </c>
      <c r="K43" s="52">
        <v>51</v>
      </c>
      <c r="L43" s="34" t="s">
        <v>40</v>
      </c>
      <c r="M43" s="35">
        <v>0</v>
      </c>
      <c r="S43" s="52"/>
      <c r="Y43" s="34">
        <v>39</v>
      </c>
      <c r="Z43" s="52">
        <v>133</v>
      </c>
      <c r="AA43" s="34" t="s">
        <v>53</v>
      </c>
      <c r="AB43" s="35">
        <v>0</v>
      </c>
      <c r="AP43" s="34">
        <v>39</v>
      </c>
      <c r="AQ43" s="34" t="s">
        <v>200</v>
      </c>
      <c r="AR43" s="34" t="s">
        <v>152</v>
      </c>
      <c r="AS43" s="35" t="s">
        <v>228</v>
      </c>
      <c r="AT43" s="35">
        <v>1</v>
      </c>
    </row>
    <row r="44" spans="3:46" ht="15.95" customHeight="1" x14ac:dyDescent="0.25">
      <c r="C44" s="34" t="s">
        <v>277</v>
      </c>
      <c r="D44" s="34" t="s">
        <v>300</v>
      </c>
      <c r="E44" s="35" t="s">
        <v>228</v>
      </c>
      <c r="F44" s="35">
        <v>1</v>
      </c>
      <c r="J44" s="34">
        <v>40</v>
      </c>
      <c r="K44" s="52">
        <v>52</v>
      </c>
      <c r="L44" s="34" t="s">
        <v>41</v>
      </c>
      <c r="M44" s="35">
        <v>0</v>
      </c>
      <c r="S44" s="52"/>
      <c r="Y44" s="34">
        <v>40</v>
      </c>
      <c r="Z44" s="52">
        <v>135</v>
      </c>
      <c r="AA44" s="34" t="s">
        <v>54</v>
      </c>
      <c r="AB44" s="35">
        <v>0</v>
      </c>
      <c r="AP44" s="34">
        <v>40</v>
      </c>
      <c r="AQ44" s="34" t="s">
        <v>201</v>
      </c>
      <c r="AR44" s="34" t="s">
        <v>235</v>
      </c>
      <c r="AS44" s="35" t="s">
        <v>228</v>
      </c>
      <c r="AT44" s="35">
        <v>1</v>
      </c>
    </row>
    <row r="45" spans="3:46" ht="15.95" customHeight="1" x14ac:dyDescent="0.25">
      <c r="C45" s="34" t="s">
        <v>324</v>
      </c>
      <c r="D45" s="34" t="s">
        <v>350</v>
      </c>
      <c r="J45" s="34">
        <v>41</v>
      </c>
      <c r="K45" s="52">
        <v>53</v>
      </c>
      <c r="L45" s="34" t="s">
        <v>42</v>
      </c>
      <c r="M45" s="35">
        <v>0</v>
      </c>
      <c r="S45" s="52"/>
      <c r="Y45" s="34">
        <v>41</v>
      </c>
      <c r="Z45" s="52">
        <v>141</v>
      </c>
      <c r="AA45" s="34" t="s">
        <v>55</v>
      </c>
      <c r="AB45" s="35">
        <v>0</v>
      </c>
      <c r="AP45" s="34">
        <v>41</v>
      </c>
      <c r="AQ45" s="34" t="s">
        <v>202</v>
      </c>
      <c r="AR45" s="34" t="s">
        <v>236</v>
      </c>
      <c r="AS45" s="35" t="s">
        <v>228</v>
      </c>
      <c r="AT45" s="35">
        <v>1</v>
      </c>
    </row>
    <row r="46" spans="3:46" ht="15.95" customHeight="1" x14ac:dyDescent="0.25">
      <c r="J46" s="34">
        <v>42</v>
      </c>
      <c r="K46" s="52">
        <v>115</v>
      </c>
      <c r="L46" s="34" t="s">
        <v>48</v>
      </c>
      <c r="M46" s="35">
        <v>0</v>
      </c>
      <c r="S46" s="52"/>
      <c r="Y46" s="34">
        <v>42</v>
      </c>
      <c r="Z46" s="52">
        <v>143</v>
      </c>
      <c r="AA46" s="34" t="s">
        <v>56</v>
      </c>
      <c r="AB46" s="35">
        <v>0</v>
      </c>
      <c r="AP46" s="34">
        <v>42</v>
      </c>
      <c r="AQ46" s="34" t="s">
        <v>203</v>
      </c>
      <c r="AR46" s="34" t="s">
        <v>237</v>
      </c>
      <c r="AS46" s="35" t="s">
        <v>228</v>
      </c>
      <c r="AT46" s="35">
        <v>1</v>
      </c>
    </row>
    <row r="47" spans="3:46" ht="15.95" customHeight="1" x14ac:dyDescent="0.25">
      <c r="J47" s="34">
        <v>43</v>
      </c>
      <c r="K47" s="52">
        <v>123</v>
      </c>
      <c r="L47" s="34" t="s">
        <v>49</v>
      </c>
      <c r="M47" s="35">
        <v>0</v>
      </c>
      <c r="AP47" s="34">
        <v>43</v>
      </c>
      <c r="AQ47" s="34" t="s">
        <v>204</v>
      </c>
      <c r="AR47" s="34" t="s">
        <v>153</v>
      </c>
      <c r="AS47" s="35" t="s">
        <v>228</v>
      </c>
      <c r="AT47" s="35">
        <v>1</v>
      </c>
    </row>
    <row r="48" spans="3:46" ht="15.95" customHeight="1" x14ac:dyDescent="0.25">
      <c r="J48" s="34">
        <v>44</v>
      </c>
      <c r="K48" s="52">
        <v>126</v>
      </c>
      <c r="L48" s="34" t="s">
        <v>50</v>
      </c>
      <c r="M48" s="35">
        <v>0</v>
      </c>
      <c r="AP48" s="34">
        <v>44</v>
      </c>
      <c r="AQ48" s="34" t="s">
        <v>205</v>
      </c>
      <c r="AR48" s="34" t="s">
        <v>154</v>
      </c>
      <c r="AS48" s="35" t="s">
        <v>228</v>
      </c>
      <c r="AT48" s="35">
        <v>1</v>
      </c>
    </row>
    <row r="49" spans="10:46" ht="15.95" customHeight="1" x14ac:dyDescent="0.25">
      <c r="J49" s="34">
        <v>45</v>
      </c>
      <c r="K49" s="52">
        <v>129</v>
      </c>
      <c r="L49" s="34" t="s">
        <v>51</v>
      </c>
      <c r="M49" s="35">
        <v>0</v>
      </c>
      <c r="AP49" s="34">
        <v>45</v>
      </c>
      <c r="AQ49" s="34" t="s">
        <v>206</v>
      </c>
      <c r="AR49" s="34" t="s">
        <v>155</v>
      </c>
      <c r="AS49" s="35" t="s">
        <v>228</v>
      </c>
      <c r="AT49" s="35">
        <v>1</v>
      </c>
    </row>
    <row r="50" spans="10:46" ht="15.95" customHeight="1" x14ac:dyDescent="0.25">
      <c r="J50" s="34">
        <v>46</v>
      </c>
      <c r="K50" s="52">
        <v>131</v>
      </c>
      <c r="L50" s="34" t="s">
        <v>52</v>
      </c>
      <c r="M50" s="35">
        <v>0</v>
      </c>
      <c r="AP50" s="34">
        <v>46</v>
      </c>
      <c r="AQ50" s="34" t="s">
        <v>207</v>
      </c>
      <c r="AR50" s="34" t="s">
        <v>156</v>
      </c>
      <c r="AS50" s="35" t="s">
        <v>228</v>
      </c>
      <c r="AT50" s="35">
        <v>1</v>
      </c>
    </row>
    <row r="51" spans="10:46" ht="15.95" customHeight="1" x14ac:dyDescent="0.25">
      <c r="J51" s="34">
        <v>47</v>
      </c>
      <c r="K51" s="52">
        <v>133</v>
      </c>
      <c r="L51" s="34" t="s">
        <v>53</v>
      </c>
      <c r="M51" s="35">
        <v>0</v>
      </c>
      <c r="AP51" s="34">
        <v>47</v>
      </c>
      <c r="AQ51" s="34" t="s">
        <v>208</v>
      </c>
      <c r="AR51" s="34" t="s">
        <v>157</v>
      </c>
      <c r="AS51" s="35" t="s">
        <v>228</v>
      </c>
      <c r="AT51" s="35">
        <v>1</v>
      </c>
    </row>
    <row r="52" spans="10:46" ht="15.95" customHeight="1" x14ac:dyDescent="0.25">
      <c r="J52" s="34">
        <v>48</v>
      </c>
      <c r="K52" s="52">
        <v>135</v>
      </c>
      <c r="L52" s="34" t="s">
        <v>54</v>
      </c>
      <c r="M52" s="35">
        <v>0</v>
      </c>
      <c r="AP52" s="34">
        <v>48</v>
      </c>
    </row>
    <row r="53" spans="10:46" ht="15.95" customHeight="1" x14ac:dyDescent="0.25">
      <c r="J53" s="34">
        <v>49</v>
      </c>
      <c r="K53" s="52">
        <v>141</v>
      </c>
      <c r="L53" s="34" t="s">
        <v>55</v>
      </c>
      <c r="M53" s="35">
        <v>0</v>
      </c>
      <c r="AP53" s="34">
        <v>49</v>
      </c>
      <c r="AQ53" s="34" t="s">
        <v>209</v>
      </c>
      <c r="AR53" s="34" t="s">
        <v>158</v>
      </c>
      <c r="AS53" s="35" t="s">
        <v>228</v>
      </c>
      <c r="AT53" s="35">
        <v>1</v>
      </c>
    </row>
    <row r="54" spans="10:46" ht="15.95" customHeight="1" x14ac:dyDescent="0.25">
      <c r="J54" s="34">
        <v>50</v>
      </c>
      <c r="K54" s="52">
        <v>143</v>
      </c>
      <c r="L54" s="34" t="s">
        <v>56</v>
      </c>
      <c r="M54" s="35">
        <v>0</v>
      </c>
      <c r="AP54" s="34">
        <v>50</v>
      </c>
      <c r="AQ54" s="34" t="s">
        <v>210</v>
      </c>
      <c r="AR54" s="34" t="s">
        <v>159</v>
      </c>
      <c r="AS54" s="35" t="s">
        <v>228</v>
      </c>
      <c r="AT54" s="35">
        <v>1</v>
      </c>
    </row>
    <row r="55" spans="10:46" ht="15.95" customHeight="1" x14ac:dyDescent="0.25">
      <c r="AP55" s="34">
        <v>51</v>
      </c>
      <c r="AQ55" s="34" t="s">
        <v>211</v>
      </c>
      <c r="AR55" s="34" t="s">
        <v>160</v>
      </c>
      <c r="AS55" s="35" t="s">
        <v>228</v>
      </c>
      <c r="AT55" s="35">
        <v>1</v>
      </c>
    </row>
    <row r="56" spans="10:46" ht="15.95" customHeight="1" x14ac:dyDescent="0.25">
      <c r="AP56" s="34">
        <v>52</v>
      </c>
      <c r="AQ56" s="34" t="s">
        <v>212</v>
      </c>
      <c r="AR56" s="34" t="s">
        <v>161</v>
      </c>
      <c r="AS56" s="35" t="s">
        <v>228</v>
      </c>
      <c r="AT56" s="35">
        <v>1</v>
      </c>
    </row>
    <row r="57" spans="10:46" ht="15.95" customHeight="1" x14ac:dyDescent="0.25">
      <c r="AP57" s="34">
        <v>53</v>
      </c>
      <c r="AQ57" s="34" t="s">
        <v>213</v>
      </c>
      <c r="AR57" s="34" t="s">
        <v>162</v>
      </c>
      <c r="AS57" s="35" t="s">
        <v>228</v>
      </c>
      <c r="AT57" s="35">
        <v>1</v>
      </c>
    </row>
    <row r="58" spans="10:46" ht="15.95" customHeight="1" x14ac:dyDescent="0.25">
      <c r="AP58" s="34">
        <v>54</v>
      </c>
      <c r="AQ58" s="34" t="s">
        <v>214</v>
      </c>
      <c r="AR58" s="34" t="s">
        <v>163</v>
      </c>
      <c r="AS58" s="35" t="s">
        <v>228</v>
      </c>
      <c r="AT58" s="35">
        <v>1</v>
      </c>
    </row>
    <row r="59" spans="10:46" ht="15.95" customHeight="1" x14ac:dyDescent="0.25">
      <c r="AP59" s="34">
        <v>55</v>
      </c>
      <c r="AQ59" s="34" t="s">
        <v>215</v>
      </c>
      <c r="AR59" s="34" t="s">
        <v>164</v>
      </c>
      <c r="AS59" s="35" t="s">
        <v>228</v>
      </c>
      <c r="AT59" s="35">
        <v>1</v>
      </c>
    </row>
    <row r="60" spans="10:46" ht="15.95" customHeight="1" x14ac:dyDescent="0.25">
      <c r="AP60" s="34">
        <v>56</v>
      </c>
      <c r="AQ60" s="34" t="s">
        <v>216</v>
      </c>
      <c r="AR60" s="34" t="s">
        <v>165</v>
      </c>
      <c r="AS60" s="35" t="s">
        <v>228</v>
      </c>
      <c r="AT60" s="35">
        <v>1</v>
      </c>
    </row>
    <row r="61" spans="10:46" ht="15.95" customHeight="1" x14ac:dyDescent="0.25">
      <c r="AP61" s="34">
        <v>57</v>
      </c>
    </row>
    <row r="62" spans="10:46" ht="15.95" customHeight="1" x14ac:dyDescent="0.25">
      <c r="AP62" s="34">
        <v>58</v>
      </c>
      <c r="AQ62" s="34" t="s">
        <v>217</v>
      </c>
      <c r="AR62" s="34" t="s">
        <v>166</v>
      </c>
      <c r="AS62" s="35" t="s">
        <v>228</v>
      </c>
      <c r="AT62" s="35">
        <v>1</v>
      </c>
    </row>
    <row r="63" spans="10:46" ht="15.95" customHeight="1" x14ac:dyDescent="0.25">
      <c r="AP63" s="34">
        <v>59</v>
      </c>
      <c r="AQ63" s="34" t="s">
        <v>218</v>
      </c>
      <c r="AR63" s="34" t="s">
        <v>167</v>
      </c>
      <c r="AS63" s="35" t="s">
        <v>228</v>
      </c>
      <c r="AT63" s="35">
        <v>1</v>
      </c>
    </row>
    <row r="64" spans="10:46" ht="15.95" customHeight="1" x14ac:dyDescent="0.25">
      <c r="AP64" s="34">
        <v>60</v>
      </c>
      <c r="AQ64" s="34" t="s">
        <v>219</v>
      </c>
      <c r="AR64" s="34" t="s">
        <v>168</v>
      </c>
      <c r="AS64" s="35" t="s">
        <v>228</v>
      </c>
      <c r="AT64" s="35">
        <v>1</v>
      </c>
    </row>
    <row r="65" spans="42:46" ht="15.95" customHeight="1" x14ac:dyDescent="0.25">
      <c r="AP65" s="34">
        <v>61</v>
      </c>
      <c r="AQ65" s="34" t="s">
        <v>220</v>
      </c>
      <c r="AR65" s="34" t="s">
        <v>169</v>
      </c>
      <c r="AS65" s="35" t="s">
        <v>228</v>
      </c>
      <c r="AT65" s="35">
        <v>1</v>
      </c>
    </row>
    <row r="66" spans="42:46" ht="15.95" customHeight="1" x14ac:dyDescent="0.25">
      <c r="AP66" s="34">
        <v>62</v>
      </c>
      <c r="AQ66" s="34" t="s">
        <v>221</v>
      </c>
      <c r="AR66" s="34" t="s">
        <v>170</v>
      </c>
      <c r="AS66" s="35" t="s">
        <v>228</v>
      </c>
      <c r="AT66" s="35">
        <v>1</v>
      </c>
    </row>
    <row r="67" spans="42:46" x14ac:dyDescent="0.25">
      <c r="AP67" s="34">
        <v>63</v>
      </c>
      <c r="AQ67" s="34" t="s">
        <v>222</v>
      </c>
      <c r="AR67" s="34" t="s">
        <v>171</v>
      </c>
      <c r="AS67" s="35" t="s">
        <v>228</v>
      </c>
      <c r="AT67" s="35">
        <v>1</v>
      </c>
    </row>
    <row r="68" spans="42:46" x14ac:dyDescent="0.25">
      <c r="AP68" s="34">
        <v>64</v>
      </c>
      <c r="AQ68" s="34" t="s">
        <v>223</v>
      </c>
      <c r="AR68" s="34" t="s">
        <v>172</v>
      </c>
      <c r="AS68" s="35" t="s">
        <v>228</v>
      </c>
      <c r="AT68" s="35">
        <v>1</v>
      </c>
    </row>
    <row r="69" spans="42:46" x14ac:dyDescent="0.25">
      <c r="AP69" s="34">
        <v>65</v>
      </c>
      <c r="AQ69" s="34" t="s">
        <v>224</v>
      </c>
      <c r="AR69" s="34" t="s">
        <v>173</v>
      </c>
      <c r="AS69" s="35" t="s">
        <v>228</v>
      </c>
      <c r="AT69" s="35">
        <v>1</v>
      </c>
    </row>
    <row r="70" spans="42:46" x14ac:dyDescent="0.25">
      <c r="AP70" s="34">
        <v>66</v>
      </c>
      <c r="AQ70" s="34" t="s">
        <v>225</v>
      </c>
      <c r="AR70" s="34" t="s">
        <v>174</v>
      </c>
      <c r="AS70" s="35" t="s">
        <v>228</v>
      </c>
      <c r="AT70" s="35">
        <v>1</v>
      </c>
    </row>
    <row r="71" spans="42:46" x14ac:dyDescent="0.25">
      <c r="AP71" s="34">
        <v>67</v>
      </c>
      <c r="AQ71" s="34" t="s">
        <v>226</v>
      </c>
      <c r="AR71" s="34" t="s">
        <v>175</v>
      </c>
      <c r="AS71" s="35" t="s">
        <v>228</v>
      </c>
      <c r="AT71" s="35">
        <v>1</v>
      </c>
    </row>
    <row r="72" spans="42:46" x14ac:dyDescent="0.25">
      <c r="AP72" s="34">
        <v>68</v>
      </c>
      <c r="AQ72" s="34" t="s">
        <v>227</v>
      </c>
      <c r="AR72" s="34" t="s">
        <v>176</v>
      </c>
      <c r="AS72" s="35" t="s">
        <v>228</v>
      </c>
      <c r="AT72" s="35">
        <v>1</v>
      </c>
    </row>
  </sheetData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6"/>
  <sheetViews>
    <sheetView showGridLines="0" topLeftCell="O1" zoomScaleSheetLayoutView="90" workbookViewId="0"/>
  </sheetViews>
  <sheetFormatPr defaultColWidth="9.140625" defaultRowHeight="12.75" x14ac:dyDescent="0.2"/>
  <cols>
    <col min="1" max="2" width="9.140625" style="4"/>
    <col min="3" max="3" width="20.42578125" style="4" customWidth="1"/>
    <col min="4" max="4" width="8.7109375" style="2" customWidth="1"/>
    <col min="5" max="5" width="17.28515625" style="2" customWidth="1"/>
    <col min="6" max="6" width="5.42578125" style="4" customWidth="1"/>
    <col min="7" max="7" width="41.140625" style="4" customWidth="1"/>
    <col min="8" max="27" width="8.85546875" style="4" customWidth="1"/>
    <col min="28" max="28" width="8.7109375" style="36" customWidth="1"/>
    <col min="29" max="29" width="2.85546875" style="4" customWidth="1"/>
    <col min="30" max="30" width="41.140625" style="4" customWidth="1"/>
    <col min="31" max="47" width="8.85546875" style="4" customWidth="1"/>
    <col min="48" max="48" width="9.140625" style="4"/>
    <col min="49" max="49" width="2.85546875" style="4" customWidth="1"/>
    <col min="50" max="50" width="41.140625" style="4" customWidth="1"/>
    <col min="51" max="67" width="8.85546875" style="4" customWidth="1"/>
    <col min="68" max="68" width="9.140625" style="4"/>
    <col min="69" max="69" width="2.85546875" style="4" customWidth="1"/>
    <col min="70" max="70" width="41.140625" style="4" customWidth="1"/>
    <col min="71" max="87" width="8.85546875" style="4" customWidth="1"/>
    <col min="88" max="16384" width="9.140625" style="4"/>
  </cols>
  <sheetData>
    <row r="1" spans="1:88" ht="29.25" customHeight="1" x14ac:dyDescent="0.2">
      <c r="A1" s="4" t="s">
        <v>94</v>
      </c>
      <c r="B1" s="4" t="str">
        <f>Parâmetros1!J5</f>
        <v>MP0</v>
      </c>
      <c r="C1" s="4" t="str">
        <f>Parâmetros1!K5</f>
        <v>Porcentagem de pobres</v>
      </c>
      <c r="D1" s="4" t="str">
        <f>Parâmetros1!L5</f>
        <v>(%)</v>
      </c>
      <c r="E1" s="4">
        <f>Parâmetros1!M5</f>
        <v>100</v>
      </c>
      <c r="G1" s="4">
        <f>HLOOKUP($B$1,RESULT!$1:$2,2,0)</f>
        <v>6</v>
      </c>
      <c r="H1" s="4">
        <v>1992</v>
      </c>
      <c r="I1" s="4">
        <v>1993</v>
      </c>
      <c r="J1" s="4">
        <v>1995</v>
      </c>
      <c r="K1" s="4">
        <v>1996</v>
      </c>
      <c r="L1" s="4">
        <v>1997</v>
      </c>
      <c r="M1" s="4">
        <v>1998</v>
      </c>
      <c r="N1" s="4">
        <v>1999</v>
      </c>
      <c r="O1" s="4">
        <v>2001</v>
      </c>
      <c r="P1" s="4">
        <v>2002</v>
      </c>
      <c r="Q1" s="4">
        <v>2003</v>
      </c>
      <c r="R1" s="4">
        <v>2004</v>
      </c>
      <c r="S1" s="4">
        <v>2005</v>
      </c>
      <c r="T1" s="4">
        <v>2006</v>
      </c>
      <c r="U1" s="4">
        <v>2007</v>
      </c>
      <c r="V1" s="4">
        <v>2008</v>
      </c>
      <c r="W1" s="4">
        <v>2009</v>
      </c>
      <c r="X1" s="4">
        <v>2011</v>
      </c>
      <c r="Y1" s="4">
        <v>2012</v>
      </c>
      <c r="Z1" s="4">
        <v>2013</v>
      </c>
      <c r="AA1" s="4">
        <v>2014</v>
      </c>
    </row>
    <row r="2" spans="1:88" ht="29.25" customHeight="1" x14ac:dyDescent="0.2"/>
    <row r="3" spans="1:88" ht="29.25" customHeight="1" x14ac:dyDescent="0.2">
      <c r="A3" s="4" t="s">
        <v>89</v>
      </c>
      <c r="B3" s="4">
        <f>Parâmetros1!J9</f>
        <v>0</v>
      </c>
      <c r="C3" s="4" t="str">
        <f>Parâmetros1!K9</f>
        <v>Brasil</v>
      </c>
      <c r="D3" s="4" t="str">
        <f>Parâmetros1!O9</f>
        <v>TOT</v>
      </c>
      <c r="E3" s="4" t="str">
        <f>Parâmetros1!P9</f>
        <v>Total</v>
      </c>
      <c r="G3" s="4" t="str">
        <f>C3</f>
        <v>Brasil</v>
      </c>
      <c r="H3" s="31">
        <f>IFERROR(VLOOKUP(H$1&amp;$D3&amp;$B3,RESULT!$1:$1048576,$G$1,0)*$E$1,"-")</f>
        <v>45.917814138482235</v>
      </c>
      <c r="I3" s="31">
        <f>IFERROR(VLOOKUP(I$1&amp;$D3&amp;$B3,RESULT!$1:$1048576,$G$1,0)*$E$1,"-")</f>
        <v>47.025900735076327</v>
      </c>
      <c r="J3" s="31">
        <f>IFERROR(VLOOKUP(J$1&amp;$D3&amp;$B3,RESULT!$1:$1048576,$G$1,0)*$E$1,"-")</f>
        <v>38.64488863633462</v>
      </c>
      <c r="K3" s="31">
        <f>IFERROR(VLOOKUP(K$1&amp;$D3&amp;$B3,RESULT!$1:$1048576,$G$1,0)*$E$1,"-")</f>
        <v>38.184275780370108</v>
      </c>
      <c r="L3" s="31">
        <f>IFERROR(VLOOKUP(L$1&amp;$D3&amp;$B3,RESULT!$1:$1048576,$G$1,0)*$E$1,"-")</f>
        <v>38.710765757607319</v>
      </c>
      <c r="M3" s="31">
        <f>IFERROR(VLOOKUP(M$1&amp;$D3&amp;$B3,RESULT!$1:$1048576,$G$1,0)*$E$1,"-")</f>
        <v>37.439102903160745</v>
      </c>
      <c r="N3" s="31">
        <f>IFERROR(VLOOKUP(N$1&amp;$D3&amp;$B3,RESULT!$1:$1048576,$G$1,0)*$E$1,"-")</f>
        <v>38.973816056102315</v>
      </c>
      <c r="O3" s="31">
        <f>IFERROR(VLOOKUP(O$1&amp;$D3&amp;$B3,RESULT!$1:$1048576,$G$1,0)*$E$1,"-")</f>
        <v>38.661506788954014</v>
      </c>
      <c r="P3" s="31">
        <f>IFERROR(VLOOKUP(P$1&amp;$D3&amp;$B3,RESULT!$1:$1048576,$G$1,0)*$E$1,"-")</f>
        <v>38.285873598112161</v>
      </c>
      <c r="Q3" s="31">
        <f>IFERROR(VLOOKUP(Q$1&amp;$D3&amp;$B3,RESULT!$1:$1048576,$G$1,0)*$E$1,"-")</f>
        <v>39.357097371127416</v>
      </c>
      <c r="R3" s="31">
        <f>IFERROR(VLOOKUP(R$1&amp;$D3&amp;$B3,RESULT!$1:$1048576,$G$1,0)*$E$1,"-")</f>
        <v>36.926643916008615</v>
      </c>
      <c r="S3" s="31">
        <f>IFERROR(VLOOKUP(S$1&amp;$D3&amp;$B3,RESULT!$1:$1048576,$G$1,0)*$E$1,"-")</f>
        <v>34.161278021440552</v>
      </c>
      <c r="T3" s="31">
        <f>IFERROR(VLOOKUP(T$1&amp;$D3&amp;$B3,RESULT!$1:$1048576,$G$1,0)*$E$1,"-")</f>
        <v>29.651043755527024</v>
      </c>
      <c r="U3" s="31">
        <f>IFERROR(VLOOKUP(U$1&amp;$D3&amp;$B3,RESULT!$1:$1048576,$G$1,0)*$E$1,"-")</f>
        <v>28.04966268854373</v>
      </c>
      <c r="V3" s="31">
        <f>IFERROR(VLOOKUP(V$1&amp;$D3&amp;$B3,RESULT!$1:$1048576,$G$1,0)*$E$1,"-")</f>
        <v>25.199080730095304</v>
      </c>
      <c r="W3" s="31">
        <f>IFERROR(VLOOKUP(W$1&amp;$D3&amp;$B3,RESULT!$1:$1048576,$G$1,0)*$E$1,"-")</f>
        <v>23.788058401949375</v>
      </c>
      <c r="X3" s="31">
        <f>IFERROR(VLOOKUP(X$1&amp;$D3&amp;$B3,RESULT!$1:$1048576,$G$1,0)*$E$1,"-")</f>
        <v>20.612598835144922</v>
      </c>
      <c r="Y3" s="31">
        <f>IFERROR(VLOOKUP(Y$1&amp;$D3&amp;$B3,RESULT!$1:$1048576,$G$1,0)*$E$1,"-")</f>
        <v>17.974306695593576</v>
      </c>
      <c r="Z3" s="31">
        <f>IFERROR(VLOOKUP(Z$1&amp;$D3&amp;$B3,RESULT!$1:$1048576,$G$1,0)*$E$1,"-")</f>
        <v>16.995737896277731</v>
      </c>
      <c r="AA3" s="31">
        <f>IFERROR(VLOOKUP(AA$1&amp;$D3&amp;$B3,RESULT!$1:$1048576,$G$1,0)*$E$1,"-")</f>
        <v>15.275043580153152</v>
      </c>
      <c r="AB3" s="31" t="str">
        <f>IFERROR(VLOOKUP(AB$1&amp;$D3&amp;$B3,RESULT!$1:$1048576,$G$1,0)*$E$1,"-")</f>
        <v>-</v>
      </c>
      <c r="AC3" s="31" t="str">
        <f>IFERROR(VLOOKUP(AC$1&amp;$D3&amp;$B3,RESULT!$1:$1048576,$G$1,0)*$E$1,"-")</f>
        <v>-</v>
      </c>
      <c r="AV3" s="31"/>
      <c r="AW3" s="4">
        <v>2</v>
      </c>
      <c r="BP3" s="31"/>
      <c r="BQ3" s="4">
        <v>3</v>
      </c>
      <c r="BS3" s="49" t="e">
        <f>VLOOKUP($B$3,$B$7:$CI$19,#REF!,0)</f>
        <v>#REF!</v>
      </c>
      <c r="BT3" s="49" t="e">
        <f>VLOOKUP($B$3,$B$7:$CI$19,#REF!,0)</f>
        <v>#REF!</v>
      </c>
      <c r="BU3" s="49" t="e">
        <f>VLOOKUP($B$3,$B$7:$CI$19,#REF!,0)</f>
        <v>#REF!</v>
      </c>
      <c r="BV3" s="49" t="e">
        <f>VLOOKUP($B$3,$B$7:$CI$19,#REF!,0)</f>
        <v>#REF!</v>
      </c>
      <c r="BW3" s="49"/>
      <c r="BX3" s="49"/>
      <c r="BY3" s="49"/>
      <c r="BZ3" s="49"/>
      <c r="CA3" s="49"/>
      <c r="CB3" s="49"/>
      <c r="CC3" s="49"/>
      <c r="CD3" s="49" t="e">
        <f>VLOOKUP($B$3,$B$7:$CI$19,#REF!,0)</f>
        <v>#REF!</v>
      </c>
      <c r="CE3" s="49" t="e">
        <f>VLOOKUP($B$3,$B$7:$CI$19,#REF!,0)</f>
        <v>#REF!</v>
      </c>
      <c r="CF3" s="49" t="e">
        <f>VLOOKUP($B$3,$B$7:$CI$19,#REF!,0)</f>
        <v>#REF!</v>
      </c>
      <c r="CG3" s="49" t="e">
        <f>VLOOKUP($B$3,$B$7:$CI$19,#REF!,0)</f>
        <v>#REF!</v>
      </c>
      <c r="CH3" s="49" t="e">
        <f>VLOOKUP($B$3,$B$7:$CI$19,#REF!,0)</f>
        <v>#REF!</v>
      </c>
      <c r="CI3" s="49" t="e">
        <f>VLOOKUP($B$3,$B$7:$CI$19,#REF!,0)</f>
        <v>#REF!</v>
      </c>
      <c r="CJ3" s="31"/>
    </row>
    <row r="4" spans="1:88" ht="29.25" customHeight="1" x14ac:dyDescent="0.2">
      <c r="A4" s="4" t="s">
        <v>90</v>
      </c>
      <c r="B4" s="4">
        <f>Parâmetros1!J10</f>
        <v>30</v>
      </c>
      <c r="C4" s="4" t="str">
        <f>Parâmetros1!K10</f>
        <v>Região Sudeste</v>
      </c>
      <c r="D4" s="4" t="str">
        <f>Parâmetros1!O10</f>
        <v>TOT</v>
      </c>
      <c r="E4" s="4" t="str">
        <f>Parâmetros1!P10</f>
        <v>Total</v>
      </c>
      <c r="G4" s="4" t="str">
        <f>C4</f>
        <v>Região Sudeste</v>
      </c>
      <c r="H4" s="31">
        <f>IFERROR(VLOOKUP(H$1&amp;$D4&amp;$B4,RESULT!$1:$1048576,$G$1,0)*$E$1,"-")</f>
        <v>31.986607235857534</v>
      </c>
      <c r="I4" s="31">
        <f>IFERROR(VLOOKUP(I$1&amp;$D4&amp;$B4,RESULT!$1:$1048576,$G$1,0)*$E$1,"-")</f>
        <v>34.748973791980823</v>
      </c>
      <c r="J4" s="31">
        <f>IFERROR(VLOOKUP(J$1&amp;$D4&amp;$B4,RESULT!$1:$1048576,$G$1,0)*$E$1,"-")</f>
        <v>23.925793145580865</v>
      </c>
      <c r="K4" s="31">
        <f>IFERROR(VLOOKUP(K$1&amp;$D4&amp;$B4,RESULT!$1:$1048576,$G$1,0)*$E$1,"-")</f>
        <v>23.00811465693624</v>
      </c>
      <c r="L4" s="31">
        <f>IFERROR(VLOOKUP(L$1&amp;$D4&amp;$B4,RESULT!$1:$1048576,$G$1,0)*$E$1,"-")</f>
        <v>23.681036885600136</v>
      </c>
      <c r="M4" s="31">
        <f>IFERROR(VLOOKUP(M$1&amp;$D4&amp;$B4,RESULT!$1:$1048576,$G$1,0)*$E$1,"-")</f>
        <v>23.106064089710959</v>
      </c>
      <c r="N4" s="31">
        <f>IFERROR(VLOOKUP(N$1&amp;$D4&amp;$B4,RESULT!$1:$1048576,$G$1,0)*$E$1,"-")</f>
        <v>24.750087565722126</v>
      </c>
      <c r="O4" s="31">
        <f>IFERROR(VLOOKUP(O$1&amp;$D4&amp;$B4,RESULT!$1:$1048576,$G$1,0)*$E$1,"-")</f>
        <v>25.563930682910268</v>
      </c>
      <c r="P4" s="31">
        <f>IFERROR(VLOOKUP(P$1&amp;$D4&amp;$B4,RESULT!$1:$1048576,$G$1,0)*$E$1,"-")</f>
        <v>25.474521706112935</v>
      </c>
      <c r="Q4" s="31">
        <f>IFERROR(VLOOKUP(Q$1&amp;$D4&amp;$B4,RESULT!$1:$1048576,$G$1,0)*$E$1,"-")</f>
        <v>26.745794039598316</v>
      </c>
      <c r="R4" s="31">
        <f>IFERROR(VLOOKUP(R$1&amp;$D4&amp;$B4,RESULT!$1:$1048576,$G$1,0)*$E$1,"-")</f>
        <v>24.87965562052673</v>
      </c>
      <c r="S4" s="31">
        <f>IFERROR(VLOOKUP(S$1&amp;$D4&amp;$B4,RESULT!$1:$1048576,$G$1,0)*$E$1,"-")</f>
        <v>21.958480928427036</v>
      </c>
      <c r="T4" s="31">
        <f>IFERROR(VLOOKUP(T$1&amp;$D4&amp;$B4,RESULT!$1:$1048576,$G$1,0)*$E$1,"-")</f>
        <v>18.092329285943098</v>
      </c>
      <c r="U4" s="31">
        <f>IFERROR(VLOOKUP(U$1&amp;$D4&amp;$B4,RESULT!$1:$1048576,$G$1,0)*$E$1,"-")</f>
        <v>17.112524422748315</v>
      </c>
      <c r="V4" s="31">
        <f>IFERROR(VLOOKUP(V$1&amp;$D4&amp;$B4,RESULT!$1:$1048576,$G$1,0)*$E$1,"-")</f>
        <v>14.867562627280417</v>
      </c>
      <c r="W4" s="31">
        <f>IFERROR(VLOOKUP(W$1&amp;$D4&amp;$B4,RESULT!$1:$1048576,$G$1,0)*$E$1,"-")</f>
        <v>13.700097918037788</v>
      </c>
      <c r="X4" s="31">
        <f>IFERROR(VLOOKUP(X$1&amp;$D4&amp;$B4,RESULT!$1:$1048576,$G$1,0)*$E$1,"-")</f>
        <v>11.453438171877146</v>
      </c>
      <c r="Y4" s="31">
        <f>IFERROR(VLOOKUP(Y$1&amp;$D4&amp;$B4,RESULT!$1:$1048576,$G$1,0)*$E$1,"-")</f>
        <v>9.7839625432984754</v>
      </c>
      <c r="Z4" s="31">
        <f>IFERROR(VLOOKUP(Z$1&amp;$D4&amp;$B4,RESULT!$1:$1048576,$G$1,0)*$E$1,"-")</f>
        <v>9.2683280137631421</v>
      </c>
      <c r="AA4" s="31">
        <f>IFERROR(VLOOKUP(AA$1&amp;$D4&amp;$B4,RESULT!$1:$1048576,$G$1,0)*$E$1,"-")</f>
        <v>8.4340923273253132</v>
      </c>
      <c r="AB4" s="31"/>
      <c r="AC4" s="31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31"/>
    </row>
    <row r="5" spans="1:88" ht="29.25" customHeight="1" x14ac:dyDescent="0.2">
      <c r="A5" s="4" t="s">
        <v>91</v>
      </c>
      <c r="B5" s="4">
        <f>Parâmetros1!J11</f>
        <v>32</v>
      </c>
      <c r="C5" s="4" t="str">
        <f>Parâmetros1!K11</f>
        <v>Espírito Santo</v>
      </c>
      <c r="D5" s="4" t="str">
        <f>Parâmetros1!O11</f>
        <v>TOT</v>
      </c>
      <c r="E5" s="4" t="str">
        <f>Parâmetros1!P11</f>
        <v>Total</v>
      </c>
      <c r="G5" s="4" t="str">
        <f>C5</f>
        <v>Espírito Santo</v>
      </c>
      <c r="H5" s="31">
        <f>IFERROR(VLOOKUP(H$1&amp;$D5&amp;$B5,RESULT!$1:$1048576,$G$1,0)*$E$1,"-")</f>
        <v>42.537723440331199</v>
      </c>
      <c r="I5" s="31">
        <f>IFERROR(VLOOKUP(I$1&amp;$D5&amp;$B5,RESULT!$1:$1048576,$G$1,0)*$E$1,"-")</f>
        <v>40.356746371127322</v>
      </c>
      <c r="J5" s="31">
        <f>IFERROR(VLOOKUP(J$1&amp;$D5&amp;$B5,RESULT!$1:$1048576,$G$1,0)*$E$1,"-")</f>
        <v>32.89923626453983</v>
      </c>
      <c r="K5" s="31">
        <f>IFERROR(VLOOKUP(K$1&amp;$D5&amp;$B5,RESULT!$1:$1048576,$G$1,0)*$E$1,"-")</f>
        <v>31.919565544386124</v>
      </c>
      <c r="L5" s="31">
        <f>IFERROR(VLOOKUP(L$1&amp;$D5&amp;$B5,RESULT!$1:$1048576,$G$1,0)*$E$1,"-")</f>
        <v>31.176735223062153</v>
      </c>
      <c r="M5" s="31">
        <f>IFERROR(VLOOKUP(M$1&amp;$D5&amp;$B5,RESULT!$1:$1048576,$G$1,0)*$E$1,"-")</f>
        <v>29.04678954661032</v>
      </c>
      <c r="N5" s="31">
        <f>IFERROR(VLOOKUP(N$1&amp;$D5&amp;$B5,RESULT!$1:$1048576,$G$1,0)*$E$1,"-")</f>
        <v>29.345231129702242</v>
      </c>
      <c r="O5" s="31">
        <f>IFERROR(VLOOKUP(O$1&amp;$D5&amp;$B5,RESULT!$1:$1048576,$G$1,0)*$E$1,"-")</f>
        <v>32.788958153451055</v>
      </c>
      <c r="P5" s="31">
        <f>IFERROR(VLOOKUP(P$1&amp;$D5&amp;$B5,RESULT!$1:$1048576,$G$1,0)*$E$1,"-")</f>
        <v>28.857017824258424</v>
      </c>
      <c r="Q5" s="31">
        <f>IFERROR(VLOOKUP(Q$1&amp;$D5&amp;$B5,RESULT!$1:$1048576,$G$1,0)*$E$1,"-")</f>
        <v>29.422882356894359</v>
      </c>
      <c r="R5" s="31">
        <f>IFERROR(VLOOKUP(R$1&amp;$D5&amp;$B5,RESULT!$1:$1048576,$G$1,0)*$E$1,"-")</f>
        <v>25.133194056775398</v>
      </c>
      <c r="S5" s="31">
        <f>IFERROR(VLOOKUP(S$1&amp;$D5&amp;$B5,RESULT!$1:$1048576,$G$1,0)*$E$1,"-")</f>
        <v>22.845201763260121</v>
      </c>
      <c r="T5" s="31">
        <f>IFERROR(VLOOKUP(T$1&amp;$D5&amp;$B5,RESULT!$1:$1048576,$G$1,0)*$E$1,"-")</f>
        <v>18.265685860298756</v>
      </c>
      <c r="U5" s="31">
        <f>IFERROR(VLOOKUP(U$1&amp;$D5&amp;$B5,RESULT!$1:$1048576,$G$1,0)*$E$1,"-")</f>
        <v>15.799203022006905</v>
      </c>
      <c r="V5" s="31">
        <f>IFERROR(VLOOKUP(V$1&amp;$D5&amp;$B5,RESULT!$1:$1048576,$G$1,0)*$E$1,"-")</f>
        <v>15.172011433137801</v>
      </c>
      <c r="W5" s="31">
        <f>IFERROR(VLOOKUP(W$1&amp;$D5&amp;$B5,RESULT!$1:$1048576,$G$1,0)*$E$1,"-")</f>
        <v>15.027337191835292</v>
      </c>
      <c r="X5" s="31">
        <f>IFERROR(VLOOKUP(X$1&amp;$D5&amp;$B5,RESULT!$1:$1048576,$G$1,0)*$E$1,"-")</f>
        <v>10.018263015965871</v>
      </c>
      <c r="Y5" s="31">
        <f>IFERROR(VLOOKUP(Y$1&amp;$D5&amp;$B5,RESULT!$1:$1048576,$G$1,0)*$E$1,"-")</f>
        <v>6.7339074754835124</v>
      </c>
      <c r="Z5" s="31">
        <f>IFERROR(VLOOKUP(Z$1&amp;$D5&amp;$B5,RESULT!$1:$1048576,$G$1,0)*$E$1,"-")</f>
        <v>9.3663111534891375</v>
      </c>
      <c r="AA5" s="31">
        <f>IFERROR(VLOOKUP(AA$1&amp;$D5&amp;$B5,RESULT!$1:$1048576,$G$1,0)*$E$1,"-")</f>
        <v>7.5198104730005726</v>
      </c>
      <c r="AB5" s="31"/>
      <c r="AC5" s="31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31"/>
    </row>
    <row r="6" spans="1:88" x14ac:dyDescent="0.2">
      <c r="D6" s="4"/>
      <c r="E6" s="4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31"/>
    </row>
  </sheetData>
  <printOptions horizontalCentered="1"/>
  <pageMargins left="0.24" right="0.2" top="0.46" bottom="0.39370078740157499" header="0.35" footer="0.47"/>
  <pageSetup paperSize="9" scale="16" orientation="landscape"/>
  <ignoredErrors>
    <ignoredError sqref="CD3:CI3 BS3:BV3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1"/>
  <sheetViews>
    <sheetView showGridLines="0" workbookViewId="0"/>
  </sheetViews>
  <sheetFormatPr defaultColWidth="8.85546875" defaultRowHeight="12.75" x14ac:dyDescent="0.25"/>
  <cols>
    <col min="1" max="2" width="8.85546875" style="54"/>
    <col min="3" max="3" width="13.28515625" style="53" customWidth="1"/>
    <col min="4" max="4" width="8.85546875" style="53"/>
    <col min="5" max="5" width="13.85546875" style="53" customWidth="1"/>
    <col min="6" max="6" width="13" style="53" customWidth="1"/>
    <col min="7" max="8" width="8.85546875" style="53"/>
    <col min="9" max="9" width="13.28515625" style="53" customWidth="1"/>
    <col min="10" max="10" width="8.85546875" style="53"/>
    <col min="11" max="11" width="13.85546875" style="53" customWidth="1"/>
    <col min="12" max="12" width="13" style="53" customWidth="1"/>
    <col min="13" max="13" width="13.28515625" style="54" customWidth="1"/>
    <col min="14" max="14" width="13.28515625" style="53" customWidth="1"/>
    <col min="15" max="15" width="8.85546875" style="53"/>
    <col min="16" max="16" width="13.85546875" style="53" customWidth="1"/>
    <col min="17" max="17" width="13" style="53" customWidth="1"/>
    <col min="18" max="16384" width="8.85546875" style="54"/>
  </cols>
  <sheetData>
    <row r="2" spans="2:17" x14ac:dyDescent="0.25">
      <c r="C2" s="53" t="s">
        <v>57</v>
      </c>
      <c r="I2" s="53" t="s">
        <v>88</v>
      </c>
    </row>
    <row r="3" spans="2:17" x14ac:dyDescent="0.25">
      <c r="C3" s="54"/>
      <c r="I3" s="54"/>
      <c r="N3" s="54"/>
    </row>
    <row r="4" spans="2:17" ht="27.75" customHeight="1" x14ac:dyDescent="0.25">
      <c r="C4" s="55" t="s">
        <v>58</v>
      </c>
      <c r="D4" s="56" t="s">
        <v>14</v>
      </c>
      <c r="E4" s="55" t="s">
        <v>15</v>
      </c>
      <c r="F4" s="55" t="s">
        <v>77</v>
      </c>
      <c r="I4" s="55" t="s">
        <v>58</v>
      </c>
      <c r="J4" s="56" t="s">
        <v>14</v>
      </c>
      <c r="K4" s="55" t="s">
        <v>93</v>
      </c>
      <c r="L4" s="55" t="s">
        <v>7</v>
      </c>
      <c r="M4" s="55" t="s">
        <v>13</v>
      </c>
    </row>
    <row r="5" spans="2:17" ht="27.75" customHeight="1" x14ac:dyDescent="0.25">
      <c r="C5" s="56">
        <v>30</v>
      </c>
      <c r="D5" s="56">
        <f>VLOOKUP($C5,Label!$J:$N,2,0)</f>
        <v>32</v>
      </c>
      <c r="E5" s="55" t="str">
        <f>VLOOKUP($C5,Label!$J:$N,3,0)</f>
        <v>Espírito Santo</v>
      </c>
      <c r="F5" s="56">
        <f>VLOOKUP($C5,Label!$J:$N,4,0)</f>
        <v>0</v>
      </c>
      <c r="H5" s="53" t="s">
        <v>92</v>
      </c>
      <c r="I5" s="56">
        <v>2</v>
      </c>
      <c r="J5" s="56" t="str">
        <f>VLOOKUP($I5,Label!$AD:$AH,2,0)</f>
        <v>MP0</v>
      </c>
      <c r="K5" s="55" t="str">
        <f>VLOOKUP($I5,Label!$AD:$AH,3,0)</f>
        <v>Porcentagem de pobres</v>
      </c>
      <c r="L5" s="56" t="str">
        <f>VLOOKUP($I5,Label!$AD:$AH,4,0)</f>
        <v>(%)</v>
      </c>
      <c r="M5" s="56">
        <f>VLOOKUP($I5,Label!$AD:$AH,5,0)</f>
        <v>100</v>
      </c>
    </row>
    <row r="6" spans="2:17" ht="27.75" customHeight="1" x14ac:dyDescent="0.25"/>
    <row r="7" spans="2:17" ht="27.75" customHeight="1" x14ac:dyDescent="0.25"/>
    <row r="8" spans="2:17" ht="27.75" customHeight="1" x14ac:dyDescent="0.25">
      <c r="C8" s="55" t="s">
        <v>58</v>
      </c>
      <c r="D8" s="56" t="s">
        <v>14</v>
      </c>
      <c r="E8" s="55" t="s">
        <v>65</v>
      </c>
      <c r="F8" s="55" t="s">
        <v>68</v>
      </c>
      <c r="I8" s="55" t="s">
        <v>58</v>
      </c>
      <c r="J8" s="56" t="s">
        <v>14</v>
      </c>
      <c r="K8" s="55" t="s">
        <v>15</v>
      </c>
      <c r="L8" s="55" t="s">
        <v>77</v>
      </c>
      <c r="N8" s="55" t="s">
        <v>58</v>
      </c>
      <c r="O8" s="56" t="s">
        <v>14</v>
      </c>
      <c r="P8" s="55" t="s">
        <v>65</v>
      </c>
      <c r="Q8" s="55" t="s">
        <v>68</v>
      </c>
    </row>
    <row r="9" spans="2:17" ht="27.75" customHeight="1" x14ac:dyDescent="0.25">
      <c r="C9" s="56">
        <v>1</v>
      </c>
      <c r="D9" s="56" t="str">
        <f>VLOOKUP($C9,Label!$R:$W,2,0)</f>
        <v>TOT</v>
      </c>
      <c r="E9" s="55" t="str">
        <f>VLOOKUP($C9,Label!$R:$W,3,0)</f>
        <v>Total</v>
      </c>
      <c r="F9" s="55" t="str">
        <f>VLOOKUP($C9,Label!$R:$W,4,0)</f>
        <v/>
      </c>
      <c r="H9" s="53" t="s">
        <v>89</v>
      </c>
      <c r="I9" s="56">
        <v>1</v>
      </c>
      <c r="J9" s="56">
        <f>VLOOKUP($I9,Label!$Y:$AB,2,0)</f>
        <v>0</v>
      </c>
      <c r="K9" s="55" t="str">
        <f>VLOOKUP($I9,Label!$Y:$AB,3,0)</f>
        <v>Brasil</v>
      </c>
      <c r="L9" s="56">
        <f>VLOOKUP($I9,Label!$Y:$AB,4,0)</f>
        <v>0</v>
      </c>
      <c r="N9" s="56">
        <v>1</v>
      </c>
      <c r="O9" s="56" t="str">
        <f>VLOOKUP($N9,Label!$R:$W,2,0)</f>
        <v>TOT</v>
      </c>
      <c r="P9" s="55" t="str">
        <f>VLOOKUP($N9,Label!$R:$W,3,0)</f>
        <v>Total</v>
      </c>
      <c r="Q9" s="55" t="str">
        <f>VLOOKUP($N9,Label!$R:$W,4,0)</f>
        <v/>
      </c>
    </row>
    <row r="10" spans="2:17" ht="27.75" customHeight="1" x14ac:dyDescent="0.25">
      <c r="C10" s="62"/>
      <c r="D10" s="62"/>
      <c r="E10" s="62"/>
      <c r="F10" s="63"/>
      <c r="H10" s="53" t="s">
        <v>90</v>
      </c>
      <c r="I10" s="56">
        <v>20</v>
      </c>
      <c r="J10" s="56">
        <f>VLOOKUP($I10,Label!$Y:$AB,2,0)</f>
        <v>30</v>
      </c>
      <c r="K10" s="55" t="str">
        <f>VLOOKUP($I10,Label!$Y:$AB,3,0)</f>
        <v>Região Sudeste</v>
      </c>
      <c r="L10" s="56">
        <f>VLOOKUP($I10,Label!$Y:$AB,4,0)</f>
        <v>0</v>
      </c>
      <c r="N10" s="56">
        <v>1</v>
      </c>
      <c r="O10" s="56" t="str">
        <f>VLOOKUP($N10,Label!$R:$W,2,0)</f>
        <v>TOT</v>
      </c>
      <c r="P10" s="55" t="str">
        <f>VLOOKUP($N10,Label!$R:$W,3,0)</f>
        <v>Total</v>
      </c>
      <c r="Q10" s="55" t="str">
        <f>VLOOKUP($N10,Label!$R:$W,4,0)</f>
        <v/>
      </c>
    </row>
    <row r="11" spans="2:17" ht="27.75" customHeight="1" x14ac:dyDescent="0.25">
      <c r="C11" s="64"/>
      <c r="D11" s="64"/>
      <c r="E11" s="64"/>
      <c r="F11" s="65"/>
      <c r="H11" s="53" t="s">
        <v>91</v>
      </c>
      <c r="I11" s="56">
        <v>22</v>
      </c>
      <c r="J11" s="56">
        <f>VLOOKUP($I11,Label!$Y:$AB,2,0)</f>
        <v>32</v>
      </c>
      <c r="K11" s="55" t="str">
        <f>VLOOKUP($I11,Label!$Y:$AB,3,0)</f>
        <v>Espírito Santo</v>
      </c>
      <c r="L11" s="56">
        <f>VLOOKUP($I11,Label!$Y:$AB,4,0)</f>
        <v>0</v>
      </c>
      <c r="N11" s="56">
        <v>1</v>
      </c>
      <c r="O11" s="56" t="str">
        <f>VLOOKUP($N11,Label!$R:$W,2,0)</f>
        <v>TOT</v>
      </c>
      <c r="P11" s="55" t="str">
        <f>VLOOKUP($N11,Label!$R:$W,3,0)</f>
        <v>Total</v>
      </c>
      <c r="Q11" s="55" t="str">
        <f>VLOOKUP($N11,Label!$R:$W,4,0)</f>
        <v/>
      </c>
    </row>
    <row r="13" spans="2:17" x14ac:dyDescent="0.25">
      <c r="B13" s="84"/>
      <c r="C13" s="64"/>
      <c r="D13" s="64"/>
      <c r="E13" s="64"/>
      <c r="F13" s="64"/>
      <c r="G13" s="64"/>
      <c r="H13" s="64"/>
    </row>
    <row r="14" spans="2:17" x14ac:dyDescent="0.25">
      <c r="B14" s="84"/>
      <c r="C14" s="64"/>
      <c r="D14" s="64"/>
      <c r="E14" s="64"/>
      <c r="F14" s="64"/>
      <c r="G14" s="64"/>
      <c r="H14" s="64"/>
    </row>
    <row r="15" spans="2:17" x14ac:dyDescent="0.25">
      <c r="B15" s="64"/>
      <c r="C15" s="64"/>
      <c r="D15" s="64"/>
      <c r="E15" s="64"/>
      <c r="F15" s="64"/>
      <c r="G15" s="84"/>
      <c r="H15" s="84"/>
      <c r="I15" s="54"/>
      <c r="J15" s="54"/>
      <c r="K15" s="54"/>
      <c r="L15" s="54"/>
    </row>
    <row r="16" spans="2:17" x14ac:dyDescent="0.25">
      <c r="B16" s="64"/>
      <c r="C16" s="84"/>
      <c r="D16" s="64"/>
      <c r="E16" s="64"/>
      <c r="F16" s="64"/>
      <c r="G16" s="84"/>
      <c r="H16" s="84"/>
      <c r="I16" s="54"/>
      <c r="J16" s="54"/>
      <c r="K16" s="54"/>
      <c r="L16" s="54"/>
      <c r="N16" s="54"/>
    </row>
    <row r="17" spans="2:12" ht="27.75" customHeight="1" x14ac:dyDescent="0.25">
      <c r="B17" s="64"/>
      <c r="C17" s="65"/>
      <c r="D17" s="64"/>
      <c r="E17" s="65"/>
      <c r="F17" s="65"/>
      <c r="G17" s="65"/>
      <c r="H17" s="84"/>
      <c r="I17" s="54"/>
      <c r="J17" s="54"/>
      <c r="K17" s="54"/>
      <c r="L17" s="54"/>
    </row>
    <row r="18" spans="2:12" ht="27.75" customHeight="1" x14ac:dyDescent="0.25">
      <c r="B18" s="64"/>
      <c r="C18" s="64"/>
      <c r="D18" s="64"/>
      <c r="E18" s="65"/>
      <c r="F18" s="64"/>
      <c r="G18" s="64"/>
      <c r="H18" s="84"/>
      <c r="I18" s="54"/>
      <c r="J18" s="54"/>
      <c r="K18" s="54"/>
      <c r="L18" s="54"/>
    </row>
    <row r="19" spans="2:12" ht="27.75" customHeight="1" x14ac:dyDescent="0.25">
      <c r="B19" s="84"/>
      <c r="C19" s="64"/>
      <c r="D19" s="64"/>
      <c r="E19" s="64"/>
      <c r="F19" s="64"/>
      <c r="G19" s="64"/>
      <c r="H19" s="64"/>
    </row>
    <row r="20" spans="2:12" x14ac:dyDescent="0.25">
      <c r="B20" s="84"/>
      <c r="C20" s="64"/>
      <c r="D20" s="64"/>
      <c r="E20" s="64"/>
      <c r="F20" s="64"/>
      <c r="G20" s="64"/>
      <c r="H20" s="64"/>
    </row>
    <row r="21" spans="2:12" x14ac:dyDescent="0.25">
      <c r="B21" s="84"/>
      <c r="C21" s="64"/>
      <c r="D21" s="64"/>
      <c r="E21" s="64"/>
      <c r="F21" s="64"/>
      <c r="G21" s="64"/>
      <c r="H21" s="64"/>
    </row>
  </sheetData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J6"/>
  <sheetViews>
    <sheetView showGridLines="0" topLeftCell="L1" zoomScaleSheetLayoutView="90" workbookViewId="0"/>
  </sheetViews>
  <sheetFormatPr defaultColWidth="9.140625" defaultRowHeight="12.75" x14ac:dyDescent="0.2"/>
  <cols>
    <col min="1" max="2" width="9.140625" style="4"/>
    <col min="3" max="3" width="20.42578125" style="4" customWidth="1"/>
    <col min="4" max="4" width="8.7109375" style="2" customWidth="1"/>
    <col min="5" max="5" width="17.28515625" style="2" customWidth="1"/>
    <col min="6" max="6" width="5.42578125" style="4" customWidth="1"/>
    <col min="7" max="7" width="41.140625" style="4" customWidth="1"/>
    <col min="8" max="27" width="8.85546875" style="4" customWidth="1"/>
    <col min="28" max="28" width="8.7109375" style="36" customWidth="1"/>
    <col min="29" max="29" width="2.85546875" style="4" customWidth="1"/>
    <col min="30" max="30" width="41.140625" style="4" customWidth="1"/>
    <col min="31" max="47" width="8.85546875" style="4" customWidth="1"/>
    <col min="48" max="48" width="9.140625" style="4"/>
    <col min="49" max="49" width="2.85546875" style="4" customWidth="1"/>
    <col min="50" max="50" width="41.140625" style="4" customWidth="1"/>
    <col min="51" max="67" width="8.85546875" style="4" customWidth="1"/>
    <col min="68" max="68" width="9.140625" style="4"/>
    <col min="69" max="69" width="2.85546875" style="4" customWidth="1"/>
    <col min="70" max="70" width="41.140625" style="4" customWidth="1"/>
    <col min="71" max="87" width="8.85546875" style="4" customWidth="1"/>
    <col min="88" max="16384" width="9.140625" style="4"/>
  </cols>
  <sheetData>
    <row r="1" spans="1:88" ht="29.25" customHeight="1" x14ac:dyDescent="0.2">
      <c r="A1" s="4" t="s">
        <v>94</v>
      </c>
      <c r="B1" s="4" t="str">
        <f>Parâmetros2!J5</f>
        <v>DFATIA9</v>
      </c>
      <c r="C1" s="4" t="str">
        <f>Parâmetros2!K5</f>
        <v>Porcentagem da renda apropriada pelo nono décimo</v>
      </c>
      <c r="D1" s="4" t="str">
        <f>Parâmetros2!L5</f>
        <v>(%)</v>
      </c>
      <c r="E1" s="4">
        <f>Parâmetros2!M5</f>
        <v>1</v>
      </c>
      <c r="G1" s="4">
        <f>HLOOKUP($B$1,RESULT!$1:$2,2,0)</f>
        <v>44</v>
      </c>
      <c r="H1" s="4">
        <v>1992</v>
      </c>
      <c r="I1" s="4">
        <v>1993</v>
      </c>
      <c r="J1" s="4">
        <v>1995</v>
      </c>
      <c r="K1" s="4">
        <v>1996</v>
      </c>
      <c r="L1" s="4">
        <v>1997</v>
      </c>
      <c r="M1" s="4">
        <v>1998</v>
      </c>
      <c r="N1" s="4">
        <v>1999</v>
      </c>
      <c r="O1" s="4">
        <v>2001</v>
      </c>
      <c r="P1" s="4">
        <v>2002</v>
      </c>
      <c r="Q1" s="4">
        <v>2003</v>
      </c>
      <c r="R1" s="4">
        <v>2004</v>
      </c>
      <c r="S1" s="4">
        <v>2005</v>
      </c>
      <c r="T1" s="4">
        <v>2006</v>
      </c>
      <c r="U1" s="4">
        <v>2007</v>
      </c>
      <c r="V1" s="4">
        <v>2008</v>
      </c>
      <c r="W1" s="4">
        <v>2009</v>
      </c>
      <c r="X1" s="4">
        <v>2011</v>
      </c>
      <c r="Y1" s="4">
        <v>2012</v>
      </c>
      <c r="Z1" s="4">
        <v>2013</v>
      </c>
      <c r="AA1" s="4">
        <v>2014</v>
      </c>
    </row>
    <row r="2" spans="1:88" ht="29.25" customHeight="1" x14ac:dyDescent="0.2"/>
    <row r="3" spans="1:88" ht="29.25" customHeight="1" x14ac:dyDescent="0.2">
      <c r="A3" s="4" t="s">
        <v>89</v>
      </c>
      <c r="B3" s="4">
        <f>Parâmetros2!J9</f>
        <v>33</v>
      </c>
      <c r="C3" s="4" t="str">
        <f>Parâmetros2!K9</f>
        <v>Rio de Janeiro</v>
      </c>
      <c r="D3" s="4" t="str">
        <f>Parâmetros2!O9</f>
        <v>TOT</v>
      </c>
      <c r="E3" s="4" t="str">
        <f>Parâmetros2!P9</f>
        <v>Total</v>
      </c>
      <c r="G3" s="4" t="str">
        <f>C3</f>
        <v>Rio de Janeiro</v>
      </c>
      <c r="H3" s="31">
        <f>IFERROR(VLOOKUP(H$1&amp;$D3&amp;$B3,RESULT!$1:$1048576,$G$1,0)*$E$1,"-")</f>
        <v>15.841423136853791</v>
      </c>
      <c r="I3" s="31">
        <f>IFERROR(VLOOKUP(I$1&amp;$D3&amp;$B3,RESULT!$1:$1048576,$G$1,0)*$E$1,"-")</f>
        <v>15.140116963674927</v>
      </c>
      <c r="J3" s="31">
        <f>IFERROR(VLOOKUP(J$1&amp;$D3&amp;$B3,RESULT!$1:$1048576,$G$1,0)*$E$1,"-")</f>
        <v>15.98956060793202</v>
      </c>
      <c r="K3" s="31">
        <f>IFERROR(VLOOKUP(K$1&amp;$D3&amp;$B3,RESULT!$1:$1048576,$G$1,0)*$E$1,"-")</f>
        <v>16.493738489122158</v>
      </c>
      <c r="L3" s="31">
        <f>IFERROR(VLOOKUP(L$1&amp;$D3&amp;$B3,RESULT!$1:$1048576,$G$1,0)*$E$1,"-")</f>
        <v>15.784267169225807</v>
      </c>
      <c r="M3" s="31">
        <f>IFERROR(VLOOKUP(M$1&amp;$D3&amp;$B3,RESULT!$1:$1048576,$G$1,0)*$E$1,"-")</f>
        <v>16.1590116746249</v>
      </c>
      <c r="N3" s="31">
        <f>IFERROR(VLOOKUP(N$1&amp;$D3&amp;$B3,RESULT!$1:$1048576,$G$1,0)*$E$1,"-")</f>
        <v>16.109350945073849</v>
      </c>
      <c r="O3" s="31">
        <f>IFERROR(VLOOKUP(O$1&amp;$D3&amp;$B3,RESULT!$1:$1048576,$G$1,0)*$E$1,"-")</f>
        <v>15.873774851306997</v>
      </c>
      <c r="P3" s="31">
        <f>IFERROR(VLOOKUP(P$1&amp;$D3&amp;$B3,RESULT!$1:$1048576,$G$1,0)*$E$1,"-")</f>
        <v>16.364857820157752</v>
      </c>
      <c r="Q3" s="31">
        <f>IFERROR(VLOOKUP(Q$1&amp;$D3&amp;$B3,RESULT!$1:$1048576,$G$1,0)*$E$1,"-")</f>
        <v>16.308346273571296</v>
      </c>
      <c r="R3" s="31">
        <f>IFERROR(VLOOKUP(R$1&amp;$D3&amp;$B3,RESULT!$1:$1048576,$G$1,0)*$E$1,"-")</f>
        <v>16.237455251878785</v>
      </c>
      <c r="S3" s="31">
        <f>IFERROR(VLOOKUP(S$1&amp;$D3&amp;$B3,RESULT!$1:$1048576,$G$1,0)*$E$1,"-")</f>
        <v>15.701452196727033</v>
      </c>
      <c r="T3" s="31">
        <f>IFERROR(VLOOKUP(T$1&amp;$D3&amp;$B3,RESULT!$1:$1048576,$G$1,0)*$E$1,"-")</f>
        <v>15.737253080681498</v>
      </c>
      <c r="U3" s="31">
        <f>IFERROR(VLOOKUP(U$1&amp;$D3&amp;$B3,RESULT!$1:$1048576,$G$1,0)*$E$1,"-")</f>
        <v>15.298860227354126</v>
      </c>
      <c r="V3" s="31">
        <f>IFERROR(VLOOKUP(V$1&amp;$D3&amp;$B3,RESULT!$1:$1048576,$G$1,0)*$E$1,"-")</f>
        <v>16.008852343851807</v>
      </c>
      <c r="W3" s="31">
        <f>IFERROR(VLOOKUP(W$1&amp;$D3&amp;$B3,RESULT!$1:$1048576,$G$1,0)*$E$1,"-")</f>
        <v>15.487282360558929</v>
      </c>
      <c r="X3" s="31">
        <f>IFERROR(VLOOKUP(X$1&amp;$D3&amp;$B3,RESULT!$1:$1048576,$G$1,0)*$E$1,"-")</f>
        <v>15.510674735717686</v>
      </c>
      <c r="Y3" s="31">
        <f>IFERROR(VLOOKUP(Y$1&amp;$D3&amp;$B3,RESULT!$1:$1048576,$G$1,0)*$E$1,"-")</f>
        <v>15.638695427480727</v>
      </c>
      <c r="Z3" s="31">
        <f>IFERROR(VLOOKUP(Z$1&amp;$D3&amp;$B3,RESULT!$1:$1048576,$G$1,0)*$E$1,"-")</f>
        <v>15.771993951647822</v>
      </c>
      <c r="AA3" s="31">
        <f>IFERROR(VLOOKUP(AA$1&amp;$D3&amp;$B3,RESULT!$1:$1048576,$G$1,0)*$E$1,"-")</f>
        <v>15.194890584913772</v>
      </c>
      <c r="AB3" s="31" t="str">
        <f>IFERROR(VLOOKUP(AB$1&amp;$D3&amp;$B3,RESULT!$1:$1048576,$G$1,0)*$E$1,"-")</f>
        <v>-</v>
      </c>
      <c r="AC3" s="31" t="str">
        <f>IFERROR(VLOOKUP(AC$1&amp;$D3&amp;$B3,RESULT!$1:$1048576,$G$1,0)*$E$1,"-")</f>
        <v>-</v>
      </c>
      <c r="AV3" s="31"/>
      <c r="AW3" s="4">
        <v>2</v>
      </c>
      <c r="BP3" s="31"/>
      <c r="BQ3" s="4">
        <v>3</v>
      </c>
      <c r="BS3" s="49" t="e">
        <f>VLOOKUP($B$3,$B$7:$CI$19,#REF!,0)</f>
        <v>#REF!</v>
      </c>
      <c r="BT3" s="49" t="e">
        <f>VLOOKUP($B$3,$B$7:$CI$19,#REF!,0)</f>
        <v>#REF!</v>
      </c>
      <c r="BU3" s="49" t="e">
        <f>VLOOKUP($B$3,$B$7:$CI$19,#REF!,0)</f>
        <v>#REF!</v>
      </c>
      <c r="BV3" s="49" t="e">
        <f>VLOOKUP($B$3,$B$7:$CI$19,#REF!,0)</f>
        <v>#REF!</v>
      </c>
      <c r="BW3" s="49"/>
      <c r="BX3" s="49"/>
      <c r="BY3" s="49"/>
      <c r="BZ3" s="49"/>
      <c r="CA3" s="49"/>
      <c r="CB3" s="49"/>
      <c r="CC3" s="49"/>
      <c r="CD3" s="49" t="e">
        <f>VLOOKUP($B$3,$B$7:$CI$19,#REF!,0)</f>
        <v>#REF!</v>
      </c>
      <c r="CE3" s="49" t="e">
        <f>VLOOKUP($B$3,$B$7:$CI$19,#REF!,0)</f>
        <v>#REF!</v>
      </c>
      <c r="CF3" s="49" t="e">
        <f>VLOOKUP($B$3,$B$7:$CI$19,#REF!,0)</f>
        <v>#REF!</v>
      </c>
      <c r="CG3" s="49" t="e">
        <f>VLOOKUP($B$3,$B$7:$CI$19,#REF!,0)</f>
        <v>#REF!</v>
      </c>
      <c r="CH3" s="49" t="e">
        <f>VLOOKUP($B$3,$B$7:$CI$19,#REF!,0)</f>
        <v>#REF!</v>
      </c>
      <c r="CI3" s="49" t="e">
        <f>VLOOKUP($B$3,$B$7:$CI$19,#REF!,0)</f>
        <v>#REF!</v>
      </c>
      <c r="CJ3" s="31"/>
    </row>
    <row r="4" spans="1:88" ht="29.25" customHeight="1" x14ac:dyDescent="0.2">
      <c r="A4" s="4" t="s">
        <v>90</v>
      </c>
      <c r="B4" s="4">
        <f>Parâmetros2!J10</f>
        <v>35</v>
      </c>
      <c r="C4" s="4" t="str">
        <f>Parâmetros2!K10</f>
        <v>São Paulo</v>
      </c>
      <c r="D4" s="4" t="str">
        <f>Parâmetros2!O10</f>
        <v>TOT</v>
      </c>
      <c r="E4" s="4" t="str">
        <f>Parâmetros2!P10</f>
        <v>Total</v>
      </c>
      <c r="G4" s="4" t="str">
        <f>C4</f>
        <v>São Paulo</v>
      </c>
      <c r="H4" s="31">
        <f>IFERROR(VLOOKUP(H$1&amp;$D4&amp;$B4,RESULT!$1:$1048576,$G$1,0)*$E$1,"-")</f>
        <v>16.515438774525215</v>
      </c>
      <c r="I4" s="31">
        <f>IFERROR(VLOOKUP(I$1&amp;$D4&amp;$B4,RESULT!$1:$1048576,$G$1,0)*$E$1,"-")</f>
        <v>16.169304878175701</v>
      </c>
      <c r="J4" s="31">
        <f>IFERROR(VLOOKUP(J$1&amp;$D4&amp;$B4,RESULT!$1:$1048576,$G$1,0)*$E$1,"-")</f>
        <v>16.183404947733202</v>
      </c>
      <c r="K4" s="31">
        <f>IFERROR(VLOOKUP(K$1&amp;$D4&amp;$B4,RESULT!$1:$1048576,$G$1,0)*$E$1,"-")</f>
        <v>16.271659383913565</v>
      </c>
      <c r="L4" s="31">
        <f>IFERROR(VLOOKUP(L$1&amp;$D4&amp;$B4,RESULT!$1:$1048576,$G$1,0)*$E$1,"-")</f>
        <v>16.337920759042966</v>
      </c>
      <c r="M4" s="31">
        <f>IFERROR(VLOOKUP(M$1&amp;$D4&amp;$B4,RESULT!$1:$1048576,$G$1,0)*$E$1,"-")</f>
        <v>16.273609504502716</v>
      </c>
      <c r="N4" s="31">
        <f>IFERROR(VLOOKUP(N$1&amp;$D4&amp;$B4,RESULT!$1:$1048576,$G$1,0)*$E$1,"-")</f>
        <v>16.473067582521352</v>
      </c>
      <c r="O4" s="31">
        <f>IFERROR(VLOOKUP(O$1&amp;$D4&amp;$B4,RESULT!$1:$1048576,$G$1,0)*$E$1,"-")</f>
        <v>16.498099054576976</v>
      </c>
      <c r="P4" s="31">
        <f>IFERROR(VLOOKUP(P$1&amp;$D4&amp;$B4,RESULT!$1:$1048576,$G$1,0)*$E$1,"-")</f>
        <v>16.121316343656069</v>
      </c>
      <c r="Q4" s="31">
        <f>IFERROR(VLOOKUP(Q$1&amp;$D4&amp;$B4,RESULT!$1:$1048576,$G$1,0)*$E$1,"-")</f>
        <v>16.249333762579589</v>
      </c>
      <c r="R4" s="31">
        <f>IFERROR(VLOOKUP(R$1&amp;$D4&amp;$B4,RESULT!$1:$1048576,$G$1,0)*$E$1,"-")</f>
        <v>16.255880500204626</v>
      </c>
      <c r="S4" s="31">
        <f>IFERROR(VLOOKUP(S$1&amp;$D4&amp;$B4,RESULT!$1:$1048576,$G$1,0)*$E$1,"-")</f>
        <v>15.812097660175908</v>
      </c>
      <c r="T4" s="31">
        <f>IFERROR(VLOOKUP(T$1&amp;$D4&amp;$B4,RESULT!$1:$1048576,$G$1,0)*$E$1,"-")</f>
        <v>15.955059215289488</v>
      </c>
      <c r="U4" s="31">
        <f>IFERROR(VLOOKUP(U$1&amp;$D4&amp;$B4,RESULT!$1:$1048576,$G$1,0)*$E$1,"-")</f>
        <v>16.226181440222483</v>
      </c>
      <c r="V4" s="31">
        <f>IFERROR(VLOOKUP(V$1&amp;$D4&amp;$B4,RESULT!$1:$1048576,$G$1,0)*$E$1,"-")</f>
        <v>15.868548044632888</v>
      </c>
      <c r="W4" s="31">
        <f>IFERROR(VLOOKUP(W$1&amp;$D4&amp;$B4,RESULT!$1:$1048576,$G$1,0)*$E$1,"-")</f>
        <v>15.85088549970456</v>
      </c>
      <c r="X4" s="31">
        <f>IFERROR(VLOOKUP(X$1&amp;$D4&amp;$B4,RESULT!$1:$1048576,$G$1,0)*$E$1,"-")</f>
        <v>15.260045504852883</v>
      </c>
      <c r="Y4" s="31">
        <f>IFERROR(VLOOKUP(Y$1&amp;$D4&amp;$B4,RESULT!$1:$1048576,$G$1,0)*$E$1,"-")</f>
        <v>14.999564654633701</v>
      </c>
      <c r="Z4" s="31">
        <f>IFERROR(VLOOKUP(Z$1&amp;$D4&amp;$B4,RESULT!$1:$1048576,$G$1,0)*$E$1,"-")</f>
        <v>15.381445968652059</v>
      </c>
      <c r="AA4" s="31">
        <f>IFERROR(VLOOKUP(AA$1&amp;$D4&amp;$B4,RESULT!$1:$1048576,$G$1,0)*$E$1,"-")</f>
        <v>15.268720885406971</v>
      </c>
      <c r="AB4" s="31"/>
      <c r="AC4" s="31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31"/>
    </row>
    <row r="5" spans="1:88" ht="29.25" customHeight="1" x14ac:dyDescent="0.2">
      <c r="A5" s="4" t="s">
        <v>91</v>
      </c>
      <c r="B5" s="4">
        <f>Parâmetros2!J11</f>
        <v>32</v>
      </c>
      <c r="C5" s="4" t="str">
        <f>Parâmetros2!K11</f>
        <v>Espírito Santo</v>
      </c>
      <c r="D5" s="4" t="str">
        <f>Parâmetros2!O11</f>
        <v>TOT</v>
      </c>
      <c r="E5" s="4" t="str">
        <f>Parâmetros2!P11</f>
        <v>Total</v>
      </c>
      <c r="G5" s="4" t="str">
        <f>C5</f>
        <v>Espírito Santo</v>
      </c>
      <c r="H5" s="31">
        <f>IFERROR(VLOOKUP(H$1&amp;$D5&amp;$B5,RESULT!$1:$1048576,$G$1,0)*$E$1,"-")</f>
        <v>17.160692764151378</v>
      </c>
      <c r="I5" s="31">
        <f>IFERROR(VLOOKUP(I$1&amp;$D5&amp;$B5,RESULT!$1:$1048576,$G$1,0)*$E$1,"-")</f>
        <v>17.111599949678386</v>
      </c>
      <c r="J5" s="31">
        <f>IFERROR(VLOOKUP(J$1&amp;$D5&amp;$B5,RESULT!$1:$1048576,$G$1,0)*$E$1,"-")</f>
        <v>16.062409959049546</v>
      </c>
      <c r="K5" s="31">
        <f>IFERROR(VLOOKUP(K$1&amp;$D5&amp;$B5,RESULT!$1:$1048576,$G$1,0)*$E$1,"-")</f>
        <v>16.542998139124194</v>
      </c>
      <c r="L5" s="31">
        <f>IFERROR(VLOOKUP(L$1&amp;$D5&amp;$B5,RESULT!$1:$1048576,$G$1,0)*$E$1,"-")</f>
        <v>17.12936235608116</v>
      </c>
      <c r="M5" s="31">
        <f>IFERROR(VLOOKUP(M$1&amp;$D5&amp;$B5,RESULT!$1:$1048576,$G$1,0)*$E$1,"-")</f>
        <v>16.962479400223295</v>
      </c>
      <c r="N5" s="31">
        <f>IFERROR(VLOOKUP(N$1&amp;$D5&amp;$B5,RESULT!$1:$1048576,$G$1,0)*$E$1,"-")</f>
        <v>16.657297766074251</v>
      </c>
      <c r="O5" s="31">
        <f>IFERROR(VLOOKUP(O$1&amp;$D5&amp;$B5,RESULT!$1:$1048576,$G$1,0)*$E$1,"-")</f>
        <v>16.144827362852247</v>
      </c>
      <c r="P5" s="31">
        <f>IFERROR(VLOOKUP(P$1&amp;$D5&amp;$B5,RESULT!$1:$1048576,$G$1,0)*$E$1,"-")</f>
        <v>16.898606024932107</v>
      </c>
      <c r="Q5" s="31">
        <f>IFERROR(VLOOKUP(Q$1&amp;$D5&amp;$B5,RESULT!$1:$1048576,$G$1,0)*$E$1,"-")</f>
        <v>16.761354895093703</v>
      </c>
      <c r="R5" s="31">
        <f>IFERROR(VLOOKUP(R$1&amp;$D5&amp;$B5,RESULT!$1:$1048576,$G$1,0)*$E$1,"-")</f>
        <v>17.380044292559411</v>
      </c>
      <c r="S5" s="31">
        <f>IFERROR(VLOOKUP(S$1&amp;$D5&amp;$B5,RESULT!$1:$1048576,$G$1,0)*$E$1,"-")</f>
        <v>16.242496896283107</v>
      </c>
      <c r="T5" s="31">
        <f>IFERROR(VLOOKUP(T$1&amp;$D5&amp;$B5,RESULT!$1:$1048576,$G$1,0)*$E$1,"-")</f>
        <v>16.082485731295399</v>
      </c>
      <c r="U5" s="31">
        <f>IFERROR(VLOOKUP(U$1&amp;$D5&amp;$B5,RESULT!$1:$1048576,$G$1,0)*$E$1,"-")</f>
        <v>15.817664532109575</v>
      </c>
      <c r="V5" s="31">
        <f>IFERROR(VLOOKUP(V$1&amp;$D5&amp;$B5,RESULT!$1:$1048576,$G$1,0)*$E$1,"-")</f>
        <v>15.91642162865066</v>
      </c>
      <c r="W5" s="31">
        <f>IFERROR(VLOOKUP(W$1&amp;$D5&amp;$B5,RESULT!$1:$1048576,$G$1,0)*$E$1,"-")</f>
        <v>16.280018558926784</v>
      </c>
      <c r="X5" s="31">
        <f>IFERROR(VLOOKUP(X$1&amp;$D5&amp;$B5,RESULT!$1:$1048576,$G$1,0)*$E$1,"-")</f>
        <v>16.078513497707924</v>
      </c>
      <c r="Y5" s="31">
        <f>IFERROR(VLOOKUP(Y$1&amp;$D5&amp;$B5,RESULT!$1:$1048576,$G$1,0)*$E$1,"-")</f>
        <v>15.641082130076121</v>
      </c>
      <c r="Z5" s="31">
        <f>IFERROR(VLOOKUP(Z$1&amp;$D5&amp;$B5,RESULT!$1:$1048576,$G$1,0)*$E$1,"-")</f>
        <v>15.780617309564953</v>
      </c>
      <c r="AA5" s="31">
        <f>IFERROR(VLOOKUP(AA$1&amp;$D5&amp;$B5,RESULT!$1:$1048576,$G$1,0)*$E$1,"-")</f>
        <v>15.891896054418268</v>
      </c>
      <c r="AB5" s="31"/>
      <c r="AC5" s="31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31"/>
    </row>
    <row r="6" spans="1:88" x14ac:dyDescent="0.2">
      <c r="D6" s="4"/>
      <c r="E6" s="4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31"/>
    </row>
  </sheetData>
  <printOptions horizontalCentered="1"/>
  <pageMargins left="0.24" right="0.2" top="0.46" bottom="0.39370078740157499" header="0.35" footer="0.47"/>
  <pageSetup paperSize="9" scale="16" orientation="landscape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1"/>
  <sheetViews>
    <sheetView showGridLines="0" workbookViewId="0"/>
  </sheetViews>
  <sheetFormatPr defaultColWidth="8.85546875" defaultRowHeight="12.75" x14ac:dyDescent="0.25"/>
  <cols>
    <col min="1" max="2" width="8.85546875" style="54"/>
    <col min="3" max="3" width="13.28515625" style="53" customWidth="1"/>
    <col min="4" max="4" width="8.85546875" style="53"/>
    <col min="5" max="5" width="13.85546875" style="53" customWidth="1"/>
    <col min="6" max="6" width="13" style="53" customWidth="1"/>
    <col min="7" max="8" width="8.85546875" style="53"/>
    <col min="9" max="9" width="13.28515625" style="53" customWidth="1"/>
    <col min="10" max="10" width="8.85546875" style="53"/>
    <col min="11" max="11" width="13.85546875" style="53" customWidth="1"/>
    <col min="12" max="12" width="13" style="53" customWidth="1"/>
    <col min="13" max="13" width="13.28515625" style="54" customWidth="1"/>
    <col min="14" max="14" width="13.28515625" style="53" customWidth="1"/>
    <col min="15" max="15" width="8.85546875" style="53"/>
    <col min="16" max="16" width="13.85546875" style="53" customWidth="1"/>
    <col min="17" max="17" width="13" style="53" customWidth="1"/>
    <col min="18" max="16384" width="8.85546875" style="54"/>
  </cols>
  <sheetData>
    <row r="2" spans="2:17" x14ac:dyDescent="0.25">
      <c r="C2" s="53" t="s">
        <v>57</v>
      </c>
      <c r="I2" s="53" t="s">
        <v>88</v>
      </c>
    </row>
    <row r="3" spans="2:17" x14ac:dyDescent="0.25">
      <c r="C3" s="54"/>
      <c r="I3" s="54"/>
      <c r="N3" s="54"/>
    </row>
    <row r="4" spans="2:17" ht="27.75" customHeight="1" x14ac:dyDescent="0.25">
      <c r="C4" s="55" t="s">
        <v>58</v>
      </c>
      <c r="D4" s="56" t="s">
        <v>14</v>
      </c>
      <c r="E4" s="55" t="s">
        <v>15</v>
      </c>
      <c r="F4" s="55" t="s">
        <v>77</v>
      </c>
      <c r="I4" s="55" t="s">
        <v>58</v>
      </c>
      <c r="J4" s="56" t="s">
        <v>14</v>
      </c>
      <c r="K4" s="55" t="s">
        <v>93</v>
      </c>
      <c r="L4" s="55" t="s">
        <v>7</v>
      </c>
      <c r="M4" s="55" t="s">
        <v>13</v>
      </c>
    </row>
    <row r="5" spans="2:17" ht="27.75" customHeight="1" x14ac:dyDescent="0.25">
      <c r="C5" s="56">
        <v>30</v>
      </c>
      <c r="D5" s="56">
        <f>VLOOKUP($C5,Label!$J:$N,2,0)</f>
        <v>32</v>
      </c>
      <c r="E5" s="55" t="str">
        <f>VLOOKUP($C5,Label!$J:$N,3,0)</f>
        <v>Espírito Santo</v>
      </c>
      <c r="F5" s="56">
        <f>VLOOKUP($C5,Label!$J:$N,4,0)</f>
        <v>0</v>
      </c>
      <c r="H5" s="53" t="s">
        <v>92</v>
      </c>
      <c r="I5" s="56">
        <v>14</v>
      </c>
      <c r="J5" s="56" t="str">
        <f>VLOOKUP($I5,Label!$AJ:$AN,2,0)</f>
        <v>DFATIA9</v>
      </c>
      <c r="K5" s="55" t="str">
        <f>VLOOKUP($I5,Label!$AJ:$AN,3,0)</f>
        <v>Porcentagem da renda apropriada pelo nono décimo</v>
      </c>
      <c r="L5" s="56" t="str">
        <f>VLOOKUP($I5,Label!$AJ:$AN,4,0)</f>
        <v>(%)</v>
      </c>
      <c r="M5" s="56">
        <f>VLOOKUP($I5,Label!$AJ:$AN,5,0)</f>
        <v>1</v>
      </c>
    </row>
    <row r="6" spans="2:17" ht="27.75" customHeight="1" x14ac:dyDescent="0.25"/>
    <row r="7" spans="2:17" ht="27.75" customHeight="1" x14ac:dyDescent="0.25"/>
    <row r="8" spans="2:17" ht="27.75" customHeight="1" x14ac:dyDescent="0.25">
      <c r="C8" s="55" t="s">
        <v>58</v>
      </c>
      <c r="D8" s="56" t="s">
        <v>14</v>
      </c>
      <c r="E8" s="55" t="s">
        <v>65</v>
      </c>
      <c r="F8" s="55" t="s">
        <v>68</v>
      </c>
      <c r="I8" s="55" t="s">
        <v>58</v>
      </c>
      <c r="J8" s="56" t="s">
        <v>14</v>
      </c>
      <c r="K8" s="55" t="s">
        <v>15</v>
      </c>
      <c r="L8" s="55" t="s">
        <v>77</v>
      </c>
      <c r="N8" s="55" t="s">
        <v>58</v>
      </c>
      <c r="O8" s="56" t="s">
        <v>14</v>
      </c>
      <c r="P8" s="55" t="s">
        <v>65</v>
      </c>
      <c r="Q8" s="55" t="s">
        <v>68</v>
      </c>
    </row>
    <row r="9" spans="2:17" ht="27.75" customHeight="1" x14ac:dyDescent="0.25">
      <c r="C9" s="56">
        <v>1</v>
      </c>
      <c r="D9" s="56" t="str">
        <f>VLOOKUP($C9,Label!$R:$W,2,0)</f>
        <v>TOT</v>
      </c>
      <c r="E9" s="55" t="str">
        <f>VLOOKUP($C9,Label!$R:$W,3,0)</f>
        <v>Total</v>
      </c>
      <c r="F9" s="55" t="str">
        <f>VLOOKUP($C9,Label!$R:$W,4,0)</f>
        <v/>
      </c>
      <c r="H9" s="53" t="s">
        <v>89</v>
      </c>
      <c r="I9" s="56">
        <v>23</v>
      </c>
      <c r="J9" s="56">
        <f>VLOOKUP($I9,Label!$Y:$AB,2,0)</f>
        <v>33</v>
      </c>
      <c r="K9" s="55" t="str">
        <f>VLOOKUP($I9,Label!$Y:$AB,3,0)</f>
        <v>Rio de Janeiro</v>
      </c>
      <c r="L9" s="56">
        <f>VLOOKUP($I9,Label!$Y:$AB,4,0)</f>
        <v>0</v>
      </c>
      <c r="N9" s="56">
        <v>1</v>
      </c>
      <c r="O9" s="56" t="str">
        <f>VLOOKUP($N9,Label!$R:$W,2,0)</f>
        <v>TOT</v>
      </c>
      <c r="P9" s="55" t="str">
        <f>VLOOKUP($N9,Label!$R:$W,3,0)</f>
        <v>Total</v>
      </c>
      <c r="Q9" s="55" t="str">
        <f>VLOOKUP($N9,Label!$R:$W,4,0)</f>
        <v/>
      </c>
    </row>
    <row r="10" spans="2:17" ht="27.75" customHeight="1" x14ac:dyDescent="0.25">
      <c r="C10" s="62"/>
      <c r="D10" s="62"/>
      <c r="E10" s="62"/>
      <c r="F10" s="63"/>
      <c r="H10" s="53" t="s">
        <v>90</v>
      </c>
      <c r="I10" s="56">
        <v>24</v>
      </c>
      <c r="J10" s="56">
        <f>VLOOKUP($I10,Label!$Y:$AB,2,0)</f>
        <v>35</v>
      </c>
      <c r="K10" s="55" t="str">
        <f>VLOOKUP($I10,Label!$Y:$AB,3,0)</f>
        <v>São Paulo</v>
      </c>
      <c r="L10" s="56">
        <f>VLOOKUP($I10,Label!$Y:$AB,4,0)</f>
        <v>0</v>
      </c>
      <c r="N10" s="56">
        <v>1</v>
      </c>
      <c r="O10" s="56" t="str">
        <f>VLOOKUP($N10,Label!$R:$W,2,0)</f>
        <v>TOT</v>
      </c>
      <c r="P10" s="55" t="str">
        <f>VLOOKUP($N10,Label!$R:$W,3,0)</f>
        <v>Total</v>
      </c>
      <c r="Q10" s="55" t="str">
        <f>VLOOKUP($N10,Label!$R:$W,4,0)</f>
        <v/>
      </c>
    </row>
    <row r="11" spans="2:17" ht="27.75" customHeight="1" x14ac:dyDescent="0.25">
      <c r="C11" s="64"/>
      <c r="D11" s="64"/>
      <c r="E11" s="64"/>
      <c r="F11" s="65"/>
      <c r="H11" s="53" t="s">
        <v>91</v>
      </c>
      <c r="I11" s="56">
        <v>22</v>
      </c>
      <c r="J11" s="56">
        <f>VLOOKUP($I11,Label!$Y:$AB,2,0)</f>
        <v>32</v>
      </c>
      <c r="K11" s="55" t="str">
        <f>VLOOKUP($I11,Label!$Y:$AB,3,0)</f>
        <v>Espírito Santo</v>
      </c>
      <c r="L11" s="56">
        <f>VLOOKUP($I11,Label!$Y:$AB,4,0)</f>
        <v>0</v>
      </c>
      <c r="N11" s="56">
        <v>1</v>
      </c>
      <c r="O11" s="56" t="str">
        <f>VLOOKUP($N11,Label!$R:$W,2,0)</f>
        <v>TOT</v>
      </c>
      <c r="P11" s="55" t="str">
        <f>VLOOKUP($N11,Label!$R:$W,3,0)</f>
        <v>Total</v>
      </c>
      <c r="Q11" s="55" t="str">
        <f>VLOOKUP($N11,Label!$R:$W,4,0)</f>
        <v/>
      </c>
    </row>
    <row r="13" spans="2:17" x14ac:dyDescent="0.25">
      <c r="B13" s="84"/>
      <c r="C13" s="64"/>
      <c r="D13" s="64"/>
      <c r="E13" s="64"/>
      <c r="F13" s="64"/>
      <c r="G13" s="64"/>
      <c r="H13" s="64"/>
    </row>
    <row r="14" spans="2:17" x14ac:dyDescent="0.25">
      <c r="B14" s="84"/>
      <c r="C14" s="64"/>
      <c r="D14" s="64"/>
      <c r="E14" s="64"/>
      <c r="F14" s="64"/>
      <c r="G14" s="64"/>
      <c r="H14" s="64"/>
    </row>
    <row r="15" spans="2:17" x14ac:dyDescent="0.25">
      <c r="B15" s="64"/>
      <c r="C15" s="64"/>
      <c r="D15" s="64"/>
      <c r="E15" s="64"/>
      <c r="F15" s="64"/>
      <c r="G15" s="84"/>
      <c r="H15" s="84"/>
      <c r="I15" s="54"/>
      <c r="J15" s="54"/>
      <c r="K15" s="54"/>
      <c r="L15" s="54"/>
    </row>
    <row r="16" spans="2:17" x14ac:dyDescent="0.25">
      <c r="B16" s="64"/>
      <c r="C16" s="84"/>
      <c r="D16" s="64"/>
      <c r="E16" s="64"/>
      <c r="F16" s="64"/>
      <c r="G16" s="84"/>
      <c r="H16" s="84"/>
      <c r="I16" s="54"/>
      <c r="J16" s="54"/>
      <c r="K16" s="54"/>
      <c r="L16" s="54"/>
      <c r="N16" s="54"/>
    </row>
    <row r="17" spans="2:12" ht="27.75" customHeight="1" x14ac:dyDescent="0.25">
      <c r="B17" s="64"/>
      <c r="C17" s="65"/>
      <c r="D17" s="64"/>
      <c r="E17" s="65"/>
      <c r="F17" s="65"/>
      <c r="G17" s="65"/>
      <c r="H17" s="84"/>
      <c r="I17" s="54"/>
      <c r="J17" s="54"/>
      <c r="K17" s="54"/>
      <c r="L17" s="54"/>
    </row>
    <row r="18" spans="2:12" ht="27.75" customHeight="1" x14ac:dyDescent="0.25">
      <c r="B18" s="64"/>
      <c r="C18" s="64"/>
      <c r="D18" s="64"/>
      <c r="E18" s="65"/>
      <c r="F18" s="64"/>
      <c r="G18" s="64"/>
      <c r="H18" s="84"/>
      <c r="I18" s="54"/>
      <c r="J18" s="54"/>
      <c r="K18" s="54"/>
      <c r="L18" s="54"/>
    </row>
    <row r="19" spans="2:12" ht="27.75" customHeight="1" x14ac:dyDescent="0.25">
      <c r="B19" s="84"/>
      <c r="C19" s="64"/>
      <c r="D19" s="64"/>
      <c r="E19" s="64"/>
      <c r="F19" s="64"/>
      <c r="G19" s="64"/>
      <c r="H19" s="64"/>
    </row>
    <row r="20" spans="2:12" x14ac:dyDescent="0.25">
      <c r="B20" s="84"/>
      <c r="C20" s="64"/>
      <c r="D20" s="64"/>
      <c r="E20" s="64"/>
      <c r="F20" s="64"/>
      <c r="G20" s="64"/>
      <c r="H20" s="64"/>
    </row>
    <row r="21" spans="2:12" x14ac:dyDescent="0.25">
      <c r="B21" s="84"/>
      <c r="C21" s="64"/>
      <c r="D21" s="64"/>
      <c r="E21" s="64"/>
      <c r="F21" s="64"/>
      <c r="G21" s="64"/>
      <c r="H21" s="64"/>
    </row>
  </sheetData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11.42578125" defaultRowHeight="12.75" x14ac:dyDescent="0.2"/>
  <cols>
    <col min="1" max="16384" width="11.42578125" style="1"/>
  </cols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322"/>
  <sheetViews>
    <sheetView topLeftCell="A1300" workbookViewId="0"/>
  </sheetViews>
  <sheetFormatPr defaultColWidth="8.85546875" defaultRowHeight="15" x14ac:dyDescent="0.25"/>
  <sheetData>
    <row r="1" spans="1:66" x14ac:dyDescent="0.25">
      <c r="B1" s="50" t="s">
        <v>1</v>
      </c>
      <c r="C1" s="50" t="s">
        <v>314</v>
      </c>
      <c r="D1" s="50" t="s">
        <v>4</v>
      </c>
      <c r="E1" s="50" t="s">
        <v>238</v>
      </c>
      <c r="F1" s="50" t="s">
        <v>239</v>
      </c>
      <c r="G1" s="50" t="s">
        <v>240</v>
      </c>
      <c r="H1" s="50" t="s">
        <v>241</v>
      </c>
      <c r="I1" s="50" t="s">
        <v>242</v>
      </c>
      <c r="J1" s="50" t="s">
        <v>243</v>
      </c>
      <c r="K1" s="50" t="s">
        <v>244</v>
      </c>
      <c r="L1" s="50" t="s">
        <v>315</v>
      </c>
      <c r="M1" s="50" t="s">
        <v>316</v>
      </c>
      <c r="N1" s="50" t="s">
        <v>317</v>
      </c>
      <c r="O1" s="50" t="s">
        <v>245</v>
      </c>
      <c r="P1" s="50" t="s">
        <v>251</v>
      </c>
      <c r="Q1" s="50" t="s">
        <v>318</v>
      </c>
      <c r="R1" s="50" t="s">
        <v>319</v>
      </c>
      <c r="S1" s="50" t="s">
        <v>247</v>
      </c>
      <c r="T1" s="50" t="s">
        <v>249</v>
      </c>
      <c r="U1" s="50" t="s">
        <v>320</v>
      </c>
      <c r="V1" s="50" t="s">
        <v>246</v>
      </c>
      <c r="W1" s="50" t="s">
        <v>252</v>
      </c>
      <c r="X1" s="50" t="s">
        <v>321</v>
      </c>
      <c r="Y1" s="50" t="s">
        <v>322</v>
      </c>
      <c r="Z1" s="50" t="s">
        <v>248</v>
      </c>
      <c r="AA1" s="50" t="s">
        <v>250</v>
      </c>
      <c r="AB1" s="50" t="s">
        <v>323</v>
      </c>
      <c r="AC1" s="50" t="s">
        <v>324</v>
      </c>
      <c r="AD1" s="50" t="s">
        <v>253</v>
      </c>
      <c r="AE1" s="50" t="s">
        <v>254</v>
      </c>
      <c r="AF1" s="50" t="s">
        <v>325</v>
      </c>
      <c r="AG1" s="50" t="s">
        <v>326</v>
      </c>
      <c r="AH1" s="50" t="s">
        <v>255</v>
      </c>
      <c r="AI1" s="50" t="s">
        <v>256</v>
      </c>
      <c r="AJ1" s="50" t="s">
        <v>257</v>
      </c>
      <c r="AK1" s="50" t="s">
        <v>258</v>
      </c>
      <c r="AL1" s="50" t="s">
        <v>259</v>
      </c>
      <c r="AM1" s="50" t="s">
        <v>260</v>
      </c>
      <c r="AN1" s="50" t="s">
        <v>261</v>
      </c>
      <c r="AO1" s="50" t="s">
        <v>262</v>
      </c>
      <c r="AP1" s="50" t="s">
        <v>263</v>
      </c>
      <c r="AQ1" s="50" t="s">
        <v>264</v>
      </c>
      <c r="AR1" s="50" t="s">
        <v>265</v>
      </c>
      <c r="AS1" s="50" t="s">
        <v>266</v>
      </c>
      <c r="AT1" s="50" t="s">
        <v>267</v>
      </c>
      <c r="AU1" s="50" t="s">
        <v>268</v>
      </c>
      <c r="AV1" s="50" t="s">
        <v>269</v>
      </c>
      <c r="AW1" s="50" t="s">
        <v>270</v>
      </c>
      <c r="AX1" s="50" t="s">
        <v>271</v>
      </c>
      <c r="AY1" s="50" t="s">
        <v>272</v>
      </c>
      <c r="AZ1" s="50" t="s">
        <v>273</v>
      </c>
      <c r="BA1" s="50" t="s">
        <v>274</v>
      </c>
      <c r="BB1" s="50" t="s">
        <v>275</v>
      </c>
      <c r="BC1" s="50" t="s">
        <v>276</v>
      </c>
      <c r="BD1" s="50" t="s">
        <v>277</v>
      </c>
      <c r="BE1" s="50" t="s">
        <v>356</v>
      </c>
      <c r="BF1" s="50" t="s">
        <v>357</v>
      </c>
      <c r="BG1" s="50" t="s">
        <v>358</v>
      </c>
      <c r="BH1" s="50" t="s">
        <v>359</v>
      </c>
      <c r="BI1" s="50" t="s">
        <v>360</v>
      </c>
      <c r="BJ1" s="50" t="s">
        <v>361</v>
      </c>
      <c r="BK1" s="50" t="s">
        <v>362</v>
      </c>
      <c r="BL1" s="50" t="s">
        <v>363</v>
      </c>
      <c r="BM1" s="50" t="s">
        <v>364</v>
      </c>
      <c r="BN1" s="50" t="s">
        <v>365</v>
      </c>
    </row>
    <row r="2" spans="1:66" x14ac:dyDescent="0.25">
      <c r="A2">
        <v>1</v>
      </c>
      <c r="B2">
        <v>2</v>
      </c>
      <c r="C2">
        <v>3</v>
      </c>
      <c r="D2">
        <v>4</v>
      </c>
      <c r="E2">
        <v>5</v>
      </c>
      <c r="F2">
        <v>6</v>
      </c>
      <c r="G2">
        <v>7</v>
      </c>
      <c r="H2">
        <v>8</v>
      </c>
      <c r="I2">
        <v>9</v>
      </c>
      <c r="J2">
        <v>10</v>
      </c>
      <c r="K2">
        <v>11</v>
      </c>
      <c r="L2">
        <v>12</v>
      </c>
      <c r="M2">
        <v>13</v>
      </c>
      <c r="N2">
        <v>14</v>
      </c>
      <c r="O2">
        <v>15</v>
      </c>
      <c r="P2">
        <v>16</v>
      </c>
      <c r="Q2">
        <v>17</v>
      </c>
      <c r="R2">
        <v>18</v>
      </c>
      <c r="S2">
        <v>19</v>
      </c>
      <c r="T2">
        <v>20</v>
      </c>
      <c r="U2">
        <v>21</v>
      </c>
      <c r="V2">
        <v>22</v>
      </c>
      <c r="W2">
        <v>23</v>
      </c>
      <c r="X2">
        <v>24</v>
      </c>
      <c r="Y2">
        <v>25</v>
      </c>
      <c r="Z2">
        <v>26</v>
      </c>
      <c r="AA2">
        <v>27</v>
      </c>
      <c r="AB2">
        <v>28</v>
      </c>
      <c r="AC2">
        <v>29</v>
      </c>
      <c r="AD2">
        <v>30</v>
      </c>
      <c r="AE2">
        <v>31</v>
      </c>
      <c r="AF2">
        <v>32</v>
      </c>
      <c r="AG2">
        <v>33</v>
      </c>
      <c r="AH2">
        <v>34</v>
      </c>
      <c r="AI2">
        <v>35</v>
      </c>
      <c r="AJ2">
        <v>36</v>
      </c>
      <c r="AK2">
        <v>37</v>
      </c>
      <c r="AL2">
        <v>38</v>
      </c>
      <c r="AM2">
        <v>39</v>
      </c>
      <c r="AN2">
        <v>40</v>
      </c>
      <c r="AO2">
        <v>41</v>
      </c>
      <c r="AP2">
        <v>42</v>
      </c>
      <c r="AQ2">
        <v>43</v>
      </c>
      <c r="AR2">
        <v>44</v>
      </c>
      <c r="AS2">
        <v>45</v>
      </c>
      <c r="AT2">
        <v>46</v>
      </c>
      <c r="AU2">
        <v>47</v>
      </c>
      <c r="AV2">
        <v>48</v>
      </c>
      <c r="AW2">
        <v>49</v>
      </c>
      <c r="AX2">
        <v>50</v>
      </c>
      <c r="AY2">
        <v>51</v>
      </c>
      <c r="AZ2">
        <v>52</v>
      </c>
      <c r="BA2">
        <v>53</v>
      </c>
      <c r="BB2">
        <v>54</v>
      </c>
      <c r="BC2">
        <v>55</v>
      </c>
      <c r="BD2">
        <v>56</v>
      </c>
      <c r="BE2">
        <v>57</v>
      </c>
      <c r="BF2">
        <v>58</v>
      </c>
      <c r="BG2">
        <v>59</v>
      </c>
      <c r="BH2">
        <v>60</v>
      </c>
      <c r="BI2">
        <v>61</v>
      </c>
      <c r="BJ2">
        <v>62</v>
      </c>
      <c r="BK2">
        <v>63</v>
      </c>
      <c r="BL2">
        <v>64</v>
      </c>
      <c r="BM2">
        <v>65</v>
      </c>
      <c r="BN2">
        <v>66</v>
      </c>
    </row>
    <row r="3" spans="1:66" x14ac:dyDescent="0.25">
      <c r="A3" t="str">
        <f>B3&amp;C3&amp;D3</f>
        <v>1992TOT0</v>
      </c>
      <c r="B3" s="50">
        <v>1992</v>
      </c>
      <c r="C3" s="50" t="s">
        <v>3</v>
      </c>
      <c r="D3" s="50">
        <v>0</v>
      </c>
      <c r="E3" s="50">
        <v>532.45637668260269</v>
      </c>
      <c r="F3" s="50">
        <v>0.45917814138482238</v>
      </c>
      <c r="G3" s="50">
        <v>0.22485480183509238</v>
      </c>
      <c r="H3" s="50">
        <v>0.14303724019286002</v>
      </c>
      <c r="I3" s="50">
        <v>0.22551118834589559</v>
      </c>
      <c r="J3" s="50">
        <v>9.948356501001987E-2</v>
      </c>
      <c r="K3" s="50">
        <v>6.1692461679113443E-2</v>
      </c>
      <c r="L3" s="50">
        <v>260.03925637594938</v>
      </c>
      <c r="M3" s="50">
        <v>130.01962818797469</v>
      </c>
      <c r="N3" s="50">
        <v>139955362</v>
      </c>
      <c r="O3" s="50">
        <v>64264443</v>
      </c>
      <c r="P3" s="50">
        <v>132.70071346225944</v>
      </c>
      <c r="Q3" s="50">
        <v>127.33854291368993</v>
      </c>
      <c r="R3" s="50">
        <v>48.968969027350006</v>
      </c>
      <c r="S3" s="50">
        <v>98200086393.358566</v>
      </c>
      <c r="T3" s="50">
        <v>10.981383268627026</v>
      </c>
      <c r="U3" s="50">
        <v>12.400468663594619</v>
      </c>
      <c r="V3" s="50">
        <v>31561500</v>
      </c>
      <c r="W3" s="50">
        <v>72.661870338828948</v>
      </c>
      <c r="X3" s="50">
        <v>57.357757849145742</v>
      </c>
      <c r="Y3" s="50">
        <v>44.114691488135385</v>
      </c>
      <c r="Z3" s="50">
        <v>21723562492.26976</v>
      </c>
      <c r="AA3" s="50">
        <v>2.4292724624702431</v>
      </c>
      <c r="AB3" s="50">
        <v>2.5064057811067681</v>
      </c>
      <c r="AC3" s="50">
        <v>139955362</v>
      </c>
      <c r="AD3" s="50">
        <v>0.58046203025069909</v>
      </c>
      <c r="AE3" s="50">
        <v>0.68869786987086457</v>
      </c>
      <c r="AF3" s="50">
        <v>0.27646878166760314</v>
      </c>
      <c r="AG3" s="50">
        <v>0.6341936799642518</v>
      </c>
      <c r="AH3" s="50">
        <v>21.364666281570148</v>
      </c>
      <c r="AI3" s="50">
        <v>26.018903664264535</v>
      </c>
      <c r="AJ3" s="50">
        <v>0.67699596926149663</v>
      </c>
      <c r="AK3" s="50">
        <v>1.7036247724144471</v>
      </c>
      <c r="AL3" s="50">
        <v>2.5840252205139458</v>
      </c>
      <c r="AM3" s="50">
        <v>3.5694938329131141</v>
      </c>
      <c r="AN3" s="50">
        <v>4.6796645210092667</v>
      </c>
      <c r="AO3" s="50">
        <v>6.1207127958368623</v>
      </c>
      <c r="AP3" s="50">
        <v>7.9705373702963911</v>
      </c>
      <c r="AQ3" s="50">
        <v>10.753803778938106</v>
      </c>
      <c r="AR3" s="50">
        <v>16.358879558155593</v>
      </c>
      <c r="AS3" s="50">
        <v>45.582262180660777</v>
      </c>
      <c r="AT3" s="50">
        <v>65.651449450410325</v>
      </c>
      <c r="AU3" s="50">
        <v>113.16864598928468</v>
      </c>
      <c r="AV3" s="50">
        <v>163.61731950258024</v>
      </c>
      <c r="AW3" s="50">
        <v>216.18627869410605</v>
      </c>
      <c r="AX3" s="50">
        <v>284.79557867258126</v>
      </c>
      <c r="AY3" s="50">
        <v>371.41131527085719</v>
      </c>
      <c r="AZ3" s="50">
        <v>485.16339335193481</v>
      </c>
      <c r="BA3" s="50">
        <v>681.73883126075111</v>
      </c>
      <c r="BB3" s="50">
        <v>1143.0191408326605</v>
      </c>
      <c r="BC3" s="50">
        <v>13.098118359710242</v>
      </c>
      <c r="BD3" s="50">
        <v>4090.4329875645062</v>
      </c>
      <c r="BE3" s="50">
        <v>36.044612753792009</v>
      </c>
      <c r="BF3" s="50">
        <v>90.705799153367195</v>
      </c>
      <c r="BG3" s="50">
        <v>137.58777765831164</v>
      </c>
      <c r="BH3" s="50">
        <v>190.06481262060606</v>
      </c>
      <c r="BI3" s="50">
        <v>249.18762473576521</v>
      </c>
      <c r="BJ3" s="50">
        <v>325.88207385026953</v>
      </c>
      <c r="BK3" s="50">
        <v>424.37139597217532</v>
      </c>
      <c r="BL3" s="50">
        <v>572.62276997420781</v>
      </c>
      <c r="BM3" s="50">
        <v>871.06039608468836</v>
      </c>
      <c r="BN3" s="50">
        <v>2427.2397924804804</v>
      </c>
    </row>
    <row r="4" spans="1:66" x14ac:dyDescent="0.25">
      <c r="A4" t="str">
        <f t="shared" ref="A4:A67" si="0">B4&amp;C4&amp;D4</f>
        <v>1992TOT10</v>
      </c>
      <c r="B4" s="50">
        <v>1992</v>
      </c>
      <c r="C4" s="50" t="s">
        <v>3</v>
      </c>
      <c r="D4" s="50">
        <v>10</v>
      </c>
      <c r="E4" s="50">
        <v>393.96382275109676</v>
      </c>
      <c r="F4" s="50">
        <v>0.59463190340669092</v>
      </c>
      <c r="G4" s="50">
        <v>0.30206123243852206</v>
      </c>
      <c r="H4" s="50">
        <v>0.19485287821007549</v>
      </c>
      <c r="I4" s="50">
        <v>0.31850460962040295</v>
      </c>
      <c r="J4" s="50">
        <v>0.13852680291718858</v>
      </c>
      <c r="K4" s="50">
        <v>8.2526583055417796E-2</v>
      </c>
      <c r="L4" s="50">
        <v>272.77612345421227</v>
      </c>
      <c r="M4" s="50">
        <v>136.38806172710613</v>
      </c>
      <c r="N4" s="50">
        <v>6463222</v>
      </c>
      <c r="O4" s="50">
        <v>3843237.9999999995</v>
      </c>
      <c r="P4" s="50">
        <v>134.2112540647056</v>
      </c>
      <c r="Q4" s="50">
        <v>138.56486938950667</v>
      </c>
      <c r="R4" s="50">
        <v>50.79801986876096</v>
      </c>
      <c r="S4" s="50">
        <v>6390453258.0334654</v>
      </c>
      <c r="T4" s="50">
        <v>20.91438027355083</v>
      </c>
      <c r="U4" s="50">
        <v>26.22731730069313</v>
      </c>
      <c r="V4" s="50">
        <v>2058566</v>
      </c>
      <c r="W4" s="50">
        <v>77.068976299596912</v>
      </c>
      <c r="X4" s="50">
        <v>59.319085427509222</v>
      </c>
      <c r="Y4" s="50">
        <v>43.492872232614175</v>
      </c>
      <c r="Z4" s="50">
        <v>1465347028.9459915</v>
      </c>
      <c r="AA4" s="50">
        <v>4.7957200778470774</v>
      </c>
      <c r="AB4" s="50">
        <v>5.1143835345286375</v>
      </c>
      <c r="AC4" s="50">
        <v>6463222</v>
      </c>
      <c r="AD4" s="50">
        <v>0.56006232801543665</v>
      </c>
      <c r="AE4" s="50">
        <v>0.62195751549874867</v>
      </c>
      <c r="AF4" s="50">
        <v>1.2767493052444684E-2</v>
      </c>
      <c r="AG4" s="50">
        <v>0.56742297974704137</v>
      </c>
      <c r="AH4" s="50">
        <v>18.595673589796011</v>
      </c>
      <c r="AI4" s="50">
        <v>21.61213107172577</v>
      </c>
      <c r="AJ4" s="50">
        <v>0.85973189749220291</v>
      </c>
      <c r="AK4" s="50">
        <v>1.9231120763587031</v>
      </c>
      <c r="AL4" s="50">
        <v>2.8103767663056467</v>
      </c>
      <c r="AM4" s="50">
        <v>3.8033616845323985</v>
      </c>
      <c r="AN4" s="50">
        <v>4.9400907990979572</v>
      </c>
      <c r="AO4" s="50">
        <v>6.2855228484699079</v>
      </c>
      <c r="AP4" s="50">
        <v>8.2077682209609399</v>
      </c>
      <c r="AQ4" s="50">
        <v>11.026846991754262</v>
      </c>
      <c r="AR4" s="50">
        <v>16.459243807745558</v>
      </c>
      <c r="AS4" s="50">
        <v>43.683944907282424</v>
      </c>
      <c r="AT4" s="50">
        <v>61.005886271676346</v>
      </c>
      <c r="AU4" s="50">
        <v>93.108480879437082</v>
      </c>
      <c r="AV4" s="50">
        <v>129.87124735517307</v>
      </c>
      <c r="AW4" s="50">
        <v>171.79818547770927</v>
      </c>
      <c r="AX4" s="50">
        <v>218.15642600344034</v>
      </c>
      <c r="AY4" s="50">
        <v>277.68013414294649</v>
      </c>
      <c r="AZ4" s="50">
        <v>374.50186463923922</v>
      </c>
      <c r="BA4" s="50">
        <v>511.30412344556328</v>
      </c>
      <c r="BB4" s="50">
        <v>836.23666676532252</v>
      </c>
      <c r="BC4" s="50">
        <v>12.359601259252926</v>
      </c>
      <c r="BD4" s="50">
        <v>2761.0422666060417</v>
      </c>
      <c r="BE4" s="50">
        <v>33.790920812751672</v>
      </c>
      <c r="BF4" s="50">
        <v>75.870387571170539</v>
      </c>
      <c r="BG4" s="50">
        <v>110.71460049691213</v>
      </c>
      <c r="BH4" s="50">
        <v>149.74721913618961</v>
      </c>
      <c r="BI4" s="50">
        <v>194.92426060277546</v>
      </c>
      <c r="BJ4" s="50">
        <v>247.4251912580246</v>
      </c>
      <c r="BK4" s="50">
        <v>321.97258253585676</v>
      </c>
      <c r="BL4" s="50">
        <v>436.58023842763816</v>
      </c>
      <c r="BM4" s="50">
        <v>648.33455027784453</v>
      </c>
      <c r="BN4" s="50">
        <v>1721.5972452380799</v>
      </c>
    </row>
    <row r="5" spans="1:66" x14ac:dyDescent="0.25">
      <c r="A5" t="str">
        <f t="shared" si="0"/>
        <v>1992TOT11</v>
      </c>
      <c r="B5" s="50">
        <v>1992</v>
      </c>
      <c r="C5" s="50" t="s">
        <v>3</v>
      </c>
      <c r="D5" s="50">
        <v>11</v>
      </c>
      <c r="E5" s="50">
        <v>499.05498667320927</v>
      </c>
      <c r="F5" s="50">
        <v>0.49338411188227121</v>
      </c>
      <c r="G5" s="50">
        <v>0.22339531698896953</v>
      </c>
      <c r="H5" s="50">
        <v>0.13505069671335351</v>
      </c>
      <c r="I5" s="50">
        <v>0.20647471890986505</v>
      </c>
      <c r="J5" s="50">
        <v>8.656684499049154E-2</v>
      </c>
      <c r="K5" s="50">
        <v>5.1424917528502041E-2</v>
      </c>
      <c r="L5" s="50">
        <v>275.99626273976088</v>
      </c>
      <c r="M5" s="50">
        <v>137.99813136988044</v>
      </c>
      <c r="N5" s="50">
        <v>660909</v>
      </c>
      <c r="O5" s="50">
        <v>326082</v>
      </c>
      <c r="P5" s="50">
        <v>151.03019448251658</v>
      </c>
      <c r="Q5" s="50">
        <v>124.9660682572443</v>
      </c>
      <c r="R5" s="50">
        <v>45.278174065377051</v>
      </c>
      <c r="S5" s="50">
        <v>488990225.63350487</v>
      </c>
      <c r="T5" s="50">
        <v>12.35460505334926</v>
      </c>
      <c r="U5" s="50">
        <v>14.523108543258219</v>
      </c>
      <c r="V5" s="50">
        <v>136461</v>
      </c>
      <c r="W5" s="50">
        <v>80.140864822449572</v>
      </c>
      <c r="X5" s="50">
        <v>57.857266547430868</v>
      </c>
      <c r="Y5" s="50">
        <v>41.926123182316388</v>
      </c>
      <c r="Z5" s="50">
        <v>94743125.403947562</v>
      </c>
      <c r="AA5" s="50">
        <v>2.3937367958005078</v>
      </c>
      <c r="AB5" s="50">
        <v>2.4758272869134776</v>
      </c>
      <c r="AC5" s="50">
        <v>660909</v>
      </c>
      <c r="AD5" s="50">
        <v>0.54525447580070874</v>
      </c>
      <c r="AE5" s="50">
        <v>0.5614879020443837</v>
      </c>
      <c r="AF5" s="50">
        <v>1.3055641699756203E-3</v>
      </c>
      <c r="AG5" s="50">
        <v>0.52405958057975877</v>
      </c>
      <c r="AH5" s="50">
        <v>16.405113322026047</v>
      </c>
      <c r="AI5" s="50">
        <v>18.925308670092019</v>
      </c>
      <c r="AJ5" s="50">
        <v>0.98532451383271713</v>
      </c>
      <c r="AK5" s="50">
        <v>2.1561631019338967</v>
      </c>
      <c r="AL5" s="50">
        <v>3.1084949040890089</v>
      </c>
      <c r="AM5" s="50">
        <v>4.0246472726922846</v>
      </c>
      <c r="AN5" s="50">
        <v>5.1180350189934689</v>
      </c>
      <c r="AO5" s="50">
        <v>6.0725749252748962</v>
      </c>
      <c r="AP5" s="50">
        <v>7.9241581103737957</v>
      </c>
      <c r="AQ5" s="50">
        <v>11.156979341155328</v>
      </c>
      <c r="AR5" s="50">
        <v>17.31450628950126</v>
      </c>
      <c r="AS5" s="50">
        <v>42.139116522153344</v>
      </c>
      <c r="AT5" s="50">
        <v>85.438673601774369</v>
      </c>
      <c r="AU5" s="50">
        <v>134.52386945254847</v>
      </c>
      <c r="AV5" s="50">
        <v>170.87734720354874</v>
      </c>
      <c r="AW5" s="50">
        <v>219.07720973849436</v>
      </c>
      <c r="AX5" s="50">
        <v>276.21730440808267</v>
      </c>
      <c r="AY5" s="50">
        <v>339.50593796785404</v>
      </c>
      <c r="AZ5" s="50">
        <v>449.9476286320957</v>
      </c>
      <c r="BA5" s="50">
        <v>674.92144294814352</v>
      </c>
      <c r="BB5" s="50">
        <v>1145.3212365180618</v>
      </c>
      <c r="BC5" s="50">
        <v>8.5052043475154591</v>
      </c>
      <c r="BD5" s="50">
        <v>3566.8575651562496</v>
      </c>
      <c r="BE5" s="50">
        <v>48.906640619378926</v>
      </c>
      <c r="BF5" s="50">
        <v>108.09161000340595</v>
      </c>
      <c r="BG5" s="50">
        <v>153.53249725511719</v>
      </c>
      <c r="BH5" s="50">
        <v>199.7786378456961</v>
      </c>
      <c r="BI5" s="50">
        <v>255.29795578572202</v>
      </c>
      <c r="BJ5" s="50">
        <v>307.46937088286131</v>
      </c>
      <c r="BK5" s="50">
        <v>395.26110522431662</v>
      </c>
      <c r="BL5" s="50">
        <v>548.45381833601107</v>
      </c>
      <c r="BM5" s="50">
        <v>867.79048995139215</v>
      </c>
      <c r="BN5" s="50">
        <v>2133.4431278386619</v>
      </c>
    </row>
    <row r="6" spans="1:66" x14ac:dyDescent="0.25">
      <c r="A6" t="str">
        <f t="shared" si="0"/>
        <v>1992TOT12</v>
      </c>
      <c r="B6" s="50">
        <v>1992</v>
      </c>
      <c r="C6" s="50" t="s">
        <v>3</v>
      </c>
      <c r="D6" s="50">
        <v>12</v>
      </c>
      <c r="E6" s="50">
        <v>562.6646099930332</v>
      </c>
      <c r="F6" s="50">
        <v>0.44138252979685899</v>
      </c>
      <c r="G6" s="50">
        <v>0.23887731922331995</v>
      </c>
      <c r="H6" s="50">
        <v>0.16022228995693047</v>
      </c>
      <c r="I6" s="50">
        <v>0.26182704669316925</v>
      </c>
      <c r="J6" s="50">
        <v>0.11841033195791048</v>
      </c>
      <c r="K6" s="50">
        <v>7.4629261090770421E-2</v>
      </c>
      <c r="L6" s="50">
        <v>275.99626273976031</v>
      </c>
      <c r="M6" s="50">
        <v>137.99813136988016</v>
      </c>
      <c r="N6" s="50">
        <v>269911</v>
      </c>
      <c r="O6" s="50">
        <v>119134</v>
      </c>
      <c r="P6" s="50">
        <v>126.62640120656339</v>
      </c>
      <c r="Q6" s="50">
        <v>149.36986153319691</v>
      </c>
      <c r="R6" s="50">
        <v>54.120247879602374</v>
      </c>
      <c r="S6" s="50">
        <v>213540349.00675061</v>
      </c>
      <c r="T6" s="50">
        <v>11.717326127858888</v>
      </c>
      <c r="U6" s="50">
        <v>13.009597302969336</v>
      </c>
      <c r="V6" s="50">
        <v>70670</v>
      </c>
      <c r="W6" s="50">
        <v>75.588977115362297</v>
      </c>
      <c r="X6" s="50">
        <v>62.409154254517858</v>
      </c>
      <c r="Y6" s="50">
        <v>45.224637199789974</v>
      </c>
      <c r="Z6" s="50">
        <v>52925459.174001329</v>
      </c>
      <c r="AA6" s="50">
        <v>2.9041109490218644</v>
      </c>
      <c r="AB6" s="50">
        <v>3.0099845391887641</v>
      </c>
      <c r="AC6" s="50">
        <v>269911</v>
      </c>
      <c r="AD6" s="50">
        <v>0.55947072884512561</v>
      </c>
      <c r="AE6" s="50">
        <v>0.5667650409638707</v>
      </c>
      <c r="AF6" s="50">
        <v>5.3318403998476292E-4</v>
      </c>
      <c r="AG6" s="50">
        <v>0.62378620289318754</v>
      </c>
      <c r="AH6" s="50">
        <v>20.400770963668599</v>
      </c>
      <c r="AI6" s="50">
        <v>26.455057378878173</v>
      </c>
      <c r="AJ6" s="50">
        <v>0.62907941727822736</v>
      </c>
      <c r="AK6" s="50">
        <v>1.5721277197451826</v>
      </c>
      <c r="AL6" s="50">
        <v>2.3586581862920748</v>
      </c>
      <c r="AM6" s="50">
        <v>3.529176059303138</v>
      </c>
      <c r="AN6" s="50">
        <v>5.3493368795564713</v>
      </c>
      <c r="AO6" s="50">
        <v>6.4712116863558276</v>
      </c>
      <c r="AP6" s="50">
        <v>8.9006550326827032</v>
      </c>
      <c r="AQ6" s="50">
        <v>12.956693906035927</v>
      </c>
      <c r="AR6" s="50">
        <v>16.97739097214054</v>
      </c>
      <c r="AS6" s="50">
        <v>41.255670140609922</v>
      </c>
      <c r="AT6" s="50">
        <v>61.005886271676346</v>
      </c>
      <c r="AU6" s="50">
        <v>114.12308035304973</v>
      </c>
      <c r="AV6" s="50">
        <v>163.61731950258024</v>
      </c>
      <c r="AW6" s="50">
        <v>237.24511327874137</v>
      </c>
      <c r="AX6" s="50">
        <v>330.62385490914255</v>
      </c>
      <c r="AY6" s="50">
        <v>426.22311730422155</v>
      </c>
      <c r="AZ6" s="50">
        <v>622.6399827608866</v>
      </c>
      <c r="BA6" s="50">
        <v>818.08659751290122</v>
      </c>
      <c r="BB6" s="50">
        <v>1269.6703993400229</v>
      </c>
      <c r="BC6" s="50">
        <v>8.1915431680086499</v>
      </c>
      <c r="BD6" s="50">
        <v>3272.3463900516049</v>
      </c>
      <c r="BE6" s="50">
        <v>34.211091183628717</v>
      </c>
      <c r="BF6" s="50">
        <v>89.789042345948758</v>
      </c>
      <c r="BG6" s="50">
        <v>134.73554766181002</v>
      </c>
      <c r="BH6" s="50">
        <v>196.62266997736856</v>
      </c>
      <c r="BI6" s="50">
        <v>294.37997198917338</v>
      </c>
      <c r="BJ6" s="50">
        <v>374.39193374285071</v>
      </c>
      <c r="BK6" s="50">
        <v>495.74095081047722</v>
      </c>
      <c r="BL6" s="50">
        <v>713.07298750516179</v>
      </c>
      <c r="BM6" s="50">
        <v>982.18948975323406</v>
      </c>
      <c r="BN6" s="50">
        <v>2356.4152589477994</v>
      </c>
    </row>
    <row r="7" spans="1:66" x14ac:dyDescent="0.25">
      <c r="A7" t="str">
        <f t="shared" si="0"/>
        <v>1992TOT13</v>
      </c>
      <c r="B7" s="50">
        <v>1992</v>
      </c>
      <c r="C7" s="50" t="s">
        <v>3</v>
      </c>
      <c r="D7" s="50">
        <v>13</v>
      </c>
      <c r="E7" s="50">
        <v>402.38630041647406</v>
      </c>
      <c r="F7" s="50">
        <v>0.57152771933004876</v>
      </c>
      <c r="G7" s="50">
        <v>0.29871298495345516</v>
      </c>
      <c r="H7" s="50">
        <v>0.19642363173137853</v>
      </c>
      <c r="I7" s="50">
        <v>0.31173709528094834</v>
      </c>
      <c r="J7" s="50">
        <v>0.14334570144456571</v>
      </c>
      <c r="K7" s="50">
        <v>8.8473124772435602E-2</v>
      </c>
      <c r="L7" s="50">
        <v>275.99626273975935</v>
      </c>
      <c r="M7" s="50">
        <v>137.99813136987967</v>
      </c>
      <c r="N7" s="50">
        <v>1544590</v>
      </c>
      <c r="O7" s="50">
        <v>882776</v>
      </c>
      <c r="P7" s="50">
        <v>131.74487354094146</v>
      </c>
      <c r="Q7" s="50">
        <v>144.25138919881789</v>
      </c>
      <c r="R7" s="50">
        <v>52.265703805864398</v>
      </c>
      <c r="S7" s="50">
        <v>1528099972.2165079</v>
      </c>
      <c r="T7" s="50">
        <v>20.488686467124136</v>
      </c>
      <c r="U7" s="50">
        <v>25.20515858691564</v>
      </c>
      <c r="V7" s="50">
        <v>481506</v>
      </c>
      <c r="W7" s="50">
        <v>74.542613118428022</v>
      </c>
      <c r="X7" s="50">
        <v>63.45551825145165</v>
      </c>
      <c r="Y7" s="50">
        <v>45.982882247419944</v>
      </c>
      <c r="Z7" s="50">
        <v>366650553.25420177</v>
      </c>
      <c r="AA7" s="50">
        <v>4.9160319123142946</v>
      </c>
      <c r="AB7" s="50">
        <v>5.2173313568640696</v>
      </c>
      <c r="AC7" s="50">
        <v>1544590</v>
      </c>
      <c r="AD7" s="50">
        <v>0.55056400176953468</v>
      </c>
      <c r="AE7" s="50">
        <v>0.58148112701128873</v>
      </c>
      <c r="AF7" s="50">
        <v>3.0511936761379362E-3</v>
      </c>
      <c r="AG7" s="50">
        <v>0.55023459920456919</v>
      </c>
      <c r="AH7" s="50">
        <v>17.894659380756611</v>
      </c>
      <c r="AI7" s="50">
        <v>21.846039911083263</v>
      </c>
      <c r="AJ7" s="50">
        <v>0.78300775730694772</v>
      </c>
      <c r="AK7" s="50">
        <v>1.8973095487370446</v>
      </c>
      <c r="AL7" s="50">
        <v>2.7348263364665311</v>
      </c>
      <c r="AM7" s="50">
        <v>3.8652912024698036</v>
      </c>
      <c r="AN7" s="50">
        <v>4.9708156766595533</v>
      </c>
      <c r="AO7" s="50">
        <v>6.6252716381518741</v>
      </c>
      <c r="AP7" s="50">
        <v>8.8475496042142368</v>
      </c>
      <c r="AQ7" s="50">
        <v>11.721609393789777</v>
      </c>
      <c r="AR7" s="50">
        <v>17.036763728147299</v>
      </c>
      <c r="AS7" s="50">
        <v>41.517555114056933</v>
      </c>
      <c r="AT7" s="50">
        <v>61.356494813467592</v>
      </c>
      <c r="AU7" s="50">
        <v>89.486087820257353</v>
      </c>
      <c r="AV7" s="50">
        <v>133.62081092710721</v>
      </c>
      <c r="AW7" s="50">
        <v>176.14444583126746</v>
      </c>
      <c r="AX7" s="50">
        <v>231.79120262865536</v>
      </c>
      <c r="AY7" s="50">
        <v>306.782474067338</v>
      </c>
      <c r="AZ7" s="50">
        <v>409.04329875645061</v>
      </c>
      <c r="BA7" s="50">
        <v>531.75628838338582</v>
      </c>
      <c r="BB7" s="50">
        <v>899.8952572641914</v>
      </c>
      <c r="BC7" s="50">
        <v>10.991254233481598</v>
      </c>
      <c r="BD7" s="50">
        <v>2658.781441916929</v>
      </c>
      <c r="BE7" s="50">
        <v>31.34138143667472</v>
      </c>
      <c r="BF7" s="50">
        <v>75.04355099866045</v>
      </c>
      <c r="BG7" s="50">
        <v>111.33591887172713</v>
      </c>
      <c r="BH7" s="50">
        <v>155.82861190870437</v>
      </c>
      <c r="BI7" s="50">
        <v>201.38389330689552</v>
      </c>
      <c r="BJ7" s="50">
        <v>265.18403154709364</v>
      </c>
      <c r="BK7" s="50">
        <v>355.00658172478347</v>
      </c>
      <c r="BL7" s="50">
        <v>472.55178914725286</v>
      </c>
      <c r="BM7" s="50">
        <v>690.21015223400707</v>
      </c>
      <c r="BN7" s="50">
        <v>1673.7303319767293</v>
      </c>
    </row>
    <row r="8" spans="1:66" x14ac:dyDescent="0.25">
      <c r="A8" t="str">
        <f t="shared" si="0"/>
        <v>1992TOT14</v>
      </c>
      <c r="B8" s="50">
        <v>1992</v>
      </c>
      <c r="C8" s="50" t="s">
        <v>3</v>
      </c>
      <c r="D8" s="50">
        <v>14</v>
      </c>
      <c r="E8" s="50">
        <v>616.38690049415948</v>
      </c>
      <c r="F8" s="50">
        <v>0.44571118717592434</v>
      </c>
      <c r="G8" s="50">
        <v>0.1549727397136175</v>
      </c>
      <c r="H8" s="50">
        <v>8.5192283105485267E-2</v>
      </c>
      <c r="I8" s="50">
        <v>0.13527637509743451</v>
      </c>
      <c r="J8" s="50">
        <v>5.2756950671633752E-2</v>
      </c>
      <c r="K8" s="50">
        <v>3.6456977146555027E-2</v>
      </c>
      <c r="L8" s="50">
        <v>275.99626273976043</v>
      </c>
      <c r="M8" s="50">
        <v>137.99813136988021</v>
      </c>
      <c r="N8" s="50">
        <v>147535</v>
      </c>
      <c r="O8" s="50">
        <v>65758</v>
      </c>
      <c r="P8" s="50">
        <v>180.03300622267014</v>
      </c>
      <c r="Q8" s="50">
        <v>95.963256517090286</v>
      </c>
      <c r="R8" s="50">
        <v>34.769766649911119</v>
      </c>
      <c r="S8" s="50">
        <v>75724221.864609882</v>
      </c>
      <c r="T8" s="50">
        <v>6.9391314048383705</v>
      </c>
      <c r="U8" s="50">
        <v>7.9776856556990028</v>
      </c>
      <c r="V8" s="50">
        <v>19958</v>
      </c>
      <c r="W8" s="50">
        <v>84.179712564566771</v>
      </c>
      <c r="X8" s="50">
        <v>53.818418805313442</v>
      </c>
      <c r="Y8" s="50">
        <v>38.999382289505384</v>
      </c>
      <c r="Z8" s="50">
        <v>12889296.030197347</v>
      </c>
      <c r="AA8" s="50">
        <v>1.1811348689632617</v>
      </c>
      <c r="AB8" s="50">
        <v>1.2033666348874823</v>
      </c>
      <c r="AC8" s="50">
        <v>147535</v>
      </c>
      <c r="AD8" s="50">
        <v>0.52994414027919823</v>
      </c>
      <c r="AE8" s="50">
        <v>0.55442963190404537</v>
      </c>
      <c r="AF8" s="50">
        <v>2.9144165054092655E-4</v>
      </c>
      <c r="AG8" s="50">
        <v>0.4848570340165379</v>
      </c>
      <c r="AH8" s="50">
        <v>13.844154613358432</v>
      </c>
      <c r="AI8" s="50">
        <v>13.687616463908009</v>
      </c>
      <c r="AJ8" s="50">
        <v>1.2409038348322126</v>
      </c>
      <c r="AK8" s="50">
        <v>2.914928315000564</v>
      </c>
      <c r="AL8" s="50">
        <v>3.0073518926134524</v>
      </c>
      <c r="AM8" s="50">
        <v>3.9150129116855386</v>
      </c>
      <c r="AN8" s="50">
        <v>4.6835502439140804</v>
      </c>
      <c r="AO8" s="50">
        <v>6.3455828044015501</v>
      </c>
      <c r="AP8" s="50">
        <v>8.3576536824214251</v>
      </c>
      <c r="AQ8" s="50">
        <v>12.651579759841862</v>
      </c>
      <c r="AR8" s="50">
        <v>18.54136868773017</v>
      </c>
      <c r="AS8" s="50">
        <v>38.342067867559159</v>
      </c>
      <c r="AT8" s="50">
        <v>124.07646728945669</v>
      </c>
      <c r="AU8" s="50">
        <v>194.29556690931406</v>
      </c>
      <c r="AV8" s="50">
        <v>218.15642600344034</v>
      </c>
      <c r="AW8" s="50">
        <v>255.65206172278164</v>
      </c>
      <c r="AX8" s="50">
        <v>327.23463900516049</v>
      </c>
      <c r="AY8" s="50">
        <v>457.70893305221449</v>
      </c>
      <c r="AZ8" s="50">
        <v>552.20845332120837</v>
      </c>
      <c r="BA8" s="50">
        <v>869.66409418299838</v>
      </c>
      <c r="BB8" s="50">
        <v>1308.938556020642</v>
      </c>
      <c r="BC8" s="50">
        <v>11.332746737299061</v>
      </c>
      <c r="BD8" s="50">
        <v>4826.7109253261178</v>
      </c>
      <c r="BE8" s="50">
        <v>71.862770683004797</v>
      </c>
      <c r="BF8" s="50">
        <v>168.79751696433269</v>
      </c>
      <c r="BG8" s="50">
        <v>209.0220843923432</v>
      </c>
      <c r="BH8" s="50">
        <v>241.83260094605984</v>
      </c>
      <c r="BI8" s="50">
        <v>282.98165965283232</v>
      </c>
      <c r="BJ8" s="50">
        <v>392.02355903370454</v>
      </c>
      <c r="BK8" s="50">
        <v>516.39738474903345</v>
      </c>
      <c r="BL8" s="50">
        <v>748.40140146583929</v>
      </c>
      <c r="BM8" s="50">
        <v>1145.5444510487926</v>
      </c>
      <c r="BN8" s="50">
        <v>2537.4976777364591</v>
      </c>
    </row>
    <row r="9" spans="1:66" x14ac:dyDescent="0.25">
      <c r="A9" t="str">
        <f t="shared" si="0"/>
        <v>1992TOT15</v>
      </c>
      <c r="B9" s="50">
        <v>1992</v>
      </c>
      <c r="C9" s="50" t="s">
        <v>3</v>
      </c>
      <c r="D9" s="50">
        <v>15</v>
      </c>
      <c r="E9" s="50">
        <v>379.02541385175829</v>
      </c>
      <c r="F9" s="50">
        <v>0.61313848731026688</v>
      </c>
      <c r="G9" s="50">
        <v>0.30010334558912838</v>
      </c>
      <c r="H9" s="50">
        <v>0.18673358394752185</v>
      </c>
      <c r="I9" s="50">
        <v>0.32518372742136964</v>
      </c>
      <c r="J9" s="50">
        <v>0.12659520365008206</v>
      </c>
      <c r="K9" s="50">
        <v>6.8089134330210882E-2</v>
      </c>
      <c r="L9" s="50">
        <v>272.86360020465338</v>
      </c>
      <c r="M9" s="50">
        <v>136.43180010232669</v>
      </c>
      <c r="N9" s="50">
        <v>2643318</v>
      </c>
      <c r="O9" s="50">
        <v>1620720</v>
      </c>
      <c r="P9" s="50">
        <v>139.30930373545601</v>
      </c>
      <c r="Q9" s="50">
        <v>133.55429646919737</v>
      </c>
      <c r="R9" s="50">
        <v>48.945442473466187</v>
      </c>
      <c r="S9" s="50">
        <v>2597449432.4826908</v>
      </c>
      <c r="T9" s="50">
        <v>21.604693595278913</v>
      </c>
      <c r="U9" s="50">
        <v>27.889858558838444</v>
      </c>
      <c r="V9" s="50">
        <v>859564</v>
      </c>
      <c r="W9" s="50">
        <v>83.318405852063549</v>
      </c>
      <c r="X9" s="50">
        <v>53.113394250263141</v>
      </c>
      <c r="Y9" s="50">
        <v>38.930362430479548</v>
      </c>
      <c r="Z9" s="50">
        <v>547852339.38399827</v>
      </c>
      <c r="AA9" s="50">
        <v>4.5568478753924344</v>
      </c>
      <c r="AB9" s="50">
        <v>4.9076611298422685</v>
      </c>
      <c r="AC9" s="50">
        <v>2643318</v>
      </c>
      <c r="AD9" s="50">
        <v>0.54946755173469264</v>
      </c>
      <c r="AE9" s="50">
        <v>0.61759698554262688</v>
      </c>
      <c r="AF9" s="50">
        <v>5.2216285005222164E-3</v>
      </c>
      <c r="AG9" s="50">
        <v>0.53682872803183024</v>
      </c>
      <c r="AH9" s="50">
        <v>17.145936257455048</v>
      </c>
      <c r="AI9" s="50">
        <v>17.613139400906263</v>
      </c>
      <c r="AJ9" s="50">
        <v>1.1633518041352793</v>
      </c>
      <c r="AK9" s="50">
        <v>2.2114814703915613</v>
      </c>
      <c r="AL9" s="50">
        <v>2.9622070929659192</v>
      </c>
      <c r="AM9" s="50">
        <v>3.8588983427964223</v>
      </c>
      <c r="AN9" s="50">
        <v>5.1200880549841337</v>
      </c>
      <c r="AO9" s="50">
        <v>6.3674402708241526</v>
      </c>
      <c r="AP9" s="50">
        <v>7.9646734106784578</v>
      </c>
      <c r="AQ9" s="50">
        <v>10.910450634165869</v>
      </c>
      <c r="AR9" s="50">
        <v>15.736680116174021</v>
      </c>
      <c r="AS9" s="50">
        <v>43.704728802884183</v>
      </c>
      <c r="AT9" s="50">
        <v>65.528736460783392</v>
      </c>
      <c r="AU9" s="50">
        <v>96.806914039026651</v>
      </c>
      <c r="AV9" s="50">
        <v>126.89432112533447</v>
      </c>
      <c r="AW9" s="50">
        <v>170.16201228268346</v>
      </c>
      <c r="AX9" s="50">
        <v>214.74773184713658</v>
      </c>
      <c r="AY9" s="50">
        <v>266.42353525670154</v>
      </c>
      <c r="AZ9" s="50">
        <v>354.50419225559051</v>
      </c>
      <c r="BA9" s="50">
        <v>485.39804785765477</v>
      </c>
      <c r="BB9" s="50">
        <v>780.18191849480343</v>
      </c>
      <c r="BC9" s="50">
        <v>13.20252934612148</v>
      </c>
      <c r="BD9" s="50">
        <v>2883.755256232977</v>
      </c>
      <c r="BE9" s="50">
        <v>43.930090381779934</v>
      </c>
      <c r="BF9" s="50">
        <v>83.127586782575307</v>
      </c>
      <c r="BG9" s="50">
        <v>112.36818942616684</v>
      </c>
      <c r="BH9" s="50">
        <v>147.91890470735723</v>
      </c>
      <c r="BI9" s="50">
        <v>192.99820458355745</v>
      </c>
      <c r="BJ9" s="50">
        <v>240.87542018872199</v>
      </c>
      <c r="BK9" s="50">
        <v>303.44697536693167</v>
      </c>
      <c r="BL9" s="50">
        <v>412.92269838227668</v>
      </c>
      <c r="BM9" s="50">
        <v>596.83452903665182</v>
      </c>
      <c r="BN9" s="50">
        <v>1661.8314777133401</v>
      </c>
    </row>
    <row r="10" spans="1:66" x14ac:dyDescent="0.25">
      <c r="A10" t="str">
        <f t="shared" si="0"/>
        <v>1992TOT16</v>
      </c>
      <c r="B10" s="50">
        <v>1992</v>
      </c>
      <c r="C10" s="50" t="s">
        <v>3</v>
      </c>
      <c r="D10" s="50">
        <v>16</v>
      </c>
      <c r="E10" s="50">
        <v>373.34216376788669</v>
      </c>
      <c r="F10" s="50">
        <v>0.5304599934955222</v>
      </c>
      <c r="G10" s="50">
        <v>0.24901762566943245</v>
      </c>
      <c r="H10" s="50">
        <v>0.14943176872155498</v>
      </c>
      <c r="I10" s="50">
        <v>0.24003109457669333</v>
      </c>
      <c r="J10" s="50">
        <v>9.7119323329127094E-2</v>
      </c>
      <c r="K10" s="50">
        <v>5.804178301309755E-2</v>
      </c>
      <c r="L10" s="50">
        <v>275.99626273976048</v>
      </c>
      <c r="M10" s="50">
        <v>137.99813136988024</v>
      </c>
      <c r="N10" s="50">
        <v>252134</v>
      </c>
      <c r="O10" s="50">
        <v>133747</v>
      </c>
      <c r="P10" s="50">
        <v>146.4333647194932</v>
      </c>
      <c r="Q10" s="50">
        <v>129.56289802026728</v>
      </c>
      <c r="R10" s="50">
        <v>46.943714648206445</v>
      </c>
      <c r="S10" s="50">
        <v>207943787.05820027</v>
      </c>
      <c r="T10" s="50">
        <v>18.408832623529047</v>
      </c>
      <c r="U10" s="50">
        <v>23.245194955571442</v>
      </c>
      <c r="V10" s="50">
        <v>60520</v>
      </c>
      <c r="W10" s="50">
        <v>82.16251072680339</v>
      </c>
      <c r="X10" s="50">
        <v>55.835620643076851</v>
      </c>
      <c r="Y10" s="50">
        <v>40.461142545053079</v>
      </c>
      <c r="Z10" s="50">
        <v>40550061.135828137</v>
      </c>
      <c r="AA10" s="50">
        <v>3.5898128955129693</v>
      </c>
      <c r="AB10" s="50">
        <v>3.7900181429858719</v>
      </c>
      <c r="AC10" s="50">
        <v>252134</v>
      </c>
      <c r="AD10" s="50">
        <v>0.46662026850679472</v>
      </c>
      <c r="AE10" s="50">
        <v>0.37988561787486752</v>
      </c>
      <c r="AF10" s="50">
        <v>4.9806723230071462E-4</v>
      </c>
      <c r="AG10" s="50">
        <v>0.37741395012184142</v>
      </c>
      <c r="AH10" s="50">
        <v>10.234226795849692</v>
      </c>
      <c r="AI10" s="50">
        <v>12.018504329875645</v>
      </c>
      <c r="AJ10" s="50">
        <v>1.220094762676452</v>
      </c>
      <c r="AK10" s="50">
        <v>3.0137383888758258</v>
      </c>
      <c r="AL10" s="50">
        <v>4.1162197349192118</v>
      </c>
      <c r="AM10" s="50">
        <v>4.617187053280043</v>
      </c>
      <c r="AN10" s="50">
        <v>5.8419514318017001</v>
      </c>
      <c r="AO10" s="50">
        <v>7.6807327328214221</v>
      </c>
      <c r="AP10" s="50">
        <v>10.189522700058564</v>
      </c>
      <c r="AQ10" s="50">
        <v>12.436211131664678</v>
      </c>
      <c r="AR10" s="50">
        <v>17.706923448997735</v>
      </c>
      <c r="AS10" s="50">
        <v>33.177418614904369</v>
      </c>
      <c r="AT10" s="50">
        <v>71.173533983622406</v>
      </c>
      <c r="AU10" s="50">
        <v>127.25791516867353</v>
      </c>
      <c r="AV10" s="50">
        <v>172.70717058605695</v>
      </c>
      <c r="AW10" s="50">
        <v>204.52164937822531</v>
      </c>
      <c r="AX10" s="50">
        <v>245.42597925387037</v>
      </c>
      <c r="AY10" s="50">
        <v>319.87185962754438</v>
      </c>
      <c r="AZ10" s="50">
        <v>409.04329875645061</v>
      </c>
      <c r="BA10" s="50">
        <v>526.43872549955199</v>
      </c>
      <c r="BB10" s="50">
        <v>747.52662847741351</v>
      </c>
      <c r="BC10" s="50">
        <v>3.4937101928586998</v>
      </c>
      <c r="BD10" s="50">
        <v>2198.607730815922</v>
      </c>
      <c r="BE10" s="50">
        <v>44.041057224471935</v>
      </c>
      <c r="BF10" s="50">
        <v>104.72515960628661</v>
      </c>
      <c r="BG10" s="50">
        <v>152.4868311620229</v>
      </c>
      <c r="BH10" s="50">
        <v>188.39454720382111</v>
      </c>
      <c r="BI10" s="50">
        <v>222.25116230445153</v>
      </c>
      <c r="BJ10" s="50">
        <v>284.49070502432102</v>
      </c>
      <c r="BK10" s="50">
        <v>372.47591548612399</v>
      </c>
      <c r="BL10" s="50">
        <v>466.80300426382109</v>
      </c>
      <c r="BM10" s="50">
        <v>664.51086395878474</v>
      </c>
      <c r="BN10" s="50">
        <v>1279.0012150496393</v>
      </c>
    </row>
    <row r="11" spans="1:66" x14ac:dyDescent="0.25">
      <c r="A11" t="str">
        <f t="shared" si="0"/>
        <v>1992TOT17</v>
      </c>
      <c r="B11" s="50">
        <v>1992</v>
      </c>
      <c r="C11" s="50" t="s">
        <v>3</v>
      </c>
      <c r="D11" s="50">
        <v>17</v>
      </c>
      <c r="E11" s="50">
        <v>271.05431962322933</v>
      </c>
      <c r="F11" s="50">
        <v>0.73560818140925566</v>
      </c>
      <c r="G11" s="50">
        <v>0.4232125878439067</v>
      </c>
      <c r="H11" s="50">
        <v>0.2959696618317838</v>
      </c>
      <c r="I11" s="50">
        <v>0.45499113592464213</v>
      </c>
      <c r="J11" s="50">
        <v>0.23056558033215535</v>
      </c>
      <c r="K11" s="50">
        <v>0.15093615501942181</v>
      </c>
      <c r="L11" s="50">
        <v>262.73258766085263</v>
      </c>
      <c r="M11" s="50">
        <v>131.36629383042632</v>
      </c>
      <c r="N11" s="50">
        <v>944825</v>
      </c>
      <c r="O11" s="50">
        <v>695021</v>
      </c>
      <c r="P11" s="50">
        <v>111.57638637736804</v>
      </c>
      <c r="Q11" s="50">
        <v>151.15620128348459</v>
      </c>
      <c r="R11" s="50">
        <v>57.532338347995115</v>
      </c>
      <c r="S11" s="50">
        <v>1260680810.0669849</v>
      </c>
      <c r="T11" s="50">
        <v>41.021939251672514</v>
      </c>
      <c r="U11" s="50">
        <v>58.838513497667833</v>
      </c>
      <c r="V11" s="50">
        <v>429887</v>
      </c>
      <c r="W11" s="50">
        <v>64.796764488841077</v>
      </c>
      <c r="X11" s="50">
        <v>66.569529341585238</v>
      </c>
      <c r="Y11" s="50">
        <v>50.67474113832904</v>
      </c>
      <c r="Z11" s="50">
        <v>343408503.12079269</v>
      </c>
      <c r="AA11" s="50">
        <v>11.174345354539373</v>
      </c>
      <c r="AB11" s="50">
        <v>12.5380838282701</v>
      </c>
      <c r="AC11" s="50">
        <v>944825</v>
      </c>
      <c r="AD11" s="50">
        <v>0.59285395314984024</v>
      </c>
      <c r="AE11" s="50">
        <v>0.77955953574771986</v>
      </c>
      <c r="AF11" s="50">
        <v>1.8664137829825559E-3</v>
      </c>
      <c r="AG11" s="50">
        <v>0.6382431881179409</v>
      </c>
      <c r="AH11" s="50">
        <v>22.905368444091653</v>
      </c>
      <c r="AI11" s="50">
        <v>27.512079729691731</v>
      </c>
      <c r="AJ11" s="50">
        <v>0.63367348904373255</v>
      </c>
      <c r="AK11" s="50">
        <v>1.6492837101663125</v>
      </c>
      <c r="AL11" s="50">
        <v>2.5325092728503553</v>
      </c>
      <c r="AM11" s="50">
        <v>3.4949810088248974</v>
      </c>
      <c r="AN11" s="50">
        <v>4.7670952678075587</v>
      </c>
      <c r="AO11" s="50">
        <v>6.0623982882108542</v>
      </c>
      <c r="AP11" s="50">
        <v>7.8636798821891922</v>
      </c>
      <c r="AQ11" s="50">
        <v>10.18747859676661</v>
      </c>
      <c r="AR11" s="50">
        <v>15.22043511290272</v>
      </c>
      <c r="AS11" s="50">
        <v>47.588465371237767</v>
      </c>
      <c r="AT11" s="50">
        <v>32.723463900516052</v>
      </c>
      <c r="AU11" s="50">
        <v>54.157332755354062</v>
      </c>
      <c r="AV11" s="50">
        <v>82.06413650874201</v>
      </c>
      <c r="AW11" s="50">
        <v>110.88877498978248</v>
      </c>
      <c r="AX11" s="50">
        <v>142.40160707374568</v>
      </c>
      <c r="AY11" s="50">
        <v>181.79405837808039</v>
      </c>
      <c r="AZ11" s="50">
        <v>245.42597925387037</v>
      </c>
      <c r="BA11" s="50">
        <v>329.72693982448357</v>
      </c>
      <c r="BB11" s="50">
        <v>523.57542240825683</v>
      </c>
      <c r="BC11" s="50">
        <v>16.077252903716158</v>
      </c>
      <c r="BD11" s="50">
        <v>1941.6467305371198</v>
      </c>
      <c r="BE11" s="50">
        <v>17.095386181439515</v>
      </c>
      <c r="BF11" s="50">
        <v>44.661295905957658</v>
      </c>
      <c r="BG11" s="50">
        <v>67.600512057470425</v>
      </c>
      <c r="BH11" s="50">
        <v>96.758097754323018</v>
      </c>
      <c r="BI11" s="50">
        <v>128.0170965065345</v>
      </c>
      <c r="BJ11" s="50">
        <v>163.00668983969561</v>
      </c>
      <c r="BK11" s="50">
        <v>213.74001002117797</v>
      </c>
      <c r="BL11" s="50">
        <v>280.04401242154478</v>
      </c>
      <c r="BM11" s="50">
        <v>410.72416889312569</v>
      </c>
      <c r="BN11" s="50">
        <v>1296.8718826390127</v>
      </c>
    </row>
    <row r="12" spans="1:66" x14ac:dyDescent="0.25">
      <c r="A12" t="str">
        <f t="shared" si="0"/>
        <v>1992TOT20</v>
      </c>
      <c r="B12" s="50">
        <v>1992</v>
      </c>
      <c r="C12" s="50" t="s">
        <v>3</v>
      </c>
      <c r="D12" s="50">
        <v>20</v>
      </c>
      <c r="E12" s="50">
        <v>287.43325426593623</v>
      </c>
      <c r="F12" s="50">
        <v>0.716028685323572</v>
      </c>
      <c r="G12" s="50">
        <v>0.40615652310821065</v>
      </c>
      <c r="H12" s="50">
        <v>0.27814685431530434</v>
      </c>
      <c r="I12" s="50">
        <v>0.44440631935996572</v>
      </c>
      <c r="J12" s="50">
        <v>0.21139301735860772</v>
      </c>
      <c r="K12" s="50">
        <v>0.1327443152458285</v>
      </c>
      <c r="L12" s="50">
        <v>260.99908421267418</v>
      </c>
      <c r="M12" s="50">
        <v>130.49954210633709</v>
      </c>
      <c r="N12" s="50">
        <v>39959110</v>
      </c>
      <c r="O12" s="50">
        <v>28611869</v>
      </c>
      <c r="P12" s="50">
        <v>112.95127167239508</v>
      </c>
      <c r="Q12" s="50">
        <v>148.0478125402791</v>
      </c>
      <c r="R12" s="50">
        <v>56.72349885321546</v>
      </c>
      <c r="S12" s="50">
        <v>50831095417.668266</v>
      </c>
      <c r="T12" s="50">
        <v>36.880381446807057</v>
      </c>
      <c r="U12" s="50">
        <v>51.320715346210655</v>
      </c>
      <c r="V12" s="50">
        <v>17758081</v>
      </c>
      <c r="W12" s="50">
        <v>68.424160258694869</v>
      </c>
      <c r="X12" s="50">
        <v>62.07538184764222</v>
      </c>
      <c r="Y12" s="50">
        <v>47.567509315136377</v>
      </c>
      <c r="Z12" s="50">
        <v>13228075907.47632</v>
      </c>
      <c r="AA12" s="50">
        <v>9.597599289695264</v>
      </c>
      <c r="AB12" s="50">
        <v>10.733072093399869</v>
      </c>
      <c r="AC12" s="50">
        <v>39959110</v>
      </c>
      <c r="AD12" s="50">
        <v>0.5915834721386255</v>
      </c>
      <c r="AE12" s="50">
        <v>0.73321132412603163</v>
      </c>
      <c r="AF12" s="50">
        <v>7.8935499864748959E-2</v>
      </c>
      <c r="AG12" s="50">
        <v>0.6443636921322371</v>
      </c>
      <c r="AH12" s="50">
        <v>22.401239016745823</v>
      </c>
      <c r="AI12" s="50">
        <v>26.277803197177121</v>
      </c>
      <c r="AJ12" s="50">
        <v>0.68443121153334119</v>
      </c>
      <c r="AK12" s="50">
        <v>1.7174040205949268</v>
      </c>
      <c r="AL12" s="50">
        <v>2.5835169021369255</v>
      </c>
      <c r="AM12" s="50">
        <v>3.5218570663547588</v>
      </c>
      <c r="AN12" s="50">
        <v>4.5623582027200698</v>
      </c>
      <c r="AO12" s="50">
        <v>5.8525054244902837</v>
      </c>
      <c r="AP12" s="50">
        <v>7.6451494106466846</v>
      </c>
      <c r="AQ12" s="50">
        <v>10.317824219610149</v>
      </c>
      <c r="AR12" s="50">
        <v>15.471946874776165</v>
      </c>
      <c r="AS12" s="50">
        <v>47.643006667136682</v>
      </c>
      <c r="AT12" s="50">
        <v>36.359404333906724</v>
      </c>
      <c r="AU12" s="50">
        <v>61.356494813467592</v>
      </c>
      <c r="AV12" s="50">
        <v>86.154686365820439</v>
      </c>
      <c r="AW12" s="50">
        <v>114.94116695056263</v>
      </c>
      <c r="AX12" s="50">
        <v>147.25558755232223</v>
      </c>
      <c r="AY12" s="50">
        <v>191.89974187374057</v>
      </c>
      <c r="AZ12" s="50">
        <v>250.87988990395641</v>
      </c>
      <c r="BA12" s="50">
        <v>352.06356723967707</v>
      </c>
      <c r="BB12" s="50">
        <v>569.59115734516251</v>
      </c>
      <c r="BC12" s="50">
        <v>14.520175009050092</v>
      </c>
      <c r="BD12" s="50">
        <v>2522.1609801322747</v>
      </c>
      <c r="BE12" s="50">
        <v>19.67016593291158</v>
      </c>
      <c r="BF12" s="50">
        <v>49.366287013661477</v>
      </c>
      <c r="BG12" s="50">
        <v>74.217671252099464</v>
      </c>
      <c r="BH12" s="50">
        <v>101.28080410135777</v>
      </c>
      <c r="BI12" s="50">
        <v>131.13281782178137</v>
      </c>
      <c r="BJ12" s="50">
        <v>168.10481971824473</v>
      </c>
      <c r="BK12" s="50">
        <v>219.87148200211379</v>
      </c>
      <c r="BL12" s="50">
        <v>296.6275200536225</v>
      </c>
      <c r="BM12" s="50">
        <v>444.74736988370353</v>
      </c>
      <c r="BN12" s="50">
        <v>1369.4523735646674</v>
      </c>
    </row>
    <row r="13" spans="1:66" x14ac:dyDescent="0.25">
      <c r="A13" t="str">
        <f t="shared" si="0"/>
        <v>1992TOT21</v>
      </c>
      <c r="B13" s="50">
        <v>1992</v>
      </c>
      <c r="C13" s="50" t="s">
        <v>3</v>
      </c>
      <c r="D13" s="50">
        <v>21</v>
      </c>
      <c r="E13" s="50">
        <v>226.63391936746359</v>
      </c>
      <c r="F13" s="50">
        <v>0.74344318752819549</v>
      </c>
      <c r="G13" s="50">
        <v>0.41923155873138823</v>
      </c>
      <c r="H13" s="50">
        <v>0.28743639189028625</v>
      </c>
      <c r="I13" s="50">
        <v>0.4474095048664245</v>
      </c>
      <c r="J13" s="50">
        <v>0.21870242704566575</v>
      </c>
      <c r="K13" s="50">
        <v>0.13933871175496285</v>
      </c>
      <c r="L13" s="50">
        <v>254.79089515194505</v>
      </c>
      <c r="M13" s="50">
        <v>127.39544757597253</v>
      </c>
      <c r="N13" s="50">
        <v>3349379</v>
      </c>
      <c r="O13" s="50">
        <v>2490073</v>
      </c>
      <c r="P13" s="50">
        <v>111.11295725831886</v>
      </c>
      <c r="Q13" s="50">
        <v>143.67793789362619</v>
      </c>
      <c r="R13" s="50">
        <v>56.390530677300525</v>
      </c>
      <c r="S13" s="50">
        <v>4293222646.1351452</v>
      </c>
      <c r="T13" s="50">
        <v>47.131684623043483</v>
      </c>
      <c r="U13" s="50">
        <v>74.163753460510591</v>
      </c>
      <c r="V13" s="50">
        <v>1498544</v>
      </c>
      <c r="W13" s="50">
        <v>65.122086647370281</v>
      </c>
      <c r="X13" s="50">
        <v>62.273360928602244</v>
      </c>
      <c r="Y13" s="50">
        <v>48.881935825426886</v>
      </c>
      <c r="Z13" s="50">
        <v>1119832456.5526958</v>
      </c>
      <c r="AA13" s="50">
        <v>12.293699750326963</v>
      </c>
      <c r="AB13" s="50">
        <v>14.107352423197309</v>
      </c>
      <c r="AC13" s="50">
        <v>3349379</v>
      </c>
      <c r="AD13" s="50">
        <v>0.52465321579499091</v>
      </c>
      <c r="AE13" s="50">
        <v>0.52065086679116934</v>
      </c>
      <c r="AF13" s="50">
        <v>6.6163862408724627E-3</v>
      </c>
      <c r="AG13" s="50">
        <v>0.50235052943846803</v>
      </c>
      <c r="AH13" s="50">
        <v>15.082042601873876</v>
      </c>
      <c r="AI13" s="50">
        <v>19.32590246981129</v>
      </c>
      <c r="AJ13" s="50">
        <v>0.89713918690749417</v>
      </c>
      <c r="AK13" s="50">
        <v>2.0161152078006368</v>
      </c>
      <c r="AL13" s="50">
        <v>3.0961640029627175</v>
      </c>
      <c r="AM13" s="50">
        <v>4.3567380244462877</v>
      </c>
      <c r="AN13" s="50">
        <v>5.6393200618262718</v>
      </c>
      <c r="AO13" s="50">
        <v>6.8984694720523869</v>
      </c>
      <c r="AP13" s="50">
        <v>9.0215838248666103</v>
      </c>
      <c r="AQ13" s="50">
        <v>11.773199917259134</v>
      </c>
      <c r="AR13" s="50">
        <v>17.215567107863677</v>
      </c>
      <c r="AS13" s="50">
        <v>39.085703194014783</v>
      </c>
      <c r="AT13" s="50">
        <v>36.359404333906724</v>
      </c>
      <c r="AU13" s="50">
        <v>57.266061825903087</v>
      </c>
      <c r="AV13" s="50">
        <v>81.808659751290122</v>
      </c>
      <c r="AW13" s="50">
        <v>114.67528880637093</v>
      </c>
      <c r="AX13" s="50">
        <v>142.39724394522563</v>
      </c>
      <c r="AY13" s="50">
        <v>176.24628592570642</v>
      </c>
      <c r="AZ13" s="50">
        <v>229.35057761274186</v>
      </c>
      <c r="BA13" s="50">
        <v>306.782474067338</v>
      </c>
      <c r="BB13" s="50">
        <v>467.72055996306347</v>
      </c>
      <c r="BC13" s="50">
        <v>10.095312488114772</v>
      </c>
      <c r="BD13" s="50">
        <v>1390.7472157719321</v>
      </c>
      <c r="BE13" s="50">
        <v>20.114097732366663</v>
      </c>
      <c r="BF13" s="50">
        <v>45.857523887582673</v>
      </c>
      <c r="BG13" s="50">
        <v>70.088156335607039</v>
      </c>
      <c r="BH13" s="50">
        <v>98.858559939596688</v>
      </c>
      <c r="BI13" s="50">
        <v>127.95851519225631</v>
      </c>
      <c r="BJ13" s="50">
        <v>156.90576218687201</v>
      </c>
      <c r="BK13" s="50">
        <v>204.7040971164821</v>
      </c>
      <c r="BL13" s="50">
        <v>265.86011579115444</v>
      </c>
      <c r="BM13" s="50">
        <v>385.06429318075357</v>
      </c>
      <c r="BN13" s="50">
        <v>902.10918448467362</v>
      </c>
    </row>
    <row r="14" spans="1:66" x14ac:dyDescent="0.25">
      <c r="A14" t="str">
        <f t="shared" si="0"/>
        <v>1992TOT22</v>
      </c>
      <c r="B14" s="50">
        <v>1992</v>
      </c>
      <c r="C14" s="50" t="s">
        <v>3</v>
      </c>
      <c r="D14" s="50">
        <v>22</v>
      </c>
      <c r="E14" s="50">
        <v>212.89007364605152</v>
      </c>
      <c r="F14" s="50">
        <v>0.79498086626612308</v>
      </c>
      <c r="G14" s="50">
        <v>0.50672492504915512</v>
      </c>
      <c r="H14" s="50">
        <v>0.3752729396654419</v>
      </c>
      <c r="I14" s="50">
        <v>0.55642920715985233</v>
      </c>
      <c r="J14" s="50">
        <v>0.31120393247155187</v>
      </c>
      <c r="K14" s="50">
        <v>0.21466283174554515</v>
      </c>
      <c r="L14" s="50">
        <v>255.8688700652574</v>
      </c>
      <c r="M14" s="50">
        <v>127.9344350326287</v>
      </c>
      <c r="N14" s="50">
        <v>2531393</v>
      </c>
      <c r="O14" s="50">
        <v>2012409</v>
      </c>
      <c r="P14" s="50">
        <v>92.776725954675669</v>
      </c>
      <c r="Q14" s="50">
        <v>163.09214411058173</v>
      </c>
      <c r="R14" s="50">
        <v>63.740518363561122</v>
      </c>
      <c r="S14" s="50">
        <v>3938497183.6491804</v>
      </c>
      <c r="T14" s="50">
        <v>60.902385811464633</v>
      </c>
      <c r="U14" s="50">
        <v>93.187004103036315</v>
      </c>
      <c r="V14" s="50">
        <v>1408541</v>
      </c>
      <c r="W14" s="50">
        <v>56.382297279294434</v>
      </c>
      <c r="X14" s="50">
        <v>71.552137753334264</v>
      </c>
      <c r="Y14" s="50">
        <v>55.928755799863765</v>
      </c>
      <c r="Z14" s="50">
        <v>1209409435.9586303</v>
      </c>
      <c r="AA14" s="50">
        <v>18.701529197117029</v>
      </c>
      <c r="AB14" s="50">
        <v>21.933829791229101</v>
      </c>
      <c r="AC14" s="50">
        <v>2531393</v>
      </c>
      <c r="AD14" s="50">
        <v>0.61485443316713828</v>
      </c>
      <c r="AE14" s="50">
        <v>0.80226392999096507</v>
      </c>
      <c r="AF14" s="50">
        <v>5.0005310881332567E-3</v>
      </c>
      <c r="AG14" s="50">
        <v>0.73517005929455248</v>
      </c>
      <c r="AH14" s="50">
        <v>27.172612764362569</v>
      </c>
      <c r="AI14" s="50">
        <v>35.989095021854389</v>
      </c>
      <c r="AJ14" s="50">
        <v>0.501947813345335</v>
      </c>
      <c r="AK14" s="50">
        <v>1.2913362296317039</v>
      </c>
      <c r="AL14" s="50">
        <v>2.2218974562388674</v>
      </c>
      <c r="AM14" s="50">
        <v>3.1901636562270523</v>
      </c>
      <c r="AN14" s="50">
        <v>4.3441806124433198</v>
      </c>
      <c r="AO14" s="50">
        <v>5.8771090923077391</v>
      </c>
      <c r="AP14" s="50">
        <v>7.738439729259575</v>
      </c>
      <c r="AQ14" s="50">
        <v>10.296255586670537</v>
      </c>
      <c r="AR14" s="50">
        <v>15.591656388269037</v>
      </c>
      <c r="AS14" s="50">
        <v>48.947013435606834</v>
      </c>
      <c r="AT14" s="50">
        <v>19.940860814376968</v>
      </c>
      <c r="AU14" s="50">
        <v>35.45041922555906</v>
      </c>
      <c r="AV14" s="50">
        <v>58.434756965207235</v>
      </c>
      <c r="AW14" s="50">
        <v>80.866633034254022</v>
      </c>
      <c r="AX14" s="50">
        <v>107.26024278502484</v>
      </c>
      <c r="AY14" s="50">
        <v>142.39778933629063</v>
      </c>
      <c r="AZ14" s="50">
        <v>185.98559907779656</v>
      </c>
      <c r="BA14" s="50">
        <v>258.15458862457359</v>
      </c>
      <c r="BB14" s="50">
        <v>422.70906351035933</v>
      </c>
      <c r="BC14" s="50">
        <v>16.56525593142365</v>
      </c>
      <c r="BD14" s="50">
        <v>2004.7866541331655</v>
      </c>
      <c r="BE14" s="50">
        <v>10.623077237261322</v>
      </c>
      <c r="BF14" s="50">
        <v>27.592233384619245</v>
      </c>
      <c r="BG14" s="50">
        <v>46.84330903392506</v>
      </c>
      <c r="BH14" s="50">
        <v>68.030252870109976</v>
      </c>
      <c r="BI14" s="50">
        <v>92.82332349272319</v>
      </c>
      <c r="BJ14" s="50">
        <v>125.33185489748888</v>
      </c>
      <c r="BK14" s="50">
        <v>162.83914484699022</v>
      </c>
      <c r="BL14" s="50">
        <v>222.13704601386766</v>
      </c>
      <c r="BM14" s="50">
        <v>330.60176408576285</v>
      </c>
      <c r="BN14" s="50">
        <v>1049.8815413033137</v>
      </c>
    </row>
    <row r="15" spans="1:66" x14ac:dyDescent="0.25">
      <c r="A15" t="str">
        <f t="shared" si="0"/>
        <v>1992TOT23</v>
      </c>
      <c r="B15" s="50">
        <v>1992</v>
      </c>
      <c r="C15" s="50" t="s">
        <v>3</v>
      </c>
      <c r="D15" s="50">
        <v>23</v>
      </c>
      <c r="E15" s="50">
        <v>263.64001930583072</v>
      </c>
      <c r="F15" s="50">
        <v>0.72211009481262911</v>
      </c>
      <c r="G15" s="50">
        <v>0.42550172357625432</v>
      </c>
      <c r="H15" s="50">
        <v>0.30118080180022938</v>
      </c>
      <c r="I15" s="50">
        <v>0.46685015271030927</v>
      </c>
      <c r="J15" s="50">
        <v>0.23864084194065982</v>
      </c>
      <c r="K15" s="50">
        <v>0.15551524507233178</v>
      </c>
      <c r="L15" s="50">
        <v>246.74806535653397</v>
      </c>
      <c r="M15" s="50">
        <v>123.37403267826699</v>
      </c>
      <c r="N15" s="50">
        <v>6276590</v>
      </c>
      <c r="O15" s="50">
        <v>4532389</v>
      </c>
      <c r="P15" s="50">
        <v>101.35233158611123</v>
      </c>
      <c r="Q15" s="50">
        <v>145.39573377042274</v>
      </c>
      <c r="R15" s="50">
        <v>58.92477153177915</v>
      </c>
      <c r="S15" s="50">
        <v>7907880292.6559095</v>
      </c>
      <c r="T15" s="50">
        <v>39.823895998322442</v>
      </c>
      <c r="U15" s="50">
        <v>55.127519713772273</v>
      </c>
      <c r="V15" s="50">
        <v>2930227</v>
      </c>
      <c r="W15" s="50">
        <v>60.308651075563475</v>
      </c>
      <c r="X15" s="50">
        <v>63.065381602703511</v>
      </c>
      <c r="Y15" s="50">
        <v>51.117224778705662</v>
      </c>
      <c r="Z15" s="50">
        <v>2217550607.2505412</v>
      </c>
      <c r="AA15" s="50">
        <v>11.167531814584713</v>
      </c>
      <c r="AB15" s="50">
        <v>12.502746880511502</v>
      </c>
      <c r="AC15" s="50">
        <v>6276590</v>
      </c>
      <c r="AD15" s="50">
        <v>0.60321038571483998</v>
      </c>
      <c r="AE15" s="50">
        <v>0.7673173354185252</v>
      </c>
      <c r="AF15" s="50">
        <v>1.2398818920043787E-2</v>
      </c>
      <c r="AG15" s="50">
        <v>0.67483968240960746</v>
      </c>
      <c r="AH15" s="50">
        <v>24.594365120750599</v>
      </c>
      <c r="AI15" s="50">
        <v>29.657255505325107</v>
      </c>
      <c r="AJ15" s="50">
        <v>0.59253644414330764</v>
      </c>
      <c r="AK15" s="50">
        <v>1.5625664249601747</v>
      </c>
      <c r="AL15" s="50">
        <v>2.3980144823256606</v>
      </c>
      <c r="AM15" s="50">
        <v>3.2915129409892243</v>
      </c>
      <c r="AN15" s="50">
        <v>4.4426488597985578</v>
      </c>
      <c r="AO15" s="50">
        <v>5.76565505619579</v>
      </c>
      <c r="AP15" s="50">
        <v>7.7612821475829215</v>
      </c>
      <c r="AQ15" s="50">
        <v>10.271347214743177</v>
      </c>
      <c r="AR15" s="50">
        <v>15.681011017001723</v>
      </c>
      <c r="AS15" s="50">
        <v>48.233425412259464</v>
      </c>
      <c r="AT15" s="50">
        <v>30.678247406733796</v>
      </c>
      <c r="AU15" s="50">
        <v>52.35754224082568</v>
      </c>
      <c r="AV15" s="50">
        <v>74.536778884508777</v>
      </c>
      <c r="AW15" s="50">
        <v>102.26082468911265</v>
      </c>
      <c r="AX15" s="50">
        <v>135.07973202600522</v>
      </c>
      <c r="AY15" s="50">
        <v>171.79818547770927</v>
      </c>
      <c r="AZ15" s="50">
        <v>230.23288400815954</v>
      </c>
      <c r="BA15" s="50">
        <v>320.45620719719648</v>
      </c>
      <c r="BB15" s="50">
        <v>538.53472019134983</v>
      </c>
      <c r="BC15" s="50">
        <v>15.501824045103518</v>
      </c>
      <c r="BD15" s="50">
        <v>2454.259792538704</v>
      </c>
      <c r="BE15" s="50">
        <v>15.61170766507062</v>
      </c>
      <c r="BF15" s="50">
        <v>41.187957765823512</v>
      </c>
      <c r="BG15" s="50">
        <v>63.166511226778816</v>
      </c>
      <c r="BH15" s="50">
        <v>86.897348415944776</v>
      </c>
      <c r="BI15" s="50">
        <v>116.97579020340358</v>
      </c>
      <c r="BJ15" s="50">
        <v>152.2215862794657</v>
      </c>
      <c r="BK15" s="50">
        <v>203.97305851745875</v>
      </c>
      <c r="BL15" s="50">
        <v>271.31383031851306</v>
      </c>
      <c r="BM15" s="50">
        <v>411.80087907970511</v>
      </c>
      <c r="BN15" s="50">
        <v>1278.4495807117307</v>
      </c>
    </row>
    <row r="16" spans="1:66" x14ac:dyDescent="0.25">
      <c r="A16" t="str">
        <f t="shared" si="0"/>
        <v>1992TOT24</v>
      </c>
      <c r="B16" s="50">
        <v>1992</v>
      </c>
      <c r="C16" s="50" t="s">
        <v>3</v>
      </c>
      <c r="D16" s="50">
        <v>24</v>
      </c>
      <c r="E16" s="50">
        <v>323.07420170217193</v>
      </c>
      <c r="F16" s="50">
        <v>0.69991574743469187</v>
      </c>
      <c r="G16" s="50">
        <v>0.38279051598835623</v>
      </c>
      <c r="H16" s="50">
        <v>0.25290427564078583</v>
      </c>
      <c r="I16" s="50">
        <v>0.4129329346263117</v>
      </c>
      <c r="J16" s="50">
        <v>0.18501099817646124</v>
      </c>
      <c r="K16" s="50">
        <v>0.10942841230124464</v>
      </c>
      <c r="L16" s="50">
        <v>258.33903041331826</v>
      </c>
      <c r="M16" s="50">
        <v>129.16951520665913</v>
      </c>
      <c r="N16" s="50">
        <v>2411796</v>
      </c>
      <c r="O16" s="50">
        <v>1688054</v>
      </c>
      <c r="P16" s="50">
        <v>117.05098093837353</v>
      </c>
      <c r="Q16" s="50">
        <v>141.28804947494473</v>
      </c>
      <c r="R16" s="50">
        <v>54.690942072863351</v>
      </c>
      <c r="S16" s="50">
        <v>2862022284.8205404</v>
      </c>
      <c r="T16" s="50">
        <v>30.608984013835812</v>
      </c>
      <c r="U16" s="50">
        <v>41.00783593358215</v>
      </c>
      <c r="V16" s="50">
        <v>995910</v>
      </c>
      <c r="W16" s="50">
        <v>71.296241029630394</v>
      </c>
      <c r="X16" s="50">
        <v>57.873274177028733</v>
      </c>
      <c r="Y16" s="50">
        <v>44.804127416934961</v>
      </c>
      <c r="Z16" s="50">
        <v>691638869.82773626</v>
      </c>
      <c r="AA16" s="50">
        <v>7.3969945035672948</v>
      </c>
      <c r="AB16" s="50">
        <v>8.1386387796315347</v>
      </c>
      <c r="AC16" s="50">
        <v>2411796</v>
      </c>
      <c r="AD16" s="50">
        <v>0.60143685013592041</v>
      </c>
      <c r="AE16" s="50">
        <v>0.73875931121104355</v>
      </c>
      <c r="AF16" s="50">
        <v>4.764278354343043E-3</v>
      </c>
      <c r="AG16" s="50">
        <v>0.67650985419569398</v>
      </c>
      <c r="AH16" s="50">
        <v>22.931040519606174</v>
      </c>
      <c r="AI16" s="50">
        <v>24.873334147953774</v>
      </c>
      <c r="AJ16" s="50">
        <v>0.79693761545714992</v>
      </c>
      <c r="AK16" s="50">
        <v>1.8130349121206288</v>
      </c>
      <c r="AL16" s="50">
        <v>2.5583300680233663</v>
      </c>
      <c r="AM16" s="50">
        <v>3.3945843043892401</v>
      </c>
      <c r="AN16" s="50">
        <v>4.2789739270502913</v>
      </c>
      <c r="AO16" s="50">
        <v>5.4480124748233578</v>
      </c>
      <c r="AP16" s="50">
        <v>6.9882739030394738</v>
      </c>
      <c r="AQ16" s="50">
        <v>9.8031339996749089</v>
      </c>
      <c r="AR16" s="50">
        <v>15.829742178300478</v>
      </c>
      <c r="AS16" s="50">
        <v>49.088976617121105</v>
      </c>
      <c r="AT16" s="50">
        <v>40.904329875645061</v>
      </c>
      <c r="AU16" s="50">
        <v>71.337151303124983</v>
      </c>
      <c r="AV16" s="50">
        <v>94.079958713983643</v>
      </c>
      <c r="AW16" s="50">
        <v>123.04022426594035</v>
      </c>
      <c r="AX16" s="50">
        <v>157.4816700212335</v>
      </c>
      <c r="AY16" s="50">
        <v>197.1588700006092</v>
      </c>
      <c r="AZ16" s="50">
        <v>256.52858307725978</v>
      </c>
      <c r="BA16" s="50">
        <v>386.69494543335946</v>
      </c>
      <c r="BB16" s="50">
        <v>701.30473571793459</v>
      </c>
      <c r="BC16" s="50">
        <v>13.646283662944612</v>
      </c>
      <c r="BD16" s="50">
        <v>3067.8247406733799</v>
      </c>
      <c r="BE16" s="50">
        <v>25.704431152497779</v>
      </c>
      <c r="BF16" s="50">
        <v>58.107461491201285</v>
      </c>
      <c r="BG16" s="50">
        <v>83.391460138045545</v>
      </c>
      <c r="BH16" s="50">
        <v>107.67182475660154</v>
      </c>
      <c r="BI16" s="50">
        <v>139.77645455817051</v>
      </c>
      <c r="BJ16" s="50">
        <v>177.21228826606765</v>
      </c>
      <c r="BK16" s="50">
        <v>224.90826886562127</v>
      </c>
      <c r="BL16" s="50">
        <v>316.83824536968456</v>
      </c>
      <c r="BM16" s="50">
        <v>511.64639794723678</v>
      </c>
      <c r="BN16" s="50">
        <v>1593.3546577841209</v>
      </c>
    </row>
    <row r="17" spans="1:66" x14ac:dyDescent="0.25">
      <c r="A17" t="str">
        <f t="shared" si="0"/>
        <v>1992TOT25</v>
      </c>
      <c r="B17" s="50">
        <v>1992</v>
      </c>
      <c r="C17" s="50" t="s">
        <v>3</v>
      </c>
      <c r="D17" s="50">
        <v>25</v>
      </c>
      <c r="E17" s="50">
        <v>259.98959087264569</v>
      </c>
      <c r="F17" s="50">
        <v>0.72758822139134061</v>
      </c>
      <c r="G17" s="50">
        <v>0.43104234949907549</v>
      </c>
      <c r="H17" s="50">
        <v>0.30419504109401491</v>
      </c>
      <c r="I17" s="50">
        <v>0.48214050597808894</v>
      </c>
      <c r="J17" s="50">
        <v>0.23974568734444232</v>
      </c>
      <c r="K17" s="50">
        <v>0.15588162874722583</v>
      </c>
      <c r="L17" s="50">
        <v>258.17411075878698</v>
      </c>
      <c r="M17" s="50">
        <v>129.08705537939349</v>
      </c>
      <c r="N17" s="50">
        <v>3075983</v>
      </c>
      <c r="O17" s="50">
        <v>2238049</v>
      </c>
      <c r="P17" s="50">
        <v>105.22499474850054</v>
      </c>
      <c r="Q17" s="50">
        <v>152.94911601028645</v>
      </c>
      <c r="R17" s="50">
        <v>59.242623344672758</v>
      </c>
      <c r="S17" s="50">
        <v>4107691393.6524668</v>
      </c>
      <c r="T17" s="50">
        <v>42.80324258666716</v>
      </c>
      <c r="U17" s="50">
        <v>60.668651081845788</v>
      </c>
      <c r="V17" s="50">
        <v>1483056</v>
      </c>
      <c r="W17" s="50">
        <v>64.898163478638679</v>
      </c>
      <c r="X17" s="50">
        <v>64.188891900754811</v>
      </c>
      <c r="Y17" s="50">
        <v>49.725273934013266</v>
      </c>
      <c r="Z17" s="50">
        <v>1142348655.20119</v>
      </c>
      <c r="AA17" s="50">
        <v>11.903578414553708</v>
      </c>
      <c r="AB17" s="50">
        <v>13.532192697724483</v>
      </c>
      <c r="AC17" s="50">
        <v>3075983</v>
      </c>
      <c r="AD17" s="50">
        <v>0.58800850821668471</v>
      </c>
      <c r="AE17" s="50">
        <v>0.68935122816724537</v>
      </c>
      <c r="AF17" s="50">
        <v>6.0763179079935774E-3</v>
      </c>
      <c r="AG17" s="50">
        <v>0.67366334357114876</v>
      </c>
      <c r="AH17" s="50">
        <v>22.407105788268311</v>
      </c>
      <c r="AI17" s="50">
        <v>28.278186522582416</v>
      </c>
      <c r="AJ17" s="50">
        <v>0.60175136068687496</v>
      </c>
      <c r="AK17" s="50">
        <v>1.6031933458669128</v>
      </c>
      <c r="AL17" s="50">
        <v>2.5196305403815047</v>
      </c>
      <c r="AM17" s="50">
        <v>3.525168262201837</v>
      </c>
      <c r="AN17" s="50">
        <v>4.5664108496535167</v>
      </c>
      <c r="AO17" s="50">
        <v>6.0780179372685428</v>
      </c>
      <c r="AP17" s="50">
        <v>7.9337754453797515</v>
      </c>
      <c r="AQ17" s="50">
        <v>10.820214574652297</v>
      </c>
      <c r="AR17" s="50">
        <v>16.13861880007989</v>
      </c>
      <c r="AS17" s="50">
        <v>46.213218883828873</v>
      </c>
      <c r="AT17" s="50">
        <v>28.048683343299469</v>
      </c>
      <c r="AU17" s="50">
        <v>54.539106500860086</v>
      </c>
      <c r="AV17" s="50">
        <v>77.718226763725625</v>
      </c>
      <c r="AW17" s="50">
        <v>106.79834200221796</v>
      </c>
      <c r="AX17" s="50">
        <v>136.34776625215019</v>
      </c>
      <c r="AY17" s="50">
        <v>181.72975677151589</v>
      </c>
      <c r="AZ17" s="50">
        <v>237.53144358787088</v>
      </c>
      <c r="BA17" s="50">
        <v>327.23463900516049</v>
      </c>
      <c r="BB17" s="50">
        <v>509.89110609463683</v>
      </c>
      <c r="BC17" s="50">
        <v>12.32504116294794</v>
      </c>
      <c r="BD17" s="50">
        <v>2242.6480593153669</v>
      </c>
      <c r="BE17" s="50">
        <v>15.490820819906752</v>
      </c>
      <c r="BF17" s="50">
        <v>41.696038656618839</v>
      </c>
      <c r="BG17" s="50">
        <v>65.302754369435505</v>
      </c>
      <c r="BH17" s="50">
        <v>92.316159755981246</v>
      </c>
      <c r="BI17" s="50">
        <v>119.17145879022755</v>
      </c>
      <c r="BJ17" s="50">
        <v>157.00349983773137</v>
      </c>
      <c r="BK17" s="50">
        <v>207.75941678154788</v>
      </c>
      <c r="BL17" s="50">
        <v>281.42346430202747</v>
      </c>
      <c r="BM17" s="50">
        <v>415.46543401699836</v>
      </c>
      <c r="BN17" s="50">
        <v>1214.3749015382143</v>
      </c>
    </row>
    <row r="18" spans="1:66" x14ac:dyDescent="0.25">
      <c r="A18" t="str">
        <f t="shared" si="0"/>
        <v>1992TOT26</v>
      </c>
      <c r="B18" s="50">
        <v>1992</v>
      </c>
      <c r="C18" s="50" t="s">
        <v>3</v>
      </c>
      <c r="D18" s="50">
        <v>26</v>
      </c>
      <c r="E18" s="50">
        <v>310.3477565835471</v>
      </c>
      <c r="F18" s="50">
        <v>0.71019959534204091</v>
      </c>
      <c r="G18" s="50">
        <v>0.39643509100854651</v>
      </c>
      <c r="H18" s="50">
        <v>0.26962604980665655</v>
      </c>
      <c r="I18" s="50">
        <v>0.42877950263718545</v>
      </c>
      <c r="J18" s="50">
        <v>0.20287795087549285</v>
      </c>
      <c r="K18" s="50">
        <v>0.12785946031969098</v>
      </c>
      <c r="L18" s="50">
        <v>279.27277820631593</v>
      </c>
      <c r="M18" s="50">
        <v>139.63638910315797</v>
      </c>
      <c r="N18" s="50">
        <v>7034583</v>
      </c>
      <c r="O18" s="50">
        <v>4995958</v>
      </c>
      <c r="P18" s="50">
        <v>123.38205400629781</v>
      </c>
      <c r="Q18" s="50">
        <v>155.89072420001813</v>
      </c>
      <c r="R18" s="50">
        <v>55.820236115118988</v>
      </c>
      <c r="S18" s="50">
        <v>9345882128.3144894</v>
      </c>
      <c r="T18" s="50">
        <v>35.674022736048286</v>
      </c>
      <c r="U18" s="50">
        <v>49.709320585190746</v>
      </c>
      <c r="V18" s="50">
        <v>3016285</v>
      </c>
      <c r="W18" s="50">
        <v>73.567128994722211</v>
      </c>
      <c r="X18" s="50">
        <v>66.069260108435756</v>
      </c>
      <c r="Y18" s="50">
        <v>47.315216708752288</v>
      </c>
      <c r="Z18" s="50">
        <v>2391404618.7140779</v>
      </c>
      <c r="AA18" s="50">
        <v>9.1281937400683386</v>
      </c>
      <c r="AB18" s="50">
        <v>10.160965066625687</v>
      </c>
      <c r="AC18" s="50">
        <v>7034583</v>
      </c>
      <c r="AD18" s="50">
        <v>0.58701491591720556</v>
      </c>
      <c r="AE18" s="50">
        <v>0.71841095900248941</v>
      </c>
      <c r="AF18" s="50">
        <v>1.3896163489254303E-2</v>
      </c>
      <c r="AG18" s="50">
        <v>0.63081261811486922</v>
      </c>
      <c r="AH18" s="50">
        <v>21.859133745519358</v>
      </c>
      <c r="AI18" s="50">
        <v>26.125467692354601</v>
      </c>
      <c r="AJ18" s="50">
        <v>0.67465470477648848</v>
      </c>
      <c r="AK18" s="50">
        <v>1.724926096402744</v>
      </c>
      <c r="AL18" s="50">
        <v>2.6600855078159373</v>
      </c>
      <c r="AM18" s="50">
        <v>3.6290998150000471</v>
      </c>
      <c r="AN18" s="50">
        <v>4.7225584937494798</v>
      </c>
      <c r="AO18" s="50">
        <v>5.9715460427539888</v>
      </c>
      <c r="AP18" s="50">
        <v>7.7092749646114775</v>
      </c>
      <c r="AQ18" s="50">
        <v>10.217683678487425</v>
      </c>
      <c r="AR18" s="50">
        <v>15.207945499415089</v>
      </c>
      <c r="AS18" s="50">
        <v>47.482225196987322</v>
      </c>
      <c r="AT18" s="50">
        <v>39.268156680619263</v>
      </c>
      <c r="AU18" s="50">
        <v>67.784318079640386</v>
      </c>
      <c r="AV18" s="50">
        <v>96.53421850652235</v>
      </c>
      <c r="AW18" s="50">
        <v>129.6258213759192</v>
      </c>
      <c r="AX18" s="50">
        <v>163.61731950258024</v>
      </c>
      <c r="AY18" s="50">
        <v>211.03132805195497</v>
      </c>
      <c r="AZ18" s="50">
        <v>271.60475037428324</v>
      </c>
      <c r="BA18" s="50">
        <v>377.95600805096041</v>
      </c>
      <c r="BB18" s="50">
        <v>618.47346771975333</v>
      </c>
      <c r="BC18" s="50">
        <v>14.113440838552606</v>
      </c>
      <c r="BD18" s="50">
        <v>2726.9553250430044</v>
      </c>
      <c r="BE18" s="50">
        <v>20.86619117822362</v>
      </c>
      <c r="BF18" s="50">
        <v>53.681982685031038</v>
      </c>
      <c r="BG18" s="50">
        <v>82.346007949457359</v>
      </c>
      <c r="BH18" s="50">
        <v>112.73539957207926</v>
      </c>
      <c r="BI18" s="50">
        <v>146.8033886408632</v>
      </c>
      <c r="BJ18" s="50">
        <v>185.11409920356874</v>
      </c>
      <c r="BK18" s="50">
        <v>239.26184325307332</v>
      </c>
      <c r="BL18" s="50">
        <v>317.08652729026716</v>
      </c>
      <c r="BM18" s="50">
        <v>472.73542881464937</v>
      </c>
      <c r="BN18" s="50">
        <v>1473.8459670609016</v>
      </c>
    </row>
    <row r="19" spans="1:66" x14ac:dyDescent="0.25">
      <c r="A19" t="str">
        <f t="shared" si="0"/>
        <v>1992TOT27</v>
      </c>
      <c r="B19" s="50">
        <v>1992</v>
      </c>
      <c r="C19" s="50" t="s">
        <v>3</v>
      </c>
      <c r="D19" s="50">
        <v>27</v>
      </c>
      <c r="E19" s="50">
        <v>314.17358486554218</v>
      </c>
      <c r="F19" s="50">
        <v>0.68874969204924985</v>
      </c>
      <c r="G19" s="50">
        <v>0.36131482638162998</v>
      </c>
      <c r="H19" s="50">
        <v>0.23425904417215984</v>
      </c>
      <c r="I19" s="50">
        <v>0.38966393703373864</v>
      </c>
      <c r="J19" s="50">
        <v>0.16627861853022977</v>
      </c>
      <c r="K19" s="50">
        <v>9.6691712681611669E-2</v>
      </c>
      <c r="L19" s="50">
        <v>257.19782755310888</v>
      </c>
      <c r="M19" s="50">
        <v>128.59891377655444</v>
      </c>
      <c r="N19" s="50">
        <v>2508518</v>
      </c>
      <c r="O19" s="50">
        <v>1727741.0000000002</v>
      </c>
      <c r="P19" s="50">
        <v>122.27306536324954</v>
      </c>
      <c r="Q19" s="50">
        <v>134.92476218985934</v>
      </c>
      <c r="R19" s="50">
        <v>52.459526378386172</v>
      </c>
      <c r="S19" s="50">
        <v>2797380522.6080375</v>
      </c>
      <c r="T19" s="50">
        <v>29.578994824741624</v>
      </c>
      <c r="U19" s="50">
        <v>40.411452833658061</v>
      </c>
      <c r="V19" s="50">
        <v>977479</v>
      </c>
      <c r="W19" s="50">
        <v>73.722781563677444</v>
      </c>
      <c r="X19" s="50">
        <v>54.876132212876996</v>
      </c>
      <c r="Y19" s="50">
        <v>42.67231394211182</v>
      </c>
      <c r="Z19" s="50">
        <v>643683202.07172954</v>
      </c>
      <c r="AA19" s="50">
        <v>6.8061895580448271</v>
      </c>
      <c r="AB19" s="50">
        <v>7.49115913443155</v>
      </c>
      <c r="AC19" s="50">
        <v>2508518</v>
      </c>
      <c r="AD19" s="50">
        <v>0.57546698602154478</v>
      </c>
      <c r="AE19" s="50">
        <v>0.68774587839661105</v>
      </c>
      <c r="AF19" s="50">
        <v>4.9553436562959682E-3</v>
      </c>
      <c r="AG19" s="50">
        <v>0.59993267282343066</v>
      </c>
      <c r="AH19" s="50">
        <v>19.724921717406925</v>
      </c>
      <c r="AI19" s="50">
        <v>21.623360948961814</v>
      </c>
      <c r="AJ19" s="50">
        <v>0.98689258162294802</v>
      </c>
      <c r="AK19" s="50">
        <v>1.8912886872894106</v>
      </c>
      <c r="AL19" s="50">
        <v>2.8803340570287022</v>
      </c>
      <c r="AM19" s="50">
        <v>3.7014952827829264</v>
      </c>
      <c r="AN19" s="50">
        <v>4.6574274699820251</v>
      </c>
      <c r="AO19" s="50">
        <v>5.9916209553462245</v>
      </c>
      <c r="AP19" s="50">
        <v>7.514538585261441</v>
      </c>
      <c r="AQ19" s="50">
        <v>10.140449926453464</v>
      </c>
      <c r="AR19" s="50">
        <v>15.58646027850294</v>
      </c>
      <c r="AS19" s="50">
        <v>46.649492175729918</v>
      </c>
      <c r="AT19" s="50">
        <v>49.085195850774078</v>
      </c>
      <c r="AU19" s="50">
        <v>73.79141109566369</v>
      </c>
      <c r="AV19" s="50">
        <v>102.92698091851602</v>
      </c>
      <c r="AW19" s="50">
        <v>129.53037793954272</v>
      </c>
      <c r="AX19" s="50">
        <v>163.61731950258024</v>
      </c>
      <c r="AY19" s="50">
        <v>209.06657491996367</v>
      </c>
      <c r="AZ19" s="50">
        <v>266.90075243858405</v>
      </c>
      <c r="BA19" s="50">
        <v>392.68156680619262</v>
      </c>
      <c r="BB19" s="50">
        <v>627.19972475989096</v>
      </c>
      <c r="BC19" s="50">
        <v>12.735345874714099</v>
      </c>
      <c r="BD19" s="50">
        <v>2454.259792538704</v>
      </c>
      <c r="BE19" s="50">
        <v>30.502133558965024</v>
      </c>
      <c r="BF19" s="50">
        <v>60.387950426009397</v>
      </c>
      <c r="BG19" s="50">
        <v>89.40361395565813</v>
      </c>
      <c r="BH19" s="50">
        <v>117.41446197510152</v>
      </c>
      <c r="BI19" s="50">
        <v>146.13054953298362</v>
      </c>
      <c r="BJ19" s="50">
        <v>187.18636936947723</v>
      </c>
      <c r="BK19" s="50">
        <v>237.84749498893709</v>
      </c>
      <c r="BL19" s="50">
        <v>318.86681743929284</v>
      </c>
      <c r="BM19" s="50">
        <v>489.04751813993028</v>
      </c>
      <c r="BN19" s="50">
        <v>1470.0975910514137</v>
      </c>
    </row>
    <row r="20" spans="1:66" x14ac:dyDescent="0.25">
      <c r="A20" t="str">
        <f t="shared" si="0"/>
        <v>1992TOT28</v>
      </c>
      <c r="B20" s="50">
        <v>1992</v>
      </c>
      <c r="C20" s="50" t="s">
        <v>3</v>
      </c>
      <c r="D20" s="50">
        <v>28</v>
      </c>
      <c r="E20" s="50">
        <v>351.54354878444042</v>
      </c>
      <c r="F20" s="50">
        <v>0.65372435519530891</v>
      </c>
      <c r="G20" s="50">
        <v>0.34878471721493831</v>
      </c>
      <c r="H20" s="50">
        <v>0.22629167149811669</v>
      </c>
      <c r="I20" s="50">
        <v>0.38953057246208611</v>
      </c>
      <c r="J20" s="50">
        <v>0.16032712492596229</v>
      </c>
      <c r="K20" s="50">
        <v>9.1161332734267062E-2</v>
      </c>
      <c r="L20" s="50">
        <v>259.40790023549181</v>
      </c>
      <c r="M20" s="50">
        <v>129.7039501177459</v>
      </c>
      <c r="N20" s="50">
        <v>1460481</v>
      </c>
      <c r="O20" s="50">
        <v>954752</v>
      </c>
      <c r="P20" s="50">
        <v>121.00474849743905</v>
      </c>
      <c r="Q20" s="50">
        <v>138.40315173805277</v>
      </c>
      <c r="R20" s="50">
        <v>53.353483688202893</v>
      </c>
      <c r="S20" s="50">
        <v>1585688231.1385121</v>
      </c>
      <c r="T20" s="50">
        <v>25.737212769174246</v>
      </c>
      <c r="U20" s="50">
        <v>33.210093358191124</v>
      </c>
      <c r="V20" s="50">
        <v>568902</v>
      </c>
      <c r="W20" s="50">
        <v>76.319022504798014</v>
      </c>
      <c r="X20" s="50">
        <v>53.384927612947891</v>
      </c>
      <c r="Y20" s="50">
        <v>41.159060741392054</v>
      </c>
      <c r="Z20" s="50">
        <v>364449505.06633532</v>
      </c>
      <c r="AA20" s="50">
        <v>5.9153585624948555</v>
      </c>
      <c r="AB20" s="50">
        <v>6.4618070134755943</v>
      </c>
      <c r="AC20" s="50">
        <v>1460481</v>
      </c>
      <c r="AD20" s="50">
        <v>0.58958352505562206</v>
      </c>
      <c r="AE20" s="50">
        <v>0.69563143089402235</v>
      </c>
      <c r="AF20" s="50">
        <v>2.8850441808632747E-3</v>
      </c>
      <c r="AG20" s="50">
        <v>0.63873860605284349</v>
      </c>
      <c r="AH20" s="50">
        <v>21.729991448671125</v>
      </c>
      <c r="AI20" s="50">
        <v>22.682935836274673</v>
      </c>
      <c r="AJ20" s="50">
        <v>0.86989213374746288</v>
      </c>
      <c r="AK20" s="50">
        <v>1.9260792827509983</v>
      </c>
      <c r="AL20" s="50">
        <v>2.6386429276863499</v>
      </c>
      <c r="AM20" s="50">
        <v>3.3208798156392278</v>
      </c>
      <c r="AN20" s="50">
        <v>4.3392314403350252</v>
      </c>
      <c r="AO20" s="50">
        <v>5.593104600347937</v>
      </c>
      <c r="AP20" s="50">
        <v>7.3554829406959144</v>
      </c>
      <c r="AQ20" s="50">
        <v>10.535846618304468</v>
      </c>
      <c r="AR20" s="50">
        <v>15.856636935026017</v>
      </c>
      <c r="AS20" s="50">
        <v>47.564203305466584</v>
      </c>
      <c r="AT20" s="50">
        <v>54.539106500860086</v>
      </c>
      <c r="AU20" s="50">
        <v>81.808659751290122</v>
      </c>
      <c r="AV20" s="50">
        <v>106.79834200221796</v>
      </c>
      <c r="AW20" s="50">
        <v>131.12759462992503</v>
      </c>
      <c r="AX20" s="50">
        <v>168.52583908765766</v>
      </c>
      <c r="AY20" s="50">
        <v>223.61033665352633</v>
      </c>
      <c r="AZ20" s="50">
        <v>295.32926170215734</v>
      </c>
      <c r="BA20" s="50">
        <v>450.85661374044338</v>
      </c>
      <c r="BB20" s="50">
        <v>722.6431611363962</v>
      </c>
      <c r="BC20" s="50">
        <v>12.186622103071286</v>
      </c>
      <c r="BD20" s="50">
        <v>3272.3463900516049</v>
      </c>
      <c r="BE20" s="50">
        <v>30.432779704891722</v>
      </c>
      <c r="BF20" s="50">
        <v>67.828084492828523</v>
      </c>
      <c r="BG20" s="50">
        <v>92.307945926363914</v>
      </c>
      <c r="BH20" s="50">
        <v>117.47381796125781</v>
      </c>
      <c r="BI20" s="50">
        <v>151.47162500795409</v>
      </c>
      <c r="BJ20" s="50">
        <v>198.2893742604054</v>
      </c>
      <c r="BK20" s="50">
        <v>258.47301755307467</v>
      </c>
      <c r="BL20" s="50">
        <v>369.40229727664803</v>
      </c>
      <c r="BM20" s="50">
        <v>558.40903003122128</v>
      </c>
      <c r="BN20" s="50">
        <v>1675.0260941741012</v>
      </c>
    </row>
    <row r="21" spans="1:66" x14ac:dyDescent="0.25">
      <c r="A21" t="str">
        <f t="shared" si="0"/>
        <v>1992TOT29</v>
      </c>
      <c r="B21" s="50">
        <v>1992</v>
      </c>
      <c r="C21" s="50" t="s">
        <v>3</v>
      </c>
      <c r="D21" s="50">
        <v>29</v>
      </c>
      <c r="E21" s="50">
        <v>306.72804879524006</v>
      </c>
      <c r="F21" s="50">
        <v>0.70487809126248291</v>
      </c>
      <c r="G21" s="50">
        <v>0.39065530552507788</v>
      </c>
      <c r="H21" s="50">
        <v>0.26090343275932942</v>
      </c>
      <c r="I21" s="50">
        <v>0.43138550431563483</v>
      </c>
      <c r="J21" s="50">
        <v>0.19157942902641098</v>
      </c>
      <c r="K21" s="50">
        <v>0.11490381265125102</v>
      </c>
      <c r="L21" s="50">
        <v>262.91278033363113</v>
      </c>
      <c r="M21" s="50">
        <v>131.45639016681557</v>
      </c>
      <c r="N21" s="50">
        <v>11310387</v>
      </c>
      <c r="O21" s="50">
        <v>7972444</v>
      </c>
      <c r="P21" s="50">
        <v>117.20209106575408</v>
      </c>
      <c r="Q21" s="50">
        <v>145.71068926787706</v>
      </c>
      <c r="R21" s="50">
        <v>55.421683602818042</v>
      </c>
      <c r="S21" s="50">
        <v>13940043724.67461</v>
      </c>
      <c r="T21" s="50">
        <v>33.485125645045237</v>
      </c>
      <c r="U21" s="50">
        <v>45.828407521819841</v>
      </c>
      <c r="V21" s="50">
        <v>4879137</v>
      </c>
      <c r="W21" s="50">
        <v>73.076263996407903</v>
      </c>
      <c r="X21" s="50">
        <v>58.380126170407664</v>
      </c>
      <c r="Y21" s="50">
        <v>44.410261149210342</v>
      </c>
      <c r="Z21" s="50">
        <v>3418135603.9524517</v>
      </c>
      <c r="AA21" s="50">
        <v>8.2106414033376414</v>
      </c>
      <c r="AB21" s="50">
        <v>9.1511531287543182</v>
      </c>
      <c r="AC21" s="50">
        <v>11310387</v>
      </c>
      <c r="AD21" s="50">
        <v>0.59369413535529136</v>
      </c>
      <c r="AE21" s="50">
        <v>0.76027761094576007</v>
      </c>
      <c r="AF21" s="50">
        <v>2.2342616026953893E-2</v>
      </c>
      <c r="AG21" s="50">
        <v>0.62373835948076639</v>
      </c>
      <c r="AH21" s="50">
        <v>22.078473957055373</v>
      </c>
      <c r="AI21" s="50">
        <v>24.175028685092339</v>
      </c>
      <c r="AJ21" s="50">
        <v>0.79070329488420099</v>
      </c>
      <c r="AK21" s="50">
        <v>1.8322918115923839</v>
      </c>
      <c r="AL21" s="50">
        <v>2.6203348734220389</v>
      </c>
      <c r="AM21" s="50">
        <v>3.4992323776124756</v>
      </c>
      <c r="AN21" s="50">
        <v>4.3847054477614584</v>
      </c>
      <c r="AO21" s="50">
        <v>5.7087686956007264</v>
      </c>
      <c r="AP21" s="50">
        <v>7.4371876435954682</v>
      </c>
      <c r="AQ21" s="50">
        <v>10.315793915602971</v>
      </c>
      <c r="AR21" s="50">
        <v>15.155373107867916</v>
      </c>
      <c r="AS21" s="50">
        <v>48.255608832060361</v>
      </c>
      <c r="AT21" s="50">
        <v>42.073025014949209</v>
      </c>
      <c r="AU21" s="50">
        <v>68.173883126075097</v>
      </c>
      <c r="AV21" s="50">
        <v>94.079958713983643</v>
      </c>
      <c r="AW21" s="50">
        <v>121.45439486153073</v>
      </c>
      <c r="AX21" s="50">
        <v>151.99921723874536</v>
      </c>
      <c r="AY21" s="50">
        <v>201.7946940531823</v>
      </c>
      <c r="AZ21" s="50">
        <v>262.38382363818283</v>
      </c>
      <c r="BA21" s="50">
        <v>379.34157405161477</v>
      </c>
      <c r="BB21" s="50">
        <v>598.58966844555289</v>
      </c>
      <c r="BC21" s="50">
        <v>15.487639901972045</v>
      </c>
      <c r="BD21" s="50">
        <v>2748.7709676433483</v>
      </c>
      <c r="BE21" s="50">
        <v>24.225173126641778</v>
      </c>
      <c r="BF21" s="50">
        <v>56.174446215424425</v>
      </c>
      <c r="BG21" s="50">
        <v>80.383872809068677</v>
      </c>
      <c r="BH21" s="50">
        <v>107.00899760839171</v>
      </c>
      <c r="BI21" s="50">
        <v>134.68838169422784</v>
      </c>
      <c r="BJ21" s="50">
        <v>175.39155890707102</v>
      </c>
      <c r="BK21" s="50">
        <v>228.34525964547871</v>
      </c>
      <c r="BL21" s="50">
        <v>316.38795520326312</v>
      </c>
      <c r="BM21" s="50">
        <v>463.2345707769677</v>
      </c>
      <c r="BN21" s="50">
        <v>1486.087825180462</v>
      </c>
    </row>
    <row r="22" spans="1:66" x14ac:dyDescent="0.25">
      <c r="A22" t="str">
        <f t="shared" si="0"/>
        <v>1992TOT30</v>
      </c>
      <c r="B22" s="50">
        <v>1992</v>
      </c>
      <c r="C22" s="50" t="s">
        <v>3</v>
      </c>
      <c r="D22" s="50">
        <v>30</v>
      </c>
      <c r="E22" s="50">
        <v>672.43172913452497</v>
      </c>
      <c r="F22" s="50">
        <v>0.31986607235857534</v>
      </c>
      <c r="G22" s="50">
        <v>0.1324037991509239</v>
      </c>
      <c r="H22" s="50">
        <v>7.5564183082404424E-2</v>
      </c>
      <c r="I22" s="50">
        <v>0.11627015482359268</v>
      </c>
      <c r="J22" s="50">
        <v>4.4719753571416325E-2</v>
      </c>
      <c r="K22" s="50">
        <v>2.7087154455165685E-2</v>
      </c>
      <c r="L22" s="50">
        <v>260.60532087025337</v>
      </c>
      <c r="M22" s="50">
        <v>130.30266043512668</v>
      </c>
      <c r="N22" s="50">
        <v>62163717</v>
      </c>
      <c r="O22" s="50">
        <v>19884064</v>
      </c>
      <c r="P22" s="50">
        <v>152.73162764690218</v>
      </c>
      <c r="Q22" s="50">
        <v>107.87369322335118</v>
      </c>
      <c r="R22" s="50">
        <v>41.393511407642322</v>
      </c>
      <c r="S22" s="50">
        <v>25739609039.633778</v>
      </c>
      <c r="T22" s="50">
        <v>5.1313959569661769</v>
      </c>
      <c r="U22" s="50">
        <v>5.5334105855156333</v>
      </c>
      <c r="V22" s="50">
        <v>7227785</v>
      </c>
      <c r="W22" s="50">
        <v>80.185733411164364</v>
      </c>
      <c r="X22" s="50">
        <v>50.116927023962319</v>
      </c>
      <c r="Y22" s="50">
        <v>38.461936891084321</v>
      </c>
      <c r="Z22" s="50">
        <v>4346812480.6786747</v>
      </c>
      <c r="AA22" s="50">
        <v>0.86657166993869872</v>
      </c>
      <c r="AB22" s="50">
        <v>0.8787555393212384</v>
      </c>
      <c r="AC22" s="50">
        <v>62163717</v>
      </c>
      <c r="AD22" s="50">
        <v>0.543853989483706</v>
      </c>
      <c r="AE22" s="50">
        <v>0.58710512841824603</v>
      </c>
      <c r="AF22" s="50">
        <v>0.12279863277349075</v>
      </c>
      <c r="AG22" s="50">
        <v>0.53363343121461249</v>
      </c>
      <c r="AH22" s="50">
        <v>16.697374126070343</v>
      </c>
      <c r="AI22" s="50">
        <v>19.091160603161782</v>
      </c>
      <c r="AJ22" s="50">
        <v>0.96766502431764811</v>
      </c>
      <c r="AK22" s="50">
        <v>2.1195540595629252</v>
      </c>
      <c r="AL22" s="50">
        <v>3.0683037317201367</v>
      </c>
      <c r="AM22" s="50">
        <v>4.0480982195401953</v>
      </c>
      <c r="AN22" s="50">
        <v>5.174387747869531</v>
      </c>
      <c r="AO22" s="50">
        <v>6.439825056556046</v>
      </c>
      <c r="AP22" s="50">
        <v>8.2393306505619854</v>
      </c>
      <c r="AQ22" s="50">
        <v>11.004240162361523</v>
      </c>
      <c r="AR22" s="50">
        <v>16.3451758814128</v>
      </c>
      <c r="AS22" s="50">
        <v>42.59341946609721</v>
      </c>
      <c r="AT22" s="50">
        <v>109.07821300172017</v>
      </c>
      <c r="AU22" s="50">
        <v>173.43435867273507</v>
      </c>
      <c r="AV22" s="50">
        <v>237.32692193849266</v>
      </c>
      <c r="AW22" s="50">
        <v>309.03221221049847</v>
      </c>
      <c r="AX22" s="50">
        <v>393.45687916160693</v>
      </c>
      <c r="AY22" s="50">
        <v>486.16159534866676</v>
      </c>
      <c r="AZ22" s="50">
        <v>629.92668008493399</v>
      </c>
      <c r="BA22" s="50">
        <v>865.12657686989303</v>
      </c>
      <c r="BB22" s="50">
        <v>1431.6515456475772</v>
      </c>
      <c r="BC22" s="50">
        <v>11.334700210828657</v>
      </c>
      <c r="BD22" s="50">
        <v>4666.7389997020546</v>
      </c>
      <c r="BE22" s="50">
        <v>65.050885495061465</v>
      </c>
      <c r="BF22" s="50">
        <v>142.54722591343065</v>
      </c>
      <c r="BG22" s="50">
        <v>206.1849536797813</v>
      </c>
      <c r="BH22" s="50">
        <v>272.29828551843246</v>
      </c>
      <c r="BI22" s="50">
        <v>348.04794033629463</v>
      </c>
      <c r="BJ22" s="50">
        <v>432.9868850991474</v>
      </c>
      <c r="BK22" s="50">
        <v>553.9890703037662</v>
      </c>
      <c r="BL22" s="50">
        <v>739.90333243502221</v>
      </c>
      <c r="BM22" s="50">
        <v>1099.5537179686503</v>
      </c>
      <c r="BN22" s="50">
        <v>2864.1644494283646</v>
      </c>
    </row>
    <row r="23" spans="1:66" x14ac:dyDescent="0.25">
      <c r="A23" t="str">
        <f t="shared" si="0"/>
        <v>1992TOT31</v>
      </c>
      <c r="B23" s="50">
        <v>1992</v>
      </c>
      <c r="C23" s="50" t="s">
        <v>3</v>
      </c>
      <c r="D23" s="50">
        <v>31</v>
      </c>
      <c r="E23" s="50">
        <v>465.33373328105813</v>
      </c>
      <c r="F23" s="50">
        <v>0.40485612183864561</v>
      </c>
      <c r="G23" s="50">
        <v>0.18256163301637543</v>
      </c>
      <c r="H23" s="50">
        <v>0.10814215756204154</v>
      </c>
      <c r="I23" s="50">
        <v>0.1767245205498173</v>
      </c>
      <c r="J23" s="50">
        <v>6.7511025055262616E-2</v>
      </c>
      <c r="K23" s="50">
        <v>3.8103118849552753E-2</v>
      </c>
      <c r="L23" s="50">
        <v>208.70174576594886</v>
      </c>
      <c r="M23" s="50">
        <v>104.35087288297443</v>
      </c>
      <c r="N23" s="50">
        <v>15658874</v>
      </c>
      <c r="O23" s="50">
        <v>6339591</v>
      </c>
      <c r="P23" s="50">
        <v>114.59193868839876</v>
      </c>
      <c r="Q23" s="50">
        <v>94.109807077550101</v>
      </c>
      <c r="R23" s="50">
        <v>45.092965912748376</v>
      </c>
      <c r="S23" s="50">
        <v>7159412231.5268755</v>
      </c>
      <c r="T23" s="50">
        <v>8.1878722291958184</v>
      </c>
      <c r="U23" s="50">
        <v>9.0945928715765305</v>
      </c>
      <c r="V23" s="50">
        <v>2767307</v>
      </c>
      <c r="W23" s="50">
        <v>64.487506034823269</v>
      </c>
      <c r="X23" s="50">
        <v>39.863366848151159</v>
      </c>
      <c r="Y23" s="50">
        <v>38.201277810925859</v>
      </c>
      <c r="Z23" s="50">
        <v>1323770089.4694796</v>
      </c>
      <c r="AA23" s="50">
        <v>1.5139315914339564</v>
      </c>
      <c r="AB23" s="50">
        <v>1.5519402779219316</v>
      </c>
      <c r="AC23" s="50">
        <v>15658874</v>
      </c>
      <c r="AD23" s="50">
        <v>0.56557269620071116</v>
      </c>
      <c r="AE23" s="50">
        <v>0.66591592426950363</v>
      </c>
      <c r="AF23" s="50">
        <v>3.0932647061189474E-2</v>
      </c>
      <c r="AG23" s="50">
        <v>0.58193254554448171</v>
      </c>
      <c r="AH23" s="50">
        <v>18.97638173301473</v>
      </c>
      <c r="AI23" s="50">
        <v>21.268159160792376</v>
      </c>
      <c r="AJ23" s="50">
        <v>0.92067291083585268</v>
      </c>
      <c r="AK23" s="50">
        <v>1.9410113025254305</v>
      </c>
      <c r="AL23" s="50">
        <v>2.8449076878889517</v>
      </c>
      <c r="AM23" s="50">
        <v>3.8330112012335942</v>
      </c>
      <c r="AN23" s="50">
        <v>4.9082292749298642</v>
      </c>
      <c r="AO23" s="50">
        <v>6.2145895197747443</v>
      </c>
      <c r="AP23" s="50">
        <v>8.017190769910929</v>
      </c>
      <c r="AQ23" s="50">
        <v>10.457632015205935</v>
      </c>
      <c r="AR23" s="50">
        <v>15.605967804148506</v>
      </c>
      <c r="AS23" s="50">
        <v>45.256787513546193</v>
      </c>
      <c r="AT23" s="50">
        <v>70.900838451118119</v>
      </c>
      <c r="AU23" s="50">
        <v>108.39647417045941</v>
      </c>
      <c r="AV23" s="50">
        <v>154.52746841910357</v>
      </c>
      <c r="AW23" s="50">
        <v>204.52164937822531</v>
      </c>
      <c r="AX23" s="50">
        <v>256.31602080532309</v>
      </c>
      <c r="AY23" s="50">
        <v>327.23463900516049</v>
      </c>
      <c r="AZ23" s="50">
        <v>427.04120390173443</v>
      </c>
      <c r="BA23" s="50">
        <v>578.13988959363974</v>
      </c>
      <c r="BB23" s="50">
        <v>936.70915415227194</v>
      </c>
      <c r="BC23" s="50">
        <v>13.603748308018226</v>
      </c>
      <c r="BD23" s="50">
        <v>3780.0556364660474</v>
      </c>
      <c r="BE23" s="50">
        <v>42.841261161993771</v>
      </c>
      <c r="BF23" s="50">
        <v>90.217602240847057</v>
      </c>
      <c r="BG23" s="50">
        <v>132.23000364518489</v>
      </c>
      <c r="BH23" s="50">
        <v>178.62135621563147</v>
      </c>
      <c r="BI23" s="50">
        <v>228.45313034922776</v>
      </c>
      <c r="BJ23" s="50">
        <v>289.33684929219964</v>
      </c>
      <c r="BK23" s="50">
        <v>373.04105938143249</v>
      </c>
      <c r="BL23" s="50">
        <v>486.69024818028618</v>
      </c>
      <c r="BM23" s="50">
        <v>726.0153717837718</v>
      </c>
      <c r="BN23" s="50">
        <v>2106.6026567538524</v>
      </c>
    </row>
    <row r="24" spans="1:66" x14ac:dyDescent="0.25">
      <c r="A24" t="str">
        <f t="shared" si="0"/>
        <v>1992TOT32</v>
      </c>
      <c r="B24" s="50">
        <v>1992</v>
      </c>
      <c r="C24" s="50" t="s">
        <v>3</v>
      </c>
      <c r="D24" s="50">
        <v>32</v>
      </c>
      <c r="E24" s="50">
        <v>435.65874705045115</v>
      </c>
      <c r="F24" s="50">
        <v>0.42537723440331199</v>
      </c>
      <c r="G24" s="50">
        <v>0.18864996809072671</v>
      </c>
      <c r="H24" s="50">
        <v>0.11329815332700313</v>
      </c>
      <c r="I24" s="50">
        <v>0.16220439140033602</v>
      </c>
      <c r="J24" s="50">
        <v>7.2708594527885112E-2</v>
      </c>
      <c r="K24" s="50">
        <v>4.6582111035227018E-2</v>
      </c>
      <c r="L24" s="50">
        <v>202.11650648416614</v>
      </c>
      <c r="M24" s="50">
        <v>101.05825324208307</v>
      </c>
      <c r="N24" s="50">
        <v>2577310</v>
      </c>
      <c r="O24" s="50">
        <v>1096329</v>
      </c>
      <c r="P24" s="50">
        <v>112.48013336623929</v>
      </c>
      <c r="Q24" s="50">
        <v>89.636373117926851</v>
      </c>
      <c r="R24" s="50">
        <v>44.348863275523215</v>
      </c>
      <c r="S24" s="50">
        <v>1179251463.6480436</v>
      </c>
      <c r="T24" s="50">
        <v>8.7520961663215715</v>
      </c>
      <c r="U24" s="50">
        <v>9.8318894296366874</v>
      </c>
      <c r="V24" s="50">
        <v>418051</v>
      </c>
      <c r="W24" s="50">
        <v>55.758594612373912</v>
      </c>
      <c r="X24" s="50">
        <v>45.299658629709157</v>
      </c>
      <c r="Y24" s="50">
        <v>44.825293507888674</v>
      </c>
      <c r="Z24" s="50">
        <v>227250811.07770252</v>
      </c>
      <c r="AA24" s="50">
        <v>1.6865961279147805</v>
      </c>
      <c r="AB24" s="50">
        <v>1.7223522124887993</v>
      </c>
      <c r="AC24" s="50">
        <v>2577310</v>
      </c>
      <c r="AD24" s="50">
        <v>0.55487178210633825</v>
      </c>
      <c r="AE24" s="50">
        <v>0.58086639543077823</v>
      </c>
      <c r="AF24" s="50">
        <v>5.0912358447529737E-3</v>
      </c>
      <c r="AG24" s="50">
        <v>0.56381070889725926</v>
      </c>
      <c r="AH24" s="50">
        <v>17.694447000233311</v>
      </c>
      <c r="AI24" s="50">
        <v>20.510775012011401</v>
      </c>
      <c r="AJ24" s="50">
        <v>0.85454204354828778</v>
      </c>
      <c r="AK24" s="50">
        <v>2.0689293411158651</v>
      </c>
      <c r="AL24" s="50">
        <v>2.9308753575668245</v>
      </c>
      <c r="AM24" s="50">
        <v>3.8214506557174603</v>
      </c>
      <c r="AN24" s="50">
        <v>4.809092668860961</v>
      </c>
      <c r="AO24" s="50">
        <v>6.100009178459203</v>
      </c>
      <c r="AP24" s="50">
        <v>8.4063870832029899</v>
      </c>
      <c r="AQ24" s="50">
        <v>11.046049846628531</v>
      </c>
      <c r="AR24" s="50">
        <v>17.160692764151378</v>
      </c>
      <c r="AS24" s="50">
        <v>42.8019710607485</v>
      </c>
      <c r="AT24" s="50">
        <v>66.871099697788139</v>
      </c>
      <c r="AU24" s="50">
        <v>109.07821300172017</v>
      </c>
      <c r="AV24" s="50">
        <v>147.25558755232223</v>
      </c>
      <c r="AW24" s="50">
        <v>188.18165515755834</v>
      </c>
      <c r="AX24" s="50">
        <v>232.69092745121173</v>
      </c>
      <c r="AY24" s="50">
        <v>314.19965620368868</v>
      </c>
      <c r="AZ24" s="50">
        <v>414.09212019300151</v>
      </c>
      <c r="BA24" s="50">
        <v>573.75140038904817</v>
      </c>
      <c r="BB24" s="50">
        <v>981.70391701548147</v>
      </c>
      <c r="BC24" s="50">
        <v>9.7292319234764477</v>
      </c>
      <c r="BD24" s="50">
        <v>3493.0661540605856</v>
      </c>
      <c r="BE24" s="50">
        <v>36.802064690816117</v>
      </c>
      <c r="BF24" s="50">
        <v>90.488622386875392</v>
      </c>
      <c r="BG24" s="50">
        <v>127.68268072935146</v>
      </c>
      <c r="BH24" s="50">
        <v>165.52916420559256</v>
      </c>
      <c r="BI24" s="50">
        <v>211.56451205762897</v>
      </c>
      <c r="BJ24" s="50">
        <v>265.77079706989497</v>
      </c>
      <c r="BK24" s="50">
        <v>366.21029287059974</v>
      </c>
      <c r="BL24" s="50">
        <v>478.4444104055716</v>
      </c>
      <c r="BM24" s="50">
        <v>747.59158415342324</v>
      </c>
      <c r="BN24" s="50">
        <v>1882.8521543028012</v>
      </c>
    </row>
    <row r="25" spans="1:66" x14ac:dyDescent="0.25">
      <c r="A25" t="str">
        <f t="shared" si="0"/>
        <v>1992TOT33</v>
      </c>
      <c r="B25" s="50">
        <v>1992</v>
      </c>
      <c r="C25" s="50" t="s">
        <v>3</v>
      </c>
      <c r="D25" s="50">
        <v>33</v>
      </c>
      <c r="E25" s="50">
        <v>760.44796861990403</v>
      </c>
      <c r="F25" s="50">
        <v>0.32109489982235911</v>
      </c>
      <c r="G25" s="50">
        <v>0.12359204880912422</v>
      </c>
      <c r="H25" s="50">
        <v>6.6136364555728855E-2</v>
      </c>
      <c r="I25" s="50">
        <v>0.10625861945316571</v>
      </c>
      <c r="J25" s="50">
        <v>3.5299527723874395E-2</v>
      </c>
      <c r="K25" s="50">
        <v>1.9167970797936865E-2</v>
      </c>
      <c r="L25" s="50">
        <v>287.65469119135287</v>
      </c>
      <c r="M25" s="50">
        <v>143.82734559567643</v>
      </c>
      <c r="N25" s="50">
        <v>12605208</v>
      </c>
      <c r="O25" s="50">
        <v>4047467.9999999995</v>
      </c>
      <c r="P25" s="50">
        <v>176.93405173689933</v>
      </c>
      <c r="Q25" s="50">
        <v>110.72063945445353</v>
      </c>
      <c r="R25" s="50">
        <v>38.490816539751911</v>
      </c>
      <c r="S25" s="50">
        <v>5377658941.5772572</v>
      </c>
      <c r="T25" s="50">
        <v>4.6751170495486027</v>
      </c>
      <c r="U25" s="50">
        <v>5.0525933333732764</v>
      </c>
      <c r="V25" s="50">
        <v>1339412</v>
      </c>
      <c r="W25" s="50">
        <v>96.047340552945869</v>
      </c>
      <c r="X25" s="50">
        <v>47.780005042730565</v>
      </c>
      <c r="Y25" s="50">
        <v>33.220389936868081</v>
      </c>
      <c r="Z25" s="50">
        <v>767965345.371526</v>
      </c>
      <c r="AA25" s="50">
        <v>0.66763770603791139</v>
      </c>
      <c r="AB25" s="50">
        <v>0.67671986151514907</v>
      </c>
      <c r="AC25" s="50">
        <v>12605208</v>
      </c>
      <c r="AD25" s="50">
        <v>0.54784223128606879</v>
      </c>
      <c r="AE25" s="50">
        <v>0.6160894070286993</v>
      </c>
      <c r="AF25" s="50">
        <v>2.490041430800595E-2</v>
      </c>
      <c r="AG25" s="50">
        <v>0.52848059365806943</v>
      </c>
      <c r="AH25" s="50">
        <v>16.662567356320757</v>
      </c>
      <c r="AI25" s="50">
        <v>17.266319741851145</v>
      </c>
      <c r="AJ25" s="50">
        <v>1.199367886096645</v>
      </c>
      <c r="AK25" s="50">
        <v>2.268195629493218</v>
      </c>
      <c r="AL25" s="50">
        <v>3.0890095475355781</v>
      </c>
      <c r="AM25" s="50">
        <v>4.0133796475042782</v>
      </c>
      <c r="AN25" s="50">
        <v>5.0159353179723265</v>
      </c>
      <c r="AO25" s="50">
        <v>6.1630738176787396</v>
      </c>
      <c r="AP25" s="50">
        <v>7.9163946162809147</v>
      </c>
      <c r="AQ25" s="50">
        <v>10.462583152086292</v>
      </c>
      <c r="AR25" s="50">
        <v>15.841423136853791</v>
      </c>
      <c r="AS25" s="50">
        <v>44.030637248498216</v>
      </c>
      <c r="AT25" s="50">
        <v>137.71124391467171</v>
      </c>
      <c r="AU25" s="50">
        <v>207.54666092029552</v>
      </c>
      <c r="AV25" s="50">
        <v>269.96857717925741</v>
      </c>
      <c r="AW25" s="50">
        <v>340.86941563037556</v>
      </c>
      <c r="AX25" s="50">
        <v>425.40503070670866</v>
      </c>
      <c r="AY25" s="50">
        <v>525.75698666829123</v>
      </c>
      <c r="AZ25" s="50">
        <v>681.73883126075111</v>
      </c>
      <c r="BA25" s="50">
        <v>934.95611144331576</v>
      </c>
      <c r="BB25" s="50">
        <v>1595.2688651501574</v>
      </c>
      <c r="BC25" s="50">
        <v>12.597383787918574</v>
      </c>
      <c r="BD25" s="50">
        <v>5972.0321618441794</v>
      </c>
      <c r="BE25" s="50">
        <v>91.073021237893443</v>
      </c>
      <c r="BF25" s="50">
        <v>172.60207066181715</v>
      </c>
      <c r="BG25" s="50">
        <v>234.85052621675484</v>
      </c>
      <c r="BH25" s="50">
        <v>305.33805487179649</v>
      </c>
      <c r="BI25" s="50">
        <v>381.38731169013289</v>
      </c>
      <c r="BJ25" s="50">
        <v>468.94752612896497</v>
      </c>
      <c r="BK25" s="50">
        <v>601.66115648899881</v>
      </c>
      <c r="BL25" s="50">
        <v>795.86859715432968</v>
      </c>
      <c r="BM25" s="50">
        <v>1204.0310118148573</v>
      </c>
      <c r="BN25" s="50">
        <v>3351.1476321615264</v>
      </c>
    </row>
    <row r="26" spans="1:66" x14ac:dyDescent="0.25">
      <c r="A26" t="str">
        <f t="shared" si="0"/>
        <v>1992TOT35</v>
      </c>
      <c r="B26" s="50">
        <v>1992</v>
      </c>
      <c r="C26" s="50" t="s">
        <v>3</v>
      </c>
      <c r="D26" s="50">
        <v>35</v>
      </c>
      <c r="E26" s="50">
        <v>760.02726334490205</v>
      </c>
      <c r="F26" s="50">
        <v>0.26820090781894385</v>
      </c>
      <c r="G26" s="50">
        <v>0.10624657524178548</v>
      </c>
      <c r="H26" s="50">
        <v>5.9966780179266654E-2</v>
      </c>
      <c r="I26" s="50">
        <v>8.6296754790712374E-2</v>
      </c>
      <c r="J26" s="50">
        <v>3.4813794740594359E-2</v>
      </c>
      <c r="K26" s="50">
        <v>2.3162822918666177E-2</v>
      </c>
      <c r="L26" s="50">
        <v>280.48035919343749</v>
      </c>
      <c r="M26" s="50">
        <v>140.24017959671875</v>
      </c>
      <c r="N26" s="50">
        <v>31322325</v>
      </c>
      <c r="O26" s="50">
        <v>8400676</v>
      </c>
      <c r="P26" s="50">
        <v>169.36933488994805</v>
      </c>
      <c r="Q26" s="50">
        <v>111.11102430348944</v>
      </c>
      <c r="R26" s="50">
        <v>39.614547208583708</v>
      </c>
      <c r="S26" s="50">
        <v>11200892582.420887</v>
      </c>
      <c r="T26" s="50">
        <v>3.9209221858354728</v>
      </c>
      <c r="U26" s="50">
        <v>4.1701628313236707</v>
      </c>
      <c r="V26" s="50">
        <v>2703015</v>
      </c>
      <c r="W26" s="50">
        <v>83.664554722934895</v>
      </c>
      <c r="X26" s="50">
        <v>56.575624873783852</v>
      </c>
      <c r="Y26" s="50">
        <v>40.341951241416957</v>
      </c>
      <c r="Z26" s="50">
        <v>1835097152.0185301</v>
      </c>
      <c r="AA26" s="50">
        <v>0.64238390677949053</v>
      </c>
      <c r="AB26" s="50">
        <v>0.64854484435123738</v>
      </c>
      <c r="AC26" s="50">
        <v>31322325</v>
      </c>
      <c r="AD26" s="50">
        <v>0.51388420007828961</v>
      </c>
      <c r="AE26" s="50">
        <v>0.51277820938846563</v>
      </c>
      <c r="AF26" s="50">
        <v>6.1874335559557035E-2</v>
      </c>
      <c r="AG26" s="50">
        <v>0.46099516365967741</v>
      </c>
      <c r="AH26" s="50">
        <v>13.839989852583383</v>
      </c>
      <c r="AI26" s="50">
        <v>15.450319430263619</v>
      </c>
      <c r="AJ26" s="50">
        <v>1.1893580386224907</v>
      </c>
      <c r="AK26" s="50">
        <v>2.4609818554776739</v>
      </c>
      <c r="AL26" s="50">
        <v>3.4358124929497156</v>
      </c>
      <c r="AM26" s="50">
        <v>4.4408730062273616</v>
      </c>
      <c r="AN26" s="50">
        <v>5.4575844903792188</v>
      </c>
      <c r="AO26" s="50">
        <v>6.7600503748081771</v>
      </c>
      <c r="AP26" s="50">
        <v>8.5423868410598196</v>
      </c>
      <c r="AQ26" s="50">
        <v>11.314035507593324</v>
      </c>
      <c r="AR26" s="50">
        <v>16.515438774525215</v>
      </c>
      <c r="AS26" s="50">
        <v>39.883478618357003</v>
      </c>
      <c r="AT26" s="50">
        <v>147.25558755232223</v>
      </c>
      <c r="AU26" s="50">
        <v>221.7395089527806</v>
      </c>
      <c r="AV26" s="50">
        <v>301.53215790181969</v>
      </c>
      <c r="AW26" s="50">
        <v>376.31983485593457</v>
      </c>
      <c r="AX26" s="50">
        <v>456.75390460175367</v>
      </c>
      <c r="AY26" s="50">
        <v>572.66061825903091</v>
      </c>
      <c r="AZ26" s="50">
        <v>736.27793776161116</v>
      </c>
      <c r="BA26" s="50">
        <v>1014.4273809159976</v>
      </c>
      <c r="BB26" s="50">
        <v>1636.1731950258024</v>
      </c>
      <c r="BC26" s="50">
        <v>9.8578067368561619</v>
      </c>
      <c r="BD26" s="50">
        <v>4703.9979356991826</v>
      </c>
      <c r="BE26" s="50">
        <v>90.357369941692909</v>
      </c>
      <c r="BF26" s="50">
        <v>187.06453263962592</v>
      </c>
      <c r="BG26" s="50">
        <v>261.11565260310425</v>
      </c>
      <c r="BH26" s="50">
        <v>337.54566649190053</v>
      </c>
      <c r="BI26" s="50">
        <v>414.86116733482311</v>
      </c>
      <c r="BJ26" s="50">
        <v>513.43532211884269</v>
      </c>
      <c r="BK26" s="50">
        <v>649.44612293716523</v>
      </c>
      <c r="BL26" s="50">
        <v>860.09429149005973</v>
      </c>
      <c r="BM26" s="50">
        <v>1254.7859210934762</v>
      </c>
      <c r="BN26" s="50">
        <v>3033.0062557239476</v>
      </c>
    </row>
    <row r="27" spans="1:66" x14ac:dyDescent="0.25">
      <c r="A27" t="str">
        <f t="shared" si="0"/>
        <v>1992TOT40</v>
      </c>
      <c r="B27" s="50">
        <v>1992</v>
      </c>
      <c r="C27" s="50" t="s">
        <v>3</v>
      </c>
      <c r="D27" s="50">
        <v>40</v>
      </c>
      <c r="E27" s="50">
        <v>611.44073907107031</v>
      </c>
      <c r="F27" s="50">
        <v>0.37706755811611048</v>
      </c>
      <c r="G27" s="50">
        <v>0.16121125422226823</v>
      </c>
      <c r="H27" s="50">
        <v>9.4794082588807463E-2</v>
      </c>
      <c r="I27" s="50">
        <v>0.1447936436149696</v>
      </c>
      <c r="J27" s="50">
        <v>5.8868833347673406E-2</v>
      </c>
      <c r="K27" s="50">
        <v>3.6591321787286496E-2</v>
      </c>
      <c r="L27" s="50">
        <v>268.30839396577181</v>
      </c>
      <c r="M27" s="50">
        <v>134.15419698288591</v>
      </c>
      <c r="N27" s="50">
        <v>21881368</v>
      </c>
      <c r="O27" s="50">
        <v>8250754</v>
      </c>
      <c r="P27" s="50">
        <v>153.59597233583921</v>
      </c>
      <c r="Q27" s="50">
        <v>114.71242162993261</v>
      </c>
      <c r="R27" s="50">
        <v>42.753944419855351</v>
      </c>
      <c r="S27" s="50">
        <v>11357567659.354237</v>
      </c>
      <c r="T27" s="50">
        <v>7.0741659731896069</v>
      </c>
      <c r="U27" s="50">
        <v>7.8143458108283772</v>
      </c>
      <c r="V27" s="50">
        <v>3168283</v>
      </c>
      <c r="W27" s="50">
        <v>79.611049453031427</v>
      </c>
      <c r="X27" s="50">
        <v>54.54314752985448</v>
      </c>
      <c r="Y27" s="50">
        <v>40.657056399668633</v>
      </c>
      <c r="Z27" s="50">
        <v>2073697525.0239594</v>
      </c>
      <c r="AA27" s="50">
        <v>1.2916216667333575</v>
      </c>
      <c r="AB27" s="50">
        <v>1.3164398213129682</v>
      </c>
      <c r="AC27" s="50">
        <v>21881368</v>
      </c>
      <c r="AD27" s="50">
        <v>0.54481130367452646</v>
      </c>
      <c r="AE27" s="50">
        <v>0.62944863008223972</v>
      </c>
      <c r="AF27" s="50">
        <v>4.3224604371934622E-2</v>
      </c>
      <c r="AG27" s="50">
        <v>0.54321409696417966</v>
      </c>
      <c r="AH27" s="50">
        <v>16.640047409121777</v>
      </c>
      <c r="AI27" s="50">
        <v>18.764130939332095</v>
      </c>
      <c r="AJ27" s="50">
        <v>0.96386518537528743</v>
      </c>
      <c r="AK27" s="50">
        <v>2.1763013174588468</v>
      </c>
      <c r="AL27" s="50">
        <v>3.1242844764851228</v>
      </c>
      <c r="AM27" s="50">
        <v>4.0645591475973024</v>
      </c>
      <c r="AN27" s="50">
        <v>5.1765613651080162</v>
      </c>
      <c r="AO27" s="50">
        <v>6.52577703635788</v>
      </c>
      <c r="AP27" s="50">
        <v>8.1538429372687204</v>
      </c>
      <c r="AQ27" s="50">
        <v>10.892313103864598</v>
      </c>
      <c r="AR27" s="50">
        <v>15.95369088018662</v>
      </c>
      <c r="AS27" s="50">
        <v>42.968804550297619</v>
      </c>
      <c r="AT27" s="50">
        <v>105.18256253737302</v>
      </c>
      <c r="AU27" s="50">
        <v>160.36315281469561</v>
      </c>
      <c r="AV27" s="50">
        <v>216.79294834091883</v>
      </c>
      <c r="AW27" s="50">
        <v>282.92161497321166</v>
      </c>
      <c r="AX27" s="50">
        <v>353.22917702381341</v>
      </c>
      <c r="AY27" s="50">
        <v>436.31285200688069</v>
      </c>
      <c r="AZ27" s="50">
        <v>567.75209867395347</v>
      </c>
      <c r="BA27" s="50">
        <v>790.8170442624712</v>
      </c>
      <c r="BB27" s="50">
        <v>1229.8568515943948</v>
      </c>
      <c r="BC27" s="50">
        <v>13.221631755406491</v>
      </c>
      <c r="BD27" s="50">
        <v>4254.0503070670866</v>
      </c>
      <c r="BE27" s="50">
        <v>58.876761237840419</v>
      </c>
      <c r="BF27" s="50">
        <v>133.03788142765504</v>
      </c>
      <c r="BG27" s="50">
        <v>191.25268387660975</v>
      </c>
      <c r="BH27" s="50">
        <v>248.4756481014372</v>
      </c>
      <c r="BI27" s="50">
        <v>316.45368949544508</v>
      </c>
      <c r="BJ27" s="50">
        <v>398.96442165263153</v>
      </c>
      <c r="BK27" s="50">
        <v>498.66601248280273</v>
      </c>
      <c r="BL27" s="50">
        <v>666.21468107026362</v>
      </c>
      <c r="BM27" s="50">
        <v>974.90639046001741</v>
      </c>
      <c r="BN27" s="50">
        <v>2628.8902266476653</v>
      </c>
    </row>
    <row r="28" spans="1:66" x14ac:dyDescent="0.25">
      <c r="A28" t="str">
        <f t="shared" si="0"/>
        <v>1992TOT41</v>
      </c>
      <c r="B28" s="50">
        <v>1992</v>
      </c>
      <c r="C28" s="50" t="s">
        <v>3</v>
      </c>
      <c r="D28" s="50">
        <v>41</v>
      </c>
      <c r="E28" s="50">
        <v>489.41061036978073</v>
      </c>
      <c r="F28" s="50">
        <v>0.46014802187074599</v>
      </c>
      <c r="G28" s="50">
        <v>0.21153440351100847</v>
      </c>
      <c r="H28" s="50">
        <v>0.13053586487046198</v>
      </c>
      <c r="I28" s="50">
        <v>0.19949544589229445</v>
      </c>
      <c r="J28" s="50">
        <v>8.6660735094222063E-2</v>
      </c>
      <c r="K28" s="50">
        <v>5.5616625245695148E-2</v>
      </c>
      <c r="L28" s="50">
        <v>260.77378316733581</v>
      </c>
      <c r="M28" s="50">
        <v>130.3868915836679</v>
      </c>
      <c r="N28" s="50">
        <v>8414162</v>
      </c>
      <c r="O28" s="50">
        <v>3871760</v>
      </c>
      <c r="P28" s="50">
        <v>140.89360537292501</v>
      </c>
      <c r="Q28" s="50">
        <v>119.8801777944108</v>
      </c>
      <c r="R28" s="50">
        <v>45.970947055473339</v>
      </c>
      <c r="S28" s="50">
        <v>5569767326.1274548</v>
      </c>
      <c r="T28" s="50">
        <v>11.271236361617243</v>
      </c>
      <c r="U28" s="50">
        <v>12.992320886594829</v>
      </c>
      <c r="V28" s="50">
        <v>1678587</v>
      </c>
      <c r="W28" s="50">
        <v>73.74688248094526</v>
      </c>
      <c r="X28" s="50">
        <v>56.640009102722644</v>
      </c>
      <c r="Y28" s="50">
        <v>43.439956589790576</v>
      </c>
      <c r="Z28" s="50">
        <v>1140902195.5165427</v>
      </c>
      <c r="AA28" s="50">
        <v>2.3087819577008908</v>
      </c>
      <c r="AB28" s="50">
        <v>2.3803372507244749</v>
      </c>
      <c r="AC28" s="50">
        <v>8414162</v>
      </c>
      <c r="AD28" s="50">
        <v>0.54424456411389821</v>
      </c>
      <c r="AE28" s="50">
        <v>0.58962488255735757</v>
      </c>
      <c r="AF28" s="50">
        <v>1.6621393304631651E-2</v>
      </c>
      <c r="AG28" s="50">
        <v>0.54837264138411701</v>
      </c>
      <c r="AH28" s="50">
        <v>16.737975159511983</v>
      </c>
      <c r="AI28" s="50">
        <v>19.974125394330336</v>
      </c>
      <c r="AJ28" s="50">
        <v>0.80151377789723199</v>
      </c>
      <c r="AK28" s="50">
        <v>2.1404472233987089</v>
      </c>
      <c r="AL28" s="50">
        <v>3.0639947764925508</v>
      </c>
      <c r="AM28" s="50">
        <v>4.1341871111088011</v>
      </c>
      <c r="AN28" s="50">
        <v>5.1873910289661485</v>
      </c>
      <c r="AO28" s="50">
        <v>6.6033430980938554</v>
      </c>
      <c r="AP28" s="50">
        <v>8.3632662978076411</v>
      </c>
      <c r="AQ28" s="50">
        <v>10.942758741120304</v>
      </c>
      <c r="AR28" s="50">
        <v>16.331732998048516</v>
      </c>
      <c r="AS28" s="50">
        <v>42.431364947066243</v>
      </c>
      <c r="AT28" s="50">
        <v>80.213390886139962</v>
      </c>
      <c r="AU28" s="50">
        <v>128.50095230433897</v>
      </c>
      <c r="AV28" s="50">
        <v>173.14573772113252</v>
      </c>
      <c r="AW28" s="50">
        <v>224.97381431604785</v>
      </c>
      <c r="AX28" s="50">
        <v>286.33030912951546</v>
      </c>
      <c r="AY28" s="50">
        <v>361.3215805681981</v>
      </c>
      <c r="AZ28" s="50">
        <v>451.43041059008783</v>
      </c>
      <c r="BA28" s="50">
        <v>631.56285327995977</v>
      </c>
      <c r="BB28" s="50">
        <v>1028.7438963724733</v>
      </c>
      <c r="BC28" s="50">
        <v>11.726339908970928</v>
      </c>
      <c r="BD28" s="50">
        <v>3506.085417912434</v>
      </c>
      <c r="BE28" s="50">
        <v>39.118340880778682</v>
      </c>
      <c r="BF28" s="50">
        <v>104.8498645690392</v>
      </c>
      <c r="BG28" s="50">
        <v>149.87414580691691</v>
      </c>
      <c r="BH28" s="50">
        <v>202.54916648397003</v>
      </c>
      <c r="BI28" s="50">
        <v>254.20518345607383</v>
      </c>
      <c r="BJ28" s="50">
        <v>322.96320246217977</v>
      </c>
      <c r="BK28" s="50">
        <v>408.86260494499271</v>
      </c>
      <c r="BL28" s="50">
        <v>534.91080946915724</v>
      </c>
      <c r="BM28" s="50">
        <v>801.27711641115775</v>
      </c>
      <c r="BN28" s="50">
        <v>2077.698309139043</v>
      </c>
    </row>
    <row r="29" spans="1:66" x14ac:dyDescent="0.25">
      <c r="A29" t="str">
        <f t="shared" si="0"/>
        <v>1992TOT42</v>
      </c>
      <c r="B29" s="50">
        <v>1992</v>
      </c>
      <c r="C29" s="50" t="s">
        <v>3</v>
      </c>
      <c r="D29" s="50">
        <v>42</v>
      </c>
      <c r="E29" s="50">
        <v>662.42333273572467</v>
      </c>
      <c r="F29" s="50">
        <v>0.32168340842105969</v>
      </c>
      <c r="G29" s="50">
        <v>0.12825965505015072</v>
      </c>
      <c r="H29" s="50">
        <v>7.2144076138874871E-2</v>
      </c>
      <c r="I29" s="50">
        <v>0.10672463878097857</v>
      </c>
      <c r="J29" s="50">
        <v>4.2129795937508777E-2</v>
      </c>
      <c r="K29" s="50">
        <v>2.551786191775798E-2</v>
      </c>
      <c r="L29" s="50">
        <v>256.18082482787958</v>
      </c>
      <c r="M29" s="50">
        <v>128.09041241393979</v>
      </c>
      <c r="N29" s="50">
        <v>4480315</v>
      </c>
      <c r="O29" s="50">
        <v>1441243</v>
      </c>
      <c r="P29" s="50">
        <v>154.03796211648165</v>
      </c>
      <c r="Q29" s="50">
        <v>102.14286271139792</v>
      </c>
      <c r="R29" s="50">
        <v>39.871392708655975</v>
      </c>
      <c r="S29" s="50">
        <v>1766552230.5931592</v>
      </c>
      <c r="T29" s="50">
        <v>4.9602214473920947</v>
      </c>
      <c r="U29" s="50">
        <v>5.3612615469227505</v>
      </c>
      <c r="V29" s="50">
        <v>478160</v>
      </c>
      <c r="W29" s="50">
        <v>77.526428331264924</v>
      </c>
      <c r="X29" s="50">
        <v>50.563984082674864</v>
      </c>
      <c r="Y29" s="50">
        <v>39.475229355395612</v>
      </c>
      <c r="Z29" s="50">
        <v>290132095.54766178</v>
      </c>
      <c r="AA29" s="50">
        <v>0.8146486800614483</v>
      </c>
      <c r="AB29" s="50">
        <v>0.82495272898675998</v>
      </c>
      <c r="AC29" s="50">
        <v>4480315</v>
      </c>
      <c r="AD29" s="50">
        <v>0.54301057786643403</v>
      </c>
      <c r="AE29" s="50">
        <v>0.72983234441925493</v>
      </c>
      <c r="AF29" s="50">
        <v>8.8504449692836194E-3</v>
      </c>
      <c r="AG29" s="50">
        <v>0.5318857428884014</v>
      </c>
      <c r="AH29" s="50">
        <v>16.204942471066467</v>
      </c>
      <c r="AI29" s="50">
        <v>17.326568446450093</v>
      </c>
      <c r="AJ29" s="50">
        <v>1.099926082881268</v>
      </c>
      <c r="AK29" s="50">
        <v>2.2748214295133202</v>
      </c>
      <c r="AL29" s="50">
        <v>3.2197036091603897</v>
      </c>
      <c r="AM29" s="50">
        <v>4.162260985047717</v>
      </c>
      <c r="AN29" s="50">
        <v>5.2111618282581063</v>
      </c>
      <c r="AO29" s="50">
        <v>6.5285921739243058</v>
      </c>
      <c r="AP29" s="50">
        <v>8.3345463354592297</v>
      </c>
      <c r="AQ29" s="50">
        <v>10.696193792763644</v>
      </c>
      <c r="AR29" s="50">
        <v>14.89481854666181</v>
      </c>
      <c r="AS29" s="50">
        <v>43.577975216330209</v>
      </c>
      <c r="AT29" s="50">
        <v>122.71298962693518</v>
      </c>
      <c r="AU29" s="50">
        <v>182.7060067778813</v>
      </c>
      <c r="AV29" s="50">
        <v>245.42597925387037</v>
      </c>
      <c r="AW29" s="50">
        <v>309.91847269113742</v>
      </c>
      <c r="AX29" s="50">
        <v>391.51287166688849</v>
      </c>
      <c r="AY29" s="50">
        <v>490.85195850774073</v>
      </c>
      <c r="AZ29" s="50">
        <v>613.564948134676</v>
      </c>
      <c r="BA29" s="50">
        <v>818.08659751290122</v>
      </c>
      <c r="BB29" s="50">
        <v>1227.129896269352</v>
      </c>
      <c r="BC29" s="50">
        <v>16.555243507666347</v>
      </c>
      <c r="BD29" s="50">
        <v>3935.9782379540707</v>
      </c>
      <c r="BE29" s="50">
        <v>72.560032749103527</v>
      </c>
      <c r="BF29" s="50">
        <v>151.01052259737617</v>
      </c>
      <c r="BG29" s="50">
        <v>212.67048156740486</v>
      </c>
      <c r="BH29" s="50">
        <v>275.26538224409171</v>
      </c>
      <c r="BI29" s="50">
        <v>345.07128122881329</v>
      </c>
      <c r="BJ29" s="50">
        <v>435.06921412739052</v>
      </c>
      <c r="BK29" s="50">
        <v>549.11846400241791</v>
      </c>
      <c r="BL29" s="50">
        <v>710.9217784629675</v>
      </c>
      <c r="BM29" s="50">
        <v>988.8116480040826</v>
      </c>
      <c r="BN29" s="50">
        <v>2889.1668908700176</v>
      </c>
    </row>
    <row r="30" spans="1:66" x14ac:dyDescent="0.25">
      <c r="A30" t="str">
        <f t="shared" si="0"/>
        <v>1992TOT43</v>
      </c>
      <c r="B30" s="50">
        <v>1992</v>
      </c>
      <c r="C30" s="50" t="s">
        <v>3</v>
      </c>
      <c r="D30" s="50">
        <v>43</v>
      </c>
      <c r="E30" s="50">
        <v>700.2771556514889</v>
      </c>
      <c r="F30" s="50">
        <v>0.3268929154698772</v>
      </c>
      <c r="G30" s="50">
        <v>0.13052282299273324</v>
      </c>
      <c r="H30" s="50">
        <v>7.2622011887289284E-2</v>
      </c>
      <c r="I30" s="50">
        <v>0.11255683417101643</v>
      </c>
      <c r="J30" s="50">
        <v>4.1193154051104637E-2</v>
      </c>
      <c r="K30" s="50">
        <v>2.4299039946674338E-2</v>
      </c>
      <c r="L30" s="50">
        <v>281.40889399264245</v>
      </c>
      <c r="M30" s="50">
        <v>140.70444699632122</v>
      </c>
      <c r="N30" s="50">
        <v>8986891</v>
      </c>
      <c r="O30" s="50">
        <v>2937751</v>
      </c>
      <c r="P30" s="50">
        <v>169.04707297738378</v>
      </c>
      <c r="Q30" s="50">
        <v>112.36182101525867</v>
      </c>
      <c r="R30" s="50">
        <v>39.928311938213447</v>
      </c>
      <c r="S30" s="50">
        <v>3961092624.5927663</v>
      </c>
      <c r="T30" s="50">
        <v>5.245106592833384</v>
      </c>
      <c r="U30" s="50">
        <v>5.6944686636489221</v>
      </c>
      <c r="V30" s="50">
        <v>1011536</v>
      </c>
      <c r="W30" s="50">
        <v>89.20992866268962</v>
      </c>
      <c r="X30" s="50">
        <v>51.494518333631603</v>
      </c>
      <c r="Y30" s="50">
        <v>36.597648072187766</v>
      </c>
      <c r="Z30" s="50">
        <v>625062709.16554058</v>
      </c>
      <c r="AA30" s="50">
        <v>0.82768085664634827</v>
      </c>
      <c r="AB30" s="50">
        <v>0.83972151920047977</v>
      </c>
      <c r="AC30" s="50">
        <v>8986891</v>
      </c>
      <c r="AD30" s="50">
        <v>0.53435018914227117</v>
      </c>
      <c r="AE30" s="50">
        <v>0.58040785661619854</v>
      </c>
      <c r="AF30" s="50">
        <v>1.7752766098019877E-2</v>
      </c>
      <c r="AG30" s="50">
        <v>0.51222240913886896</v>
      </c>
      <c r="AH30" s="50">
        <v>15.496861749203697</v>
      </c>
      <c r="AI30" s="50">
        <v>16.757795851988604</v>
      </c>
      <c r="AJ30" s="50">
        <v>1.1622142874827832</v>
      </c>
      <c r="AK30" s="50">
        <v>2.3181646824869713</v>
      </c>
      <c r="AL30" s="50">
        <v>3.2311336299020552</v>
      </c>
      <c r="AM30" s="50">
        <v>4.1874890040844814</v>
      </c>
      <c r="AN30" s="50">
        <v>5.2901261847971544</v>
      </c>
      <c r="AO30" s="50">
        <v>6.4437351793715365</v>
      </c>
      <c r="AP30" s="50">
        <v>8.0963435477774652</v>
      </c>
      <c r="AQ30" s="50">
        <v>10.947313217790025</v>
      </c>
      <c r="AR30" s="50">
        <v>16.098400001092529</v>
      </c>
      <c r="AS30" s="50">
        <v>42.225080265214999</v>
      </c>
      <c r="AT30" s="50">
        <v>128.3064113114504</v>
      </c>
      <c r="AU30" s="50">
        <v>197.97695659812211</v>
      </c>
      <c r="AV30" s="50">
        <v>260.18957903588694</v>
      </c>
      <c r="AW30" s="50">
        <v>327.23463900516049</v>
      </c>
      <c r="AX30" s="50">
        <v>411.08851525023289</v>
      </c>
      <c r="AY30" s="50">
        <v>499.85091108038267</v>
      </c>
      <c r="AZ30" s="50">
        <v>654.46927801032098</v>
      </c>
      <c r="BA30" s="50">
        <v>893.05376266651047</v>
      </c>
      <c r="BB30" s="50">
        <v>1462.742926786055</v>
      </c>
      <c r="BC30" s="50">
        <v>12.126067184255547</v>
      </c>
      <c r="BD30" s="50">
        <v>4969.8760798908752</v>
      </c>
      <c r="BE30" s="50">
        <v>81.291066759525407</v>
      </c>
      <c r="BF30" s="50">
        <v>162.25797818582706</v>
      </c>
      <c r="BG30" s="50">
        <v>226.45842659238153</v>
      </c>
      <c r="BH30" s="50">
        <v>293.36567349003127</v>
      </c>
      <c r="BI30" s="50">
        <v>369.53401101497383</v>
      </c>
      <c r="BJ30" s="50">
        <v>452.44132653706458</v>
      </c>
      <c r="BK30" s="50">
        <v>567.04169816064416</v>
      </c>
      <c r="BL30" s="50">
        <v>765.85271253373492</v>
      </c>
      <c r="BM30" s="50">
        <v>1128.2645947490259</v>
      </c>
      <c r="BN30" s="50">
        <v>2957.749035047611</v>
      </c>
    </row>
    <row r="31" spans="1:66" x14ac:dyDescent="0.25">
      <c r="A31" t="str">
        <f t="shared" si="0"/>
        <v>1992TOT49</v>
      </c>
      <c r="B31" s="50">
        <v>1992</v>
      </c>
      <c r="C31" s="50" t="s">
        <v>3</v>
      </c>
      <c r="D31" s="50">
        <v>49</v>
      </c>
      <c r="E31" s="50">
        <v>559.47381050332581</v>
      </c>
      <c r="F31" s="50">
        <v>0.38728280992353981</v>
      </c>
      <c r="G31" s="50">
        <v>0.1612001462703225</v>
      </c>
      <c r="H31" s="50">
        <v>9.2051110741473818E-2</v>
      </c>
      <c r="I31" s="50">
        <v>0.14215775913540815</v>
      </c>
      <c r="J31" s="50">
        <v>5.4044930532896759E-2</v>
      </c>
      <c r="K31" s="50">
        <v>3.2878784971854973E-2</v>
      </c>
      <c r="L31" s="50">
        <v>224.54118157707225</v>
      </c>
      <c r="M31" s="50">
        <v>112.27059078853613</v>
      </c>
      <c r="N31" s="50">
        <v>9487945</v>
      </c>
      <c r="O31" s="50">
        <v>3674518</v>
      </c>
      <c r="P31" s="50">
        <v>131.07958094191596</v>
      </c>
      <c r="Q31" s="50">
        <v>93.461600635156287</v>
      </c>
      <c r="R31" s="50">
        <v>41.6233672499297</v>
      </c>
      <c r="S31" s="50">
        <v>4121116006.112318</v>
      </c>
      <c r="T31" s="50">
        <v>6.4696632146858528</v>
      </c>
      <c r="U31" s="50">
        <v>7.1152811205692226</v>
      </c>
      <c r="V31" s="50">
        <v>1348785</v>
      </c>
      <c r="W31" s="50">
        <v>69.588036442176815</v>
      </c>
      <c r="X31" s="50">
        <v>42.682554346359311</v>
      </c>
      <c r="Y31" s="50">
        <v>38.017573477236574</v>
      </c>
      <c r="Z31" s="50">
        <v>690835068.76865101</v>
      </c>
      <c r="AA31" s="50">
        <v>1.0845290996901147</v>
      </c>
      <c r="AB31" s="50">
        <v>1.1040506537995196</v>
      </c>
      <c r="AC31" s="50">
        <v>9487945</v>
      </c>
      <c r="AD31" s="50">
        <v>0.58678008411726978</v>
      </c>
      <c r="AE31" s="50">
        <v>0.81613343009839934</v>
      </c>
      <c r="AF31" s="50">
        <v>1.8742551604985142E-2</v>
      </c>
      <c r="AG31" s="50">
        <v>0.61733347759960999</v>
      </c>
      <c r="AH31" s="50">
        <v>20.588144024431738</v>
      </c>
      <c r="AI31" s="50">
        <v>21.277746330304698</v>
      </c>
      <c r="AJ31" s="50">
        <v>0.95302403632401145</v>
      </c>
      <c r="AK31" s="50">
        <v>2.0282668472322909</v>
      </c>
      <c r="AL31" s="50">
        <v>2.8092575563461288</v>
      </c>
      <c r="AM31" s="50">
        <v>3.6649766093608696</v>
      </c>
      <c r="AN31" s="50">
        <v>4.5648657189450912</v>
      </c>
      <c r="AO31" s="50">
        <v>5.6992987097286925</v>
      </c>
      <c r="AP31" s="50">
        <v>7.2438157178929394</v>
      </c>
      <c r="AQ31" s="50">
        <v>9.601343647009017</v>
      </c>
      <c r="AR31" s="50">
        <v>14.767223271947245</v>
      </c>
      <c r="AS31" s="50">
        <v>48.667927885213714</v>
      </c>
      <c r="AT31" s="50">
        <v>90.807612323932034</v>
      </c>
      <c r="AU31" s="50">
        <v>134.52386945254847</v>
      </c>
      <c r="AV31" s="50">
        <v>180.23452821029016</v>
      </c>
      <c r="AW31" s="50">
        <v>226.93340441262373</v>
      </c>
      <c r="AX31" s="50">
        <v>284.69413593448962</v>
      </c>
      <c r="AY31" s="50">
        <v>355.99447334072653</v>
      </c>
      <c r="AZ31" s="50">
        <v>458.1284946072247</v>
      </c>
      <c r="BA31" s="50">
        <v>638.10754606006299</v>
      </c>
      <c r="BB31" s="50">
        <v>1090.7821300172016</v>
      </c>
      <c r="BC31" s="50">
        <v>16.866994845537391</v>
      </c>
      <c r="BD31" s="50">
        <v>4472.5282411033495</v>
      </c>
      <c r="BE31" s="50">
        <v>53.316136361572568</v>
      </c>
      <c r="BF31" s="50">
        <v>113.4534388680116</v>
      </c>
      <c r="BG31" s="50">
        <v>156.99016582309167</v>
      </c>
      <c r="BH31" s="50">
        <v>205.2488648018514</v>
      </c>
      <c r="BI31" s="50">
        <v>255.42768331284628</v>
      </c>
      <c r="BJ31" s="50">
        <v>318.64338007235398</v>
      </c>
      <c r="BK31" s="50">
        <v>405.53003642221654</v>
      </c>
      <c r="BL31" s="50">
        <v>537.05993595349616</v>
      </c>
      <c r="BM31" s="50">
        <v>826.04860202539908</v>
      </c>
      <c r="BN31" s="50">
        <v>2724.7514197876626</v>
      </c>
    </row>
    <row r="32" spans="1:66" x14ac:dyDescent="0.25">
      <c r="A32" t="str">
        <f t="shared" si="0"/>
        <v>1992TOT50</v>
      </c>
      <c r="B32" s="50">
        <v>1992</v>
      </c>
      <c r="C32" s="50" t="s">
        <v>3</v>
      </c>
      <c r="D32" s="50">
        <v>50</v>
      </c>
      <c r="E32" s="50">
        <v>527.3237347668553</v>
      </c>
      <c r="F32" s="50">
        <v>0.38769893488994611</v>
      </c>
      <c r="G32" s="50">
        <v>0.15868359509193244</v>
      </c>
      <c r="H32" s="50">
        <v>8.8405147555850327E-2</v>
      </c>
      <c r="I32" s="50">
        <v>0.13826973040456186</v>
      </c>
      <c r="J32" s="50">
        <v>4.8402507488427553E-2</v>
      </c>
      <c r="K32" s="50">
        <v>2.8432112860053111E-2</v>
      </c>
      <c r="L32" s="50">
        <v>218.07140538708586</v>
      </c>
      <c r="M32" s="50">
        <v>109.03570269354293</v>
      </c>
      <c r="N32" s="50">
        <v>1778220</v>
      </c>
      <c r="O32" s="50">
        <v>689414</v>
      </c>
      <c r="P32" s="50">
        <v>128.81566728866687</v>
      </c>
      <c r="Q32" s="50">
        <v>89.255738098418988</v>
      </c>
      <c r="R32" s="50">
        <v>40.929592735914326</v>
      </c>
      <c r="S32" s="50">
        <v>738409865.10460114</v>
      </c>
      <c r="T32" s="50">
        <v>6.5622600144999339</v>
      </c>
      <c r="U32" s="50">
        <v>7.248776002508972</v>
      </c>
      <c r="V32" s="50">
        <v>245874</v>
      </c>
      <c r="W32" s="50">
        <v>70.866817857443948</v>
      </c>
      <c r="X32" s="50">
        <v>38.168884836098982</v>
      </c>
      <c r="Y32" s="50">
        <v>35.00585945080477</v>
      </c>
      <c r="Z32" s="50">
        <v>112616836.68229203</v>
      </c>
      <c r="AA32" s="50">
        <v>1.0008275880970072</v>
      </c>
      <c r="AB32" s="50">
        <v>1.0197770980462173</v>
      </c>
      <c r="AC32" s="50">
        <v>1778220</v>
      </c>
      <c r="AD32" s="50">
        <v>0.58055935288481209</v>
      </c>
      <c r="AE32" s="50">
        <v>0.87120611953400129</v>
      </c>
      <c r="AF32" s="50">
        <v>3.5127079799701414E-3</v>
      </c>
      <c r="AG32" s="50">
        <v>0.60462055720333474</v>
      </c>
      <c r="AH32" s="50">
        <v>19.563654853712887</v>
      </c>
      <c r="AI32" s="50">
        <v>19.329233574782176</v>
      </c>
      <c r="AJ32" s="50">
        <v>1.0997640628468881</v>
      </c>
      <c r="AK32" s="50">
        <v>2.1348018706132965</v>
      </c>
      <c r="AL32" s="50">
        <v>2.8913163186313202</v>
      </c>
      <c r="AM32" s="50">
        <v>3.7677107662450053</v>
      </c>
      <c r="AN32" s="50">
        <v>4.6879331478995887</v>
      </c>
      <c r="AO32" s="50">
        <v>5.8339501904250248</v>
      </c>
      <c r="AP32" s="50">
        <v>7.3731940643633465</v>
      </c>
      <c r="AQ32" s="50">
        <v>9.6896491380902816</v>
      </c>
      <c r="AR32" s="50">
        <v>14.1329706724255</v>
      </c>
      <c r="AS32" s="50">
        <v>48.388709768459748</v>
      </c>
      <c r="AT32" s="50">
        <v>95.443436376505147</v>
      </c>
      <c r="AU32" s="50">
        <v>128.27597849002291</v>
      </c>
      <c r="AV32" s="50">
        <v>175.3042708956217</v>
      </c>
      <c r="AW32" s="50">
        <v>217.37729591057092</v>
      </c>
      <c r="AX32" s="50">
        <v>275.34929634841927</v>
      </c>
      <c r="AY32" s="50">
        <v>343.39086760212331</v>
      </c>
      <c r="AZ32" s="50">
        <v>429.49546369427316</v>
      </c>
      <c r="BA32" s="50">
        <v>599.24843267820017</v>
      </c>
      <c r="BB32" s="50">
        <v>961.41536939716161</v>
      </c>
      <c r="BC32" s="50">
        <v>19.850350621844512</v>
      </c>
      <c r="BD32" s="50">
        <v>3619.5423420360803</v>
      </c>
      <c r="BE32" s="50">
        <v>57.798149056498623</v>
      </c>
      <c r="BF32" s="50">
        <v>112.39997615850656</v>
      </c>
      <c r="BG32" s="50">
        <v>152.48912547979478</v>
      </c>
      <c r="BH32" s="50">
        <v>199.41824449929982</v>
      </c>
      <c r="BI32" s="50">
        <v>246.36624948438129</v>
      </c>
      <c r="BJ32" s="50">
        <v>307.69168067964364</v>
      </c>
      <c r="BK32" s="50">
        <v>390.25007700720698</v>
      </c>
      <c r="BL32" s="50">
        <v>509.27990081100103</v>
      </c>
      <c r="BM32" s="50">
        <v>744.12267861932219</v>
      </c>
      <c r="BN32" s="50">
        <v>2565.5743103233885</v>
      </c>
    </row>
    <row r="33" spans="1:66" x14ac:dyDescent="0.25">
      <c r="A33" t="str">
        <f t="shared" si="0"/>
        <v>1992TOT51</v>
      </c>
      <c r="B33" s="50">
        <v>1992</v>
      </c>
      <c r="C33" s="50" t="s">
        <v>3</v>
      </c>
      <c r="D33" s="50">
        <v>51</v>
      </c>
      <c r="E33" s="50">
        <v>403.01590117589711</v>
      </c>
      <c r="F33" s="50">
        <v>0.43419253773853606</v>
      </c>
      <c r="G33" s="50">
        <v>0.18923896642891444</v>
      </c>
      <c r="H33" s="50">
        <v>0.11004909566978882</v>
      </c>
      <c r="I33" s="50">
        <v>0.17681719521896699</v>
      </c>
      <c r="J33" s="50">
        <v>6.6295183448529443E-2</v>
      </c>
      <c r="K33" s="50">
        <v>3.8604227656420582E-2</v>
      </c>
      <c r="L33" s="50">
        <v>216.80410898448463</v>
      </c>
      <c r="M33" s="50">
        <v>108.40205449224231</v>
      </c>
      <c r="N33" s="50">
        <v>2036380</v>
      </c>
      <c r="O33" s="50">
        <v>884181</v>
      </c>
      <c r="P33" s="50">
        <v>122.31196106444865</v>
      </c>
      <c r="Q33" s="50">
        <v>94.492147920035976</v>
      </c>
      <c r="R33" s="50">
        <v>43.584113033022916</v>
      </c>
      <c r="S33" s="50">
        <v>1002577942.0810241</v>
      </c>
      <c r="T33" s="50">
        <v>10.180190256031326</v>
      </c>
      <c r="U33" s="50">
        <v>11.725274326846046</v>
      </c>
      <c r="V33" s="50">
        <v>360067</v>
      </c>
      <c r="W33" s="50">
        <v>67.758190190124907</v>
      </c>
      <c r="X33" s="50">
        <v>40.643864302117407</v>
      </c>
      <c r="Y33" s="50">
        <v>37.493629149829495</v>
      </c>
      <c r="Z33" s="50">
        <v>175614171.45204613</v>
      </c>
      <c r="AA33" s="50">
        <v>1.7831887197979603</v>
      </c>
      <c r="AB33" s="50">
        <v>1.8378233331704203</v>
      </c>
      <c r="AC33" s="50">
        <v>2036380</v>
      </c>
      <c r="AD33" s="50">
        <v>0.51457388758607192</v>
      </c>
      <c r="AE33" s="50">
        <v>0.51529040560515504</v>
      </c>
      <c r="AF33" s="50">
        <v>4.0226790139867791E-3</v>
      </c>
      <c r="AG33" s="50">
        <v>0.47110511189091309</v>
      </c>
      <c r="AH33" s="50">
        <v>14.071225360586052</v>
      </c>
      <c r="AI33" s="50">
        <v>15.840692160818595</v>
      </c>
      <c r="AJ33" s="50">
        <v>1.1292977134914866</v>
      </c>
      <c r="AK33" s="50">
        <v>2.3992444989098032</v>
      </c>
      <c r="AL33" s="50">
        <v>3.3606039770016225</v>
      </c>
      <c r="AM33" s="50">
        <v>4.4338322087271367</v>
      </c>
      <c r="AN33" s="50">
        <v>5.6443938765249673</v>
      </c>
      <c r="AO33" s="50">
        <v>6.958300446948062</v>
      </c>
      <c r="AP33" s="50">
        <v>8.8054078040262951</v>
      </c>
      <c r="AQ33" s="50">
        <v>11.374368511268017</v>
      </c>
      <c r="AR33" s="50">
        <v>16.062505764818717</v>
      </c>
      <c r="AS33" s="50">
        <v>39.832045198283893</v>
      </c>
      <c r="AT33" s="50">
        <v>78.536313361238527</v>
      </c>
      <c r="AU33" s="50">
        <v>114.53212365180617</v>
      </c>
      <c r="AV33" s="50">
        <v>158.70879991750286</v>
      </c>
      <c r="AW33" s="50">
        <v>204.52164937822531</v>
      </c>
      <c r="AX33" s="50">
        <v>249.65276000768705</v>
      </c>
      <c r="AY33" s="50">
        <v>312.87267429326732</v>
      </c>
      <c r="AZ33" s="50">
        <v>409.04329875645061</v>
      </c>
      <c r="BA33" s="50">
        <v>528.48394199333427</v>
      </c>
      <c r="BB33" s="50">
        <v>797.63443257507868</v>
      </c>
      <c r="BC33" s="50">
        <v>10.380086746625693</v>
      </c>
      <c r="BD33" s="50">
        <v>2965.5639159842672</v>
      </c>
      <c r="BE33" s="50">
        <v>45.410361621884796</v>
      </c>
      <c r="BF33" s="50">
        <v>96.478275246362756</v>
      </c>
      <c r="BG33" s="50">
        <v>136.00202719141453</v>
      </c>
      <c r="BH33" s="50">
        <v>178.00604469104812</v>
      </c>
      <c r="BI33" s="50">
        <v>226.61781819538427</v>
      </c>
      <c r="BJ33" s="50">
        <v>282.50317065282707</v>
      </c>
      <c r="BK33" s="50">
        <v>354.63857316452618</v>
      </c>
      <c r="BL33" s="50">
        <v>456.65152826559029</v>
      </c>
      <c r="BM33" s="50">
        <v>644.93123334573522</v>
      </c>
      <c r="BN33" s="50">
        <v>1619.6670192339698</v>
      </c>
    </row>
    <row r="34" spans="1:66" x14ac:dyDescent="0.25">
      <c r="A34" t="str">
        <f t="shared" si="0"/>
        <v>1992TOT52</v>
      </c>
      <c r="B34" s="50">
        <v>1992</v>
      </c>
      <c r="C34" s="50" t="s">
        <v>3</v>
      </c>
      <c r="D34" s="50">
        <v>52</v>
      </c>
      <c r="E34" s="50">
        <v>523.12248577071387</v>
      </c>
      <c r="F34" s="50">
        <v>0.38606967150991239</v>
      </c>
      <c r="G34" s="50">
        <v>0.15966531378752827</v>
      </c>
      <c r="H34" s="50">
        <v>9.2154949548279325E-2</v>
      </c>
      <c r="I34" s="50">
        <v>0.13854439690970213</v>
      </c>
      <c r="J34" s="50">
        <v>5.593831439900554E-2</v>
      </c>
      <c r="K34" s="50">
        <v>3.5454130746693506E-2</v>
      </c>
      <c r="L34" s="50">
        <v>217.47919670983367</v>
      </c>
      <c r="M34" s="50">
        <v>108.73959835491684</v>
      </c>
      <c r="N34" s="50">
        <v>4077018</v>
      </c>
      <c r="O34" s="50">
        <v>1574013</v>
      </c>
      <c r="P34" s="50">
        <v>127.53718171256465</v>
      </c>
      <c r="Q34" s="50">
        <v>89.942014997269027</v>
      </c>
      <c r="R34" s="50">
        <v>41.356606221638742</v>
      </c>
      <c r="S34" s="50">
        <v>1698838810.2227571</v>
      </c>
      <c r="T34" s="50">
        <v>6.6378114360304572</v>
      </c>
      <c r="U34" s="50">
        <v>7.3275033591487473</v>
      </c>
      <c r="V34" s="50">
        <v>564848</v>
      </c>
      <c r="W34" s="50">
        <v>64.835189543902985</v>
      </c>
      <c r="X34" s="50">
        <v>43.904408811013852</v>
      </c>
      <c r="Y34" s="50">
        <v>40.375732001247215</v>
      </c>
      <c r="Z34" s="50">
        <v>297591810.09700257</v>
      </c>
      <c r="AA34" s="50">
        <v>1.1627697156694181</v>
      </c>
      <c r="AB34" s="50">
        <v>1.1830844958016125</v>
      </c>
      <c r="AC34" s="50">
        <v>4077018</v>
      </c>
      <c r="AD34" s="50">
        <v>0.58137158320290672</v>
      </c>
      <c r="AE34" s="50">
        <v>0.88439232423244363</v>
      </c>
      <c r="AF34" s="50">
        <v>8.0537693103678188E-3</v>
      </c>
      <c r="AG34" s="50">
        <v>0.6041037321194187</v>
      </c>
      <c r="AH34" s="50">
        <v>19.625982102465166</v>
      </c>
      <c r="AI34" s="50">
        <v>20.15913542327888</v>
      </c>
      <c r="AJ34" s="50">
        <v>0.96590566732684735</v>
      </c>
      <c r="AK34" s="50">
        <v>2.1513583795738271</v>
      </c>
      <c r="AL34" s="50">
        <v>2.9572709576990692</v>
      </c>
      <c r="AM34" s="50">
        <v>3.8574575062465311</v>
      </c>
      <c r="AN34" s="50">
        <v>4.7429814079533408</v>
      </c>
      <c r="AO34" s="50">
        <v>5.8182552972329553</v>
      </c>
      <c r="AP34" s="50">
        <v>7.2423318868114102</v>
      </c>
      <c r="AQ34" s="50">
        <v>9.4230908255669732</v>
      </c>
      <c r="AR34" s="50">
        <v>14.110071256667297</v>
      </c>
      <c r="AS34" s="50">
        <v>48.731276814921763</v>
      </c>
      <c r="AT34" s="50">
        <v>87.698883253383016</v>
      </c>
      <c r="AU34" s="50">
        <v>133.62081092710721</v>
      </c>
      <c r="AV34" s="50">
        <v>177.25209612779526</v>
      </c>
      <c r="AW34" s="50">
        <v>221.47363080858889</v>
      </c>
      <c r="AX34" s="50">
        <v>272.99358872132763</v>
      </c>
      <c r="AY34" s="50">
        <v>336.16019752305414</v>
      </c>
      <c r="AZ34" s="50">
        <v>427.19336800887186</v>
      </c>
      <c r="BA34" s="50">
        <v>572.19130924759099</v>
      </c>
      <c r="BB34" s="50">
        <v>986.10293226762781</v>
      </c>
      <c r="BC34" s="50">
        <v>18.769449946907415</v>
      </c>
      <c r="BD34" s="50">
        <v>3828.2411415812066</v>
      </c>
      <c r="BE34" s="50">
        <v>50.289376748222011</v>
      </c>
      <c r="BF34" s="50">
        <v>112.71319124531611</v>
      </c>
      <c r="BG34" s="50">
        <v>155.04634359273803</v>
      </c>
      <c r="BH34" s="50">
        <v>201.93234514776046</v>
      </c>
      <c r="BI34" s="50">
        <v>247.32969096451598</v>
      </c>
      <c r="BJ34" s="50">
        <v>303.86129832887599</v>
      </c>
      <c r="BK34" s="50">
        <v>380.62509143783166</v>
      </c>
      <c r="BL34" s="50">
        <v>490.98108080316211</v>
      </c>
      <c r="BM34" s="50">
        <v>740.38465830446523</v>
      </c>
      <c r="BN34" s="50">
        <v>2553.0361970021813</v>
      </c>
    </row>
    <row r="35" spans="1:66" x14ac:dyDescent="0.25">
      <c r="A35" t="str">
        <f t="shared" si="0"/>
        <v>1992TOT53</v>
      </c>
      <c r="B35" s="50">
        <v>1992</v>
      </c>
      <c r="C35" s="50" t="s">
        <v>3</v>
      </c>
      <c r="D35" s="50">
        <v>53</v>
      </c>
      <c r="E35" s="50">
        <v>887.71650158791579</v>
      </c>
      <c r="F35" s="50">
        <v>0.33007648182358629</v>
      </c>
      <c r="G35" s="50">
        <v>0.13215523799101306</v>
      </c>
      <c r="H35" s="50">
        <v>7.2887891315362482E-2</v>
      </c>
      <c r="I35" s="50">
        <v>0.11150347015367153</v>
      </c>
      <c r="J35" s="50">
        <v>3.9867346222642715E-2</v>
      </c>
      <c r="K35" s="50">
        <v>2.3950948274494559E-2</v>
      </c>
      <c r="L35" s="50">
        <v>259.65437876175196</v>
      </c>
      <c r="M35" s="50">
        <v>129.82718938087598</v>
      </c>
      <c r="N35" s="50">
        <v>1596327</v>
      </c>
      <c r="O35" s="50">
        <v>526910</v>
      </c>
      <c r="P35" s="50">
        <v>155.69457516990471</v>
      </c>
      <c r="Q35" s="50">
        <v>103.95980359184725</v>
      </c>
      <c r="R35" s="50">
        <v>40.037762539424158</v>
      </c>
      <c r="S35" s="50">
        <v>657329521.32696283</v>
      </c>
      <c r="T35" s="50">
        <v>3.8655005465469059</v>
      </c>
      <c r="U35" s="50">
        <v>4.1030305761494397</v>
      </c>
      <c r="V35" s="50">
        <v>177996</v>
      </c>
      <c r="W35" s="50">
        <v>83.408315591327266</v>
      </c>
      <c r="X35" s="50">
        <v>46.418873789548712</v>
      </c>
      <c r="Y35" s="50">
        <v>35.754354700977899</v>
      </c>
      <c r="Z35" s="50">
        <v>99148486.308534145</v>
      </c>
      <c r="AA35" s="50">
        <v>0.58305388025361515</v>
      </c>
      <c r="AB35" s="50">
        <v>0.58922701980915759</v>
      </c>
      <c r="AC35" s="50">
        <v>1596327</v>
      </c>
      <c r="AD35" s="50">
        <v>0.60034149998154707</v>
      </c>
      <c r="AE35" s="50">
        <v>0.71977598012162236</v>
      </c>
      <c r="AF35" s="50">
        <v>3.1533953006611828E-3</v>
      </c>
      <c r="AG35" s="50">
        <v>0.65758891703071942</v>
      </c>
      <c r="AH35" s="50">
        <v>23.446287930345537</v>
      </c>
      <c r="AI35" s="50">
        <v>24.968267668485197</v>
      </c>
      <c r="AJ35" s="50">
        <v>0.89410022252171273</v>
      </c>
      <c r="AK35" s="50">
        <v>1.6894217233891189</v>
      </c>
      <c r="AL35" s="50">
        <v>2.3671190359829986</v>
      </c>
      <c r="AM35" s="50">
        <v>3.1102284949389141</v>
      </c>
      <c r="AN35" s="50">
        <v>4.0891619925406317</v>
      </c>
      <c r="AO35" s="50">
        <v>5.3166901277485561</v>
      </c>
      <c r="AP35" s="50">
        <v>7.2739204942764637</v>
      </c>
      <c r="AQ35" s="50">
        <v>10.753290435694222</v>
      </c>
      <c r="AR35" s="50">
        <v>17.256700792218801</v>
      </c>
      <c r="AS35" s="50">
        <v>47.249366680688581</v>
      </c>
      <c r="AT35" s="50">
        <v>122.71298962693518</v>
      </c>
      <c r="AU35" s="50">
        <v>182.7060067778813</v>
      </c>
      <c r="AV35" s="50">
        <v>239.29032977252362</v>
      </c>
      <c r="AW35" s="50">
        <v>315.54768761211909</v>
      </c>
      <c r="AX35" s="50">
        <v>411.31205741300329</v>
      </c>
      <c r="AY35" s="50">
        <v>535.98388722379991</v>
      </c>
      <c r="AZ35" s="50">
        <v>785.03017236719745</v>
      </c>
      <c r="BA35" s="50">
        <v>1145.3212365180618</v>
      </c>
      <c r="BB35" s="50">
        <v>1996.1312979314791</v>
      </c>
      <c r="BC35" s="50">
        <v>12.603736380157841</v>
      </c>
      <c r="BD35" s="50">
        <v>6953.7360788596607</v>
      </c>
      <c r="BE35" s="50">
        <v>78.949231818716029</v>
      </c>
      <c r="BF35" s="50">
        <v>150.53450253262091</v>
      </c>
      <c r="BG35" s="50">
        <v>210.09581674560187</v>
      </c>
      <c r="BH35" s="50">
        <v>275.69546539374437</v>
      </c>
      <c r="BI35" s="50">
        <v>363.43582460195421</v>
      </c>
      <c r="BJ35" s="50">
        <v>471.35039935839546</v>
      </c>
      <c r="BK35" s="50">
        <v>646.50645310480661</v>
      </c>
      <c r="BL35" s="50">
        <v>951.94973562014206</v>
      </c>
      <c r="BM35" s="50">
        <v>1535.4232822686515</v>
      </c>
      <c r="BN35" s="50">
        <v>4205.4874958651098</v>
      </c>
    </row>
    <row r="36" spans="1:66" x14ac:dyDescent="0.25">
      <c r="A36" t="str">
        <f t="shared" si="0"/>
        <v>1992TOT100</v>
      </c>
      <c r="B36" s="50">
        <v>1992</v>
      </c>
      <c r="C36" s="50" t="s">
        <v>3</v>
      </c>
      <c r="D36" s="50">
        <v>100</v>
      </c>
      <c r="E36" s="50">
        <v>752.35166820791017</v>
      </c>
      <c r="F36" s="50">
        <v>0.34736507978856201</v>
      </c>
      <c r="G36" s="50">
        <v>0.15026184260048681</v>
      </c>
      <c r="H36" s="50">
        <v>8.8426208774315229E-2</v>
      </c>
      <c r="I36" s="50">
        <v>0.13801557836459502</v>
      </c>
      <c r="J36" s="50">
        <v>5.4899795097793094E-2</v>
      </c>
      <c r="K36" s="50">
        <v>3.4073855279566238E-2</v>
      </c>
      <c r="L36" s="50">
        <v>291.32480641297195</v>
      </c>
      <c r="M36" s="50">
        <v>145.66240320648598</v>
      </c>
      <c r="N36" s="50">
        <v>43179372</v>
      </c>
      <c r="O36" s="50">
        <v>14999006</v>
      </c>
      <c r="P36" s="50">
        <v>165.30464850450124</v>
      </c>
      <c r="Q36" s="50">
        <v>126.02015790847071</v>
      </c>
      <c r="R36" s="50">
        <v>43.257613198180209</v>
      </c>
      <c r="S36" s="50">
        <v>22682125255.081196</v>
      </c>
      <c r="T36" s="50">
        <v>5.8184229605170819</v>
      </c>
      <c r="U36" s="50">
        <v>6.2991904288102365</v>
      </c>
      <c r="V36" s="50">
        <v>5959426</v>
      </c>
      <c r="W36" s="50">
        <v>87.720856431505013</v>
      </c>
      <c r="X36" s="50">
        <v>57.941546774980964</v>
      </c>
      <c r="Y36" s="50">
        <v>39.777969812048909</v>
      </c>
      <c r="Z36" s="50">
        <v>4143580323.9724522</v>
      </c>
      <c r="AA36" s="50">
        <v>1.0629119901516837</v>
      </c>
      <c r="AB36" s="50">
        <v>1.0802961177047774</v>
      </c>
      <c r="AC36" s="50">
        <v>43179372</v>
      </c>
      <c r="AD36" s="50">
        <v>0.55718217548780591</v>
      </c>
      <c r="AE36" s="50">
        <v>0.61212504534064838</v>
      </c>
      <c r="AF36" s="50">
        <v>8.5296827498563627E-2</v>
      </c>
      <c r="AG36" s="50">
        <v>0.55707480195030801</v>
      </c>
      <c r="AH36" s="50">
        <v>18.012462955199389</v>
      </c>
      <c r="AI36" s="50">
        <v>20.519807704160883</v>
      </c>
      <c r="AJ36" s="50">
        <v>0.91331812634925802</v>
      </c>
      <c r="AK36" s="50">
        <v>2.0222796954209374</v>
      </c>
      <c r="AL36" s="50">
        <v>2.8996793815846047</v>
      </c>
      <c r="AM36" s="50">
        <v>3.8539212692036058</v>
      </c>
      <c r="AN36" s="50">
        <v>4.9092013549009614</v>
      </c>
      <c r="AO36" s="50">
        <v>6.1679876458553373</v>
      </c>
      <c r="AP36" s="50">
        <v>8.0614140046288867</v>
      </c>
      <c r="AQ36" s="50">
        <v>10.934295722578451</v>
      </c>
      <c r="AR36" s="50">
        <v>16.60632066134476</v>
      </c>
      <c r="AS36" s="50">
        <v>43.631582138133197</v>
      </c>
      <c r="AT36" s="50">
        <v>118.13170468086294</v>
      </c>
      <c r="AU36" s="50">
        <v>184.06948444040279</v>
      </c>
      <c r="AV36" s="50">
        <v>248.69832564392198</v>
      </c>
      <c r="AW36" s="50">
        <v>327.23463900516049</v>
      </c>
      <c r="AX36" s="50">
        <v>409.04329875645061</v>
      </c>
      <c r="AY36" s="50">
        <v>530.69506644909211</v>
      </c>
      <c r="AZ36" s="50">
        <v>695.37360788596607</v>
      </c>
      <c r="BA36" s="50">
        <v>981.70391701548147</v>
      </c>
      <c r="BB36" s="50">
        <v>1636.1731950258024</v>
      </c>
      <c r="BC36" s="50">
        <v>11.62581328459467</v>
      </c>
      <c r="BD36" s="50">
        <v>5453.9106500860089</v>
      </c>
      <c r="BE36" s="50">
        <v>68.701457172743375</v>
      </c>
      <c r="BF36" s="50">
        <v>152.16706737045772</v>
      </c>
      <c r="BG36" s="50">
        <v>218.12569329683208</v>
      </c>
      <c r="BH36" s="50">
        <v>289.77774840906665</v>
      </c>
      <c r="BI36" s="50">
        <v>369.58751446755258</v>
      </c>
      <c r="BJ36" s="50">
        <v>464.08119937208738</v>
      </c>
      <c r="BK36" s="50">
        <v>606.42124163006804</v>
      </c>
      <c r="BL36" s="50">
        <v>822.74573104626825</v>
      </c>
      <c r="BM36" s="50">
        <v>1248.9093521491093</v>
      </c>
      <c r="BN36" s="50">
        <v>3284.0920884144698</v>
      </c>
    </row>
    <row r="37" spans="1:66" x14ac:dyDescent="0.25">
      <c r="A37" t="str">
        <f t="shared" si="0"/>
        <v>1992TOT115</v>
      </c>
      <c r="B37" s="50">
        <v>1992</v>
      </c>
      <c r="C37" s="50" t="s">
        <v>3</v>
      </c>
      <c r="D37" s="50">
        <v>115</v>
      </c>
      <c r="E37" s="50">
        <v>551.30380119383062</v>
      </c>
      <c r="F37" s="50">
        <v>0.47251505074658939</v>
      </c>
      <c r="G37" s="50">
        <v>0.2028013656023146</v>
      </c>
      <c r="H37" s="50">
        <v>0.11599887709798175</v>
      </c>
      <c r="I37" s="50">
        <v>0.18841966886712913</v>
      </c>
      <c r="J37" s="50">
        <v>6.9678570042653057E-2</v>
      </c>
      <c r="K37" s="50">
        <v>3.6813236758722181E-2</v>
      </c>
      <c r="L37" s="50">
        <v>266.91743830753165</v>
      </c>
      <c r="M37" s="50">
        <v>133.45871915376583</v>
      </c>
      <c r="N37" s="50">
        <v>912081</v>
      </c>
      <c r="O37" s="50">
        <v>430972</v>
      </c>
      <c r="P37" s="50">
        <v>152.35765675917699</v>
      </c>
      <c r="Q37" s="50">
        <v>114.55978154835466</v>
      </c>
      <c r="R37" s="50">
        <v>42.919556801816533</v>
      </c>
      <c r="S37" s="50">
        <v>592464698.08149004</v>
      </c>
      <c r="T37" s="50">
        <v>9.8187643318655891</v>
      </c>
      <c r="U37" s="50">
        <v>11.293512951643073</v>
      </c>
      <c r="V37" s="50">
        <v>171854</v>
      </c>
      <c r="W37" s="50">
        <v>84.104993153344381</v>
      </c>
      <c r="X37" s="50">
        <v>49.353726000421446</v>
      </c>
      <c r="Y37" s="50">
        <v>36.980518255654808</v>
      </c>
      <c r="Z37" s="50">
        <v>101779622.73691714</v>
      </c>
      <c r="AA37" s="50">
        <v>1.686767384919402</v>
      </c>
      <c r="AB37" s="50">
        <v>1.7366878703887676</v>
      </c>
      <c r="AC37" s="50">
        <v>912081</v>
      </c>
      <c r="AD37" s="50">
        <v>0.56649948979510611</v>
      </c>
      <c r="AE37" s="50">
        <v>0.64274063683106686</v>
      </c>
      <c r="AF37" s="50">
        <v>1.8017310608805838E-3</v>
      </c>
      <c r="AG37" s="50">
        <v>0.56820597690629526</v>
      </c>
      <c r="AH37" s="50">
        <v>18.420321214160285</v>
      </c>
      <c r="AI37" s="50">
        <v>19.401165933387137</v>
      </c>
      <c r="AJ37" s="50">
        <v>1.0848331444369446</v>
      </c>
      <c r="AK37" s="50">
        <v>2.0915471543449433</v>
      </c>
      <c r="AL37" s="50">
        <v>2.9112971605418556</v>
      </c>
      <c r="AM37" s="50">
        <v>3.757004971541158</v>
      </c>
      <c r="AN37" s="50">
        <v>4.587728125276735</v>
      </c>
      <c r="AO37" s="50">
        <v>5.8997438499206858</v>
      </c>
      <c r="AP37" s="50">
        <v>7.6569285522323476</v>
      </c>
      <c r="AQ37" s="50">
        <v>10.385435797496104</v>
      </c>
      <c r="AR37" s="50">
        <v>16.289928087226279</v>
      </c>
      <c r="AS37" s="50">
        <v>45.335553156982947</v>
      </c>
      <c r="AT37" s="50">
        <v>91.158220865723294</v>
      </c>
      <c r="AU37" s="50">
        <v>140.84724253847116</v>
      </c>
      <c r="AV37" s="50">
        <v>181.97881869120314</v>
      </c>
      <c r="AW37" s="50">
        <v>227.97346517359517</v>
      </c>
      <c r="AX37" s="50">
        <v>284.33199626732392</v>
      </c>
      <c r="AY37" s="50">
        <v>371.15907190329074</v>
      </c>
      <c r="AZ37" s="50">
        <v>489.21578531271496</v>
      </c>
      <c r="BA37" s="50">
        <v>687.73813297584559</v>
      </c>
      <c r="BB37" s="50">
        <v>1203.6780804739819</v>
      </c>
      <c r="BC37" s="50">
        <v>12.660426019931919</v>
      </c>
      <c r="BD37" s="50">
        <v>4908.519585077408</v>
      </c>
      <c r="BE37" s="50">
        <v>59.497473696108337</v>
      </c>
      <c r="BF37" s="50">
        <v>115.25863217182767</v>
      </c>
      <c r="BG37" s="50">
        <v>160.45359653060646</v>
      </c>
      <c r="BH37" s="50">
        <v>206.66988967466403</v>
      </c>
      <c r="BI37" s="50">
        <v>254.97257917856027</v>
      </c>
      <c r="BJ37" s="50">
        <v>323.49273874407135</v>
      </c>
      <c r="BK37" s="50">
        <v>421.34451238576537</v>
      </c>
      <c r="BL37" s="50">
        <v>576.23694783206122</v>
      </c>
      <c r="BM37" s="50">
        <v>896.2922426161864</v>
      </c>
      <c r="BN37" s="50">
        <v>2506.8724854351231</v>
      </c>
    </row>
    <row r="38" spans="1:66" x14ac:dyDescent="0.25">
      <c r="A38" t="str">
        <f t="shared" si="0"/>
        <v>1992TOT123</v>
      </c>
      <c r="B38" s="50">
        <v>1992</v>
      </c>
      <c r="C38" s="50" t="s">
        <v>3</v>
      </c>
      <c r="D38" s="50">
        <v>123</v>
      </c>
      <c r="E38" s="50">
        <v>425.07314271746469</v>
      </c>
      <c r="F38" s="50">
        <v>0.52439545877059912</v>
      </c>
      <c r="G38" s="50">
        <v>0.23756830242460097</v>
      </c>
      <c r="H38" s="50">
        <v>0.14177911148463601</v>
      </c>
      <c r="I38" s="50">
        <v>0.23711311261848075</v>
      </c>
      <c r="J38" s="50">
        <v>9.0093110905280951E-2</v>
      </c>
      <c r="K38" s="50">
        <v>4.9825889942951798E-2</v>
      </c>
      <c r="L38" s="50">
        <v>237.86520012440164</v>
      </c>
      <c r="M38" s="50">
        <v>118.93260006220082</v>
      </c>
      <c r="N38" s="50">
        <v>2315144</v>
      </c>
      <c r="O38" s="50">
        <v>1214051</v>
      </c>
      <c r="P38" s="50">
        <v>130.10448089177675</v>
      </c>
      <c r="Q38" s="50">
        <v>107.76071923262489</v>
      </c>
      <c r="R38" s="50">
        <v>45.303272263562256</v>
      </c>
      <c r="S38" s="50">
        <v>1569924107.3410497</v>
      </c>
      <c r="T38" s="50">
        <v>13.294001930628271</v>
      </c>
      <c r="U38" s="50">
        <v>15.835705695585245</v>
      </c>
      <c r="V38" s="50">
        <v>548951</v>
      </c>
      <c r="W38" s="50">
        <v>73.743163639517945</v>
      </c>
      <c r="X38" s="50">
        <v>45.189436422682874</v>
      </c>
      <c r="Y38" s="50">
        <v>37.995836632722359</v>
      </c>
      <c r="Z38" s="50">
        <v>297681435.76401824</v>
      </c>
      <c r="AA38" s="50">
        <v>2.5207445144985945</v>
      </c>
      <c r="AB38" s="50">
        <v>2.6288842064857514</v>
      </c>
      <c r="AC38" s="50">
        <v>2315144</v>
      </c>
      <c r="AD38" s="50">
        <v>0.56636349886878623</v>
      </c>
      <c r="AE38" s="50">
        <v>0.65833435304780252</v>
      </c>
      <c r="AF38" s="50">
        <v>4.5733513308701445E-3</v>
      </c>
      <c r="AG38" s="50">
        <v>0.56647276997527918</v>
      </c>
      <c r="AH38" s="50">
        <v>18.561648622591473</v>
      </c>
      <c r="AI38" s="50">
        <v>19.627677683866708</v>
      </c>
      <c r="AJ38" s="50">
        <v>1.0493117203100977</v>
      </c>
      <c r="AK38" s="50">
        <v>2.0948644450414524</v>
      </c>
      <c r="AL38" s="50">
        <v>2.9267865767637868</v>
      </c>
      <c r="AM38" s="50">
        <v>3.8127139320842565</v>
      </c>
      <c r="AN38" s="50">
        <v>4.8706006726827429</v>
      </c>
      <c r="AO38" s="50">
        <v>5.9107962888907366</v>
      </c>
      <c r="AP38" s="50">
        <v>7.537226155495695</v>
      </c>
      <c r="AQ38" s="50">
        <v>10.084823853915008</v>
      </c>
      <c r="AR38" s="50">
        <v>15.848542973367131</v>
      </c>
      <c r="AS38" s="50">
        <v>45.864333381449093</v>
      </c>
      <c r="AT38" s="50">
        <v>70.900838451118119</v>
      </c>
      <c r="AU38" s="50">
        <v>106.35125767667716</v>
      </c>
      <c r="AV38" s="50">
        <v>142.39778933629063</v>
      </c>
      <c r="AW38" s="50">
        <v>180.61534102868166</v>
      </c>
      <c r="AX38" s="50">
        <v>224.97381431604785</v>
      </c>
      <c r="AY38" s="50">
        <v>284.69413593448962</v>
      </c>
      <c r="AZ38" s="50">
        <v>364.86662249075397</v>
      </c>
      <c r="BA38" s="50">
        <v>512.12221004307617</v>
      </c>
      <c r="BB38" s="50">
        <v>879.44309232636886</v>
      </c>
      <c r="BC38" s="50">
        <v>13.279815144672355</v>
      </c>
      <c r="BD38" s="50">
        <v>3395.0593796785402</v>
      </c>
      <c r="BE38" s="50">
        <v>44.368352497693124</v>
      </c>
      <c r="BF38" s="50">
        <v>89.371480850662266</v>
      </c>
      <c r="BG38" s="50">
        <v>124.54023282800252</v>
      </c>
      <c r="BH38" s="50">
        <v>161.94679428613929</v>
      </c>
      <c r="BI38" s="50">
        <v>206.13367359026535</v>
      </c>
      <c r="BJ38" s="50">
        <v>252.17837849050341</v>
      </c>
      <c r="BK38" s="50">
        <v>320.38641060538532</v>
      </c>
      <c r="BL38" s="50">
        <v>429.10952791185406</v>
      </c>
      <c r="BM38" s="50">
        <v>672.49211490071252</v>
      </c>
      <c r="BN38" s="50">
        <v>1955.1213254146164</v>
      </c>
    </row>
    <row r="39" spans="1:66" x14ac:dyDescent="0.25">
      <c r="A39" t="str">
        <f t="shared" si="0"/>
        <v>1992TOT126</v>
      </c>
      <c r="B39" s="50">
        <v>1992</v>
      </c>
      <c r="C39" s="50" t="s">
        <v>3</v>
      </c>
      <c r="D39" s="50">
        <v>126</v>
      </c>
      <c r="E39" s="50">
        <v>451.92327049881834</v>
      </c>
      <c r="F39" s="50">
        <v>0.63092365773002734</v>
      </c>
      <c r="G39" s="50">
        <v>0.33116655442709414</v>
      </c>
      <c r="H39" s="50">
        <v>0.215346942793051</v>
      </c>
      <c r="I39" s="50">
        <v>0.34762947245916065</v>
      </c>
      <c r="J39" s="50">
        <v>0.1516674557982044</v>
      </c>
      <c r="K39" s="50">
        <v>9.2779799883564412E-2</v>
      </c>
      <c r="L39" s="50">
        <v>312.31156046867375</v>
      </c>
      <c r="M39" s="50">
        <v>156.15578023433687</v>
      </c>
      <c r="N39" s="50">
        <v>2818360</v>
      </c>
      <c r="O39" s="50">
        <v>1778169.9999999998</v>
      </c>
      <c r="P39" s="50">
        <v>148.3818328051465</v>
      </c>
      <c r="Q39" s="50">
        <v>163.92972766352725</v>
      </c>
      <c r="R39" s="50">
        <v>52.489164159509272</v>
      </c>
      <c r="S39" s="50">
        <v>3497939086.0734506</v>
      </c>
      <c r="T39" s="50">
        <v>22.885996393591522</v>
      </c>
      <c r="U39" s="50">
        <v>28.865617938388109</v>
      </c>
      <c r="V39" s="50">
        <v>979745</v>
      </c>
      <c r="W39" s="50">
        <v>88.026488063611112</v>
      </c>
      <c r="X39" s="50">
        <v>68.129292170725762</v>
      </c>
      <c r="Y39" s="50">
        <v>43.629055593386809</v>
      </c>
      <c r="Z39" s="50">
        <v>800992000.29369259</v>
      </c>
      <c r="AA39" s="50">
        <v>5.2406573067556783</v>
      </c>
      <c r="AB39" s="50">
        <v>5.6212854529463199</v>
      </c>
      <c r="AC39" s="50">
        <v>2818360</v>
      </c>
      <c r="AD39" s="50">
        <v>0.59010033405949791</v>
      </c>
      <c r="AE39" s="50">
        <v>0.69370194566250731</v>
      </c>
      <c r="AF39" s="50">
        <v>5.5674076674586516E-3</v>
      </c>
      <c r="AG39" s="50">
        <v>0.61098008926502256</v>
      </c>
      <c r="AH39" s="50">
        <v>21.812310670578231</v>
      </c>
      <c r="AI39" s="50">
        <v>24.87127100108745</v>
      </c>
      <c r="AJ39" s="50">
        <v>0.75548810835800617</v>
      </c>
      <c r="AK39" s="50">
        <v>1.8038417815388894</v>
      </c>
      <c r="AL39" s="50">
        <v>2.6700590294420934</v>
      </c>
      <c r="AM39" s="50">
        <v>3.4561472956517019</v>
      </c>
      <c r="AN39" s="50">
        <v>4.3743342299425425</v>
      </c>
      <c r="AO39" s="50">
        <v>5.6147410294850193</v>
      </c>
      <c r="AP39" s="50">
        <v>7.3980654637872725</v>
      </c>
      <c r="AQ39" s="50">
        <v>10.273535788985477</v>
      </c>
      <c r="AR39" s="50">
        <v>16.290883707325222</v>
      </c>
      <c r="AS39" s="50">
        <v>47.362903565483776</v>
      </c>
      <c r="AT39" s="50">
        <v>63.401711307249847</v>
      </c>
      <c r="AU39" s="50">
        <v>99.533869364069659</v>
      </c>
      <c r="AV39" s="50">
        <v>141.49392051555282</v>
      </c>
      <c r="AW39" s="50">
        <v>173.10712403372992</v>
      </c>
      <c r="AX39" s="50">
        <v>218.34792644114148</v>
      </c>
      <c r="AY39" s="50">
        <v>286.33030912951546</v>
      </c>
      <c r="AZ39" s="50">
        <v>394.72678329997484</v>
      </c>
      <c r="BA39" s="50">
        <v>554.45819146436884</v>
      </c>
      <c r="BB39" s="50">
        <v>1014.4273809159976</v>
      </c>
      <c r="BC39" s="50">
        <v>12.091802412422936</v>
      </c>
      <c r="BD39" s="50">
        <v>3681.3896888080558</v>
      </c>
      <c r="BE39" s="50">
        <v>34.044662504206464</v>
      </c>
      <c r="BF39" s="50">
        <v>81.725981444266068</v>
      </c>
      <c r="BG39" s="50">
        <v>120.14737084724311</v>
      </c>
      <c r="BH39" s="50">
        <v>156.70621264887899</v>
      </c>
      <c r="BI39" s="50">
        <v>197.57978426965016</v>
      </c>
      <c r="BJ39" s="50">
        <v>253.41502033039922</v>
      </c>
      <c r="BK39" s="50">
        <v>334.93355856225389</v>
      </c>
      <c r="BL39" s="50">
        <v>463.68448111125559</v>
      </c>
      <c r="BM39" s="50">
        <v>736.89228555731336</v>
      </c>
      <c r="BN39" s="50">
        <v>2144.327732529568</v>
      </c>
    </row>
    <row r="40" spans="1:66" x14ac:dyDescent="0.25">
      <c r="A40" t="str">
        <f t="shared" si="0"/>
        <v>1992TOT129</v>
      </c>
      <c r="B40" s="50">
        <v>1992</v>
      </c>
      <c r="C40" s="50" t="s">
        <v>3</v>
      </c>
      <c r="D40" s="50">
        <v>129</v>
      </c>
      <c r="E40" s="50">
        <v>584.82144665439864</v>
      </c>
      <c r="F40" s="50">
        <v>0.49445542816473609</v>
      </c>
      <c r="G40" s="50">
        <v>0.23552351283555367</v>
      </c>
      <c r="H40" s="50">
        <v>0.14673568571712639</v>
      </c>
      <c r="I40" s="50">
        <v>0.23699254137682749</v>
      </c>
      <c r="J40" s="50">
        <v>9.8349073661459077E-2</v>
      </c>
      <c r="K40" s="50">
        <v>6.0995651448800092E-2</v>
      </c>
      <c r="L40" s="50">
        <v>294.1539116042195</v>
      </c>
      <c r="M40" s="50">
        <v>147.07695580210975</v>
      </c>
      <c r="N40" s="50">
        <v>2404063</v>
      </c>
      <c r="O40" s="50">
        <v>1188702</v>
      </c>
      <c r="P40" s="50">
        <v>154.03984139875922</v>
      </c>
      <c r="Q40" s="50">
        <v>140.11407020546028</v>
      </c>
      <c r="R40" s="50">
        <v>47.632910757951116</v>
      </c>
      <c r="S40" s="50">
        <v>1998646505.7764525</v>
      </c>
      <c r="T40" s="50">
        <v>11.846378577885162</v>
      </c>
      <c r="U40" s="50">
        <v>13.620249356904219</v>
      </c>
      <c r="V40" s="50">
        <v>569745</v>
      </c>
      <c r="W40" s="50">
        <v>86.041776061642267</v>
      </c>
      <c r="X40" s="50">
        <v>61.035179740467484</v>
      </c>
      <c r="Y40" s="50">
        <v>41.498805443450685</v>
      </c>
      <c r="Z40" s="50">
        <v>417293861.77479178</v>
      </c>
      <c r="AA40" s="50">
        <v>2.4733843881469166</v>
      </c>
      <c r="AB40" s="50">
        <v>2.5627407394067543</v>
      </c>
      <c r="AC40" s="50">
        <v>2404063</v>
      </c>
      <c r="AD40" s="50">
        <v>0.59453411100642406</v>
      </c>
      <c r="AE40" s="50">
        <v>0.74221994403354419</v>
      </c>
      <c r="AF40" s="50">
        <v>4.7490025331234685E-3</v>
      </c>
      <c r="AG40" s="50">
        <v>0.62636567209367211</v>
      </c>
      <c r="AH40" s="50">
        <v>22.145041222277893</v>
      </c>
      <c r="AI40" s="50">
        <v>24.5712463299392</v>
      </c>
      <c r="AJ40" s="50">
        <v>0.75029665779846211</v>
      </c>
      <c r="AK40" s="50">
        <v>1.8658352289404232</v>
      </c>
      <c r="AL40" s="50">
        <v>2.6695018784026256</v>
      </c>
      <c r="AM40" s="50">
        <v>3.5023126183668376</v>
      </c>
      <c r="AN40" s="50">
        <v>4.5402966701716796</v>
      </c>
      <c r="AO40" s="50">
        <v>5.6729065445445475</v>
      </c>
      <c r="AP40" s="50">
        <v>7.1039266493614228</v>
      </c>
      <c r="AQ40" s="50">
        <v>9.6133027317442625</v>
      </c>
      <c r="AR40" s="50">
        <v>15.629262290179661</v>
      </c>
      <c r="AS40" s="50">
        <v>48.652358730490079</v>
      </c>
      <c r="AT40" s="50">
        <v>85.438673601774369</v>
      </c>
      <c r="AU40" s="50">
        <v>129.8284341565699</v>
      </c>
      <c r="AV40" s="50">
        <v>181.43342762619454</v>
      </c>
      <c r="AW40" s="50">
        <v>232.59817688321871</v>
      </c>
      <c r="AX40" s="50">
        <v>297.1017826634353</v>
      </c>
      <c r="AY40" s="50">
        <v>368.13896888080558</v>
      </c>
      <c r="AZ40" s="50">
        <v>468.43883999567981</v>
      </c>
      <c r="BA40" s="50">
        <v>703.41812609484293</v>
      </c>
      <c r="BB40" s="50">
        <v>1234.4926756469681</v>
      </c>
      <c r="BC40" s="50">
        <v>14.461651883425731</v>
      </c>
      <c r="BD40" s="50">
        <v>4924.8813170276653</v>
      </c>
      <c r="BE40" s="50">
        <v>43.695257022142258</v>
      </c>
      <c r="BF40" s="50">
        <v>109.28410417130839</v>
      </c>
      <c r="BG40" s="50">
        <v>154.29056719158203</v>
      </c>
      <c r="BH40" s="50">
        <v>207.524034167878</v>
      </c>
      <c r="BI40" s="50">
        <v>264.65144064759494</v>
      </c>
      <c r="BJ40" s="50">
        <v>332.60255837711509</v>
      </c>
      <c r="BK40" s="50">
        <v>416.0764450963851</v>
      </c>
      <c r="BL40" s="50">
        <v>562.55592629014632</v>
      </c>
      <c r="BM40" s="50">
        <v>911.0590291603927</v>
      </c>
      <c r="BN40" s="50">
        <v>2855.1194831289299</v>
      </c>
    </row>
    <row r="41" spans="1:66" x14ac:dyDescent="0.25">
      <c r="A41" t="str">
        <f t="shared" si="0"/>
        <v>1992TOT131</v>
      </c>
      <c r="B41" s="50">
        <v>1992</v>
      </c>
      <c r="C41" s="50" t="s">
        <v>3</v>
      </c>
      <c r="D41" s="50">
        <v>131</v>
      </c>
      <c r="E41" s="50">
        <v>662.59110608943593</v>
      </c>
      <c r="F41" s="50">
        <v>0.32964979088207358</v>
      </c>
      <c r="G41" s="50">
        <v>0.13160723761914733</v>
      </c>
      <c r="H41" s="50">
        <v>7.3508611716194452E-2</v>
      </c>
      <c r="I41" s="50">
        <v>0.11348634246828539</v>
      </c>
      <c r="J41" s="50">
        <v>4.191032596363737E-2</v>
      </c>
      <c r="K41" s="50">
        <v>2.589049456158371E-2</v>
      </c>
      <c r="L41" s="50">
        <v>234.23367035151168</v>
      </c>
      <c r="M41" s="50">
        <v>117.11683517575584</v>
      </c>
      <c r="N41" s="50">
        <v>3430122</v>
      </c>
      <c r="O41" s="50">
        <v>1130739</v>
      </c>
      <c r="P41" s="50">
        <v>140.71974386040034</v>
      </c>
      <c r="Q41" s="50">
        <v>93.513926491111334</v>
      </c>
      <c r="R41" s="50">
        <v>39.923349342037852</v>
      </c>
      <c r="S41" s="50">
        <v>1268878124.719593</v>
      </c>
      <c r="T41" s="50">
        <v>4.6524690761839782</v>
      </c>
      <c r="U41" s="50">
        <v>5.0027105869629658</v>
      </c>
      <c r="V41" s="50">
        <v>389272</v>
      </c>
      <c r="W41" s="50">
        <v>73.865774023466059</v>
      </c>
      <c r="X41" s="50">
        <v>43.251061152289779</v>
      </c>
      <c r="Y41" s="50">
        <v>36.929841117533122</v>
      </c>
      <c r="Z41" s="50">
        <v>202037124.92248976</v>
      </c>
      <c r="AA41" s="50">
        <v>0.74078940887307476</v>
      </c>
      <c r="AB41" s="50">
        <v>0.75028157945894514</v>
      </c>
      <c r="AC41" s="50">
        <v>3430122</v>
      </c>
      <c r="AD41" s="50">
        <v>0.57221848643549267</v>
      </c>
      <c r="AE41" s="50">
        <v>0.67657125241892491</v>
      </c>
      <c r="AF41" s="50">
        <v>6.7758865166688241E-3</v>
      </c>
      <c r="AG41" s="50">
        <v>0.58506948021656946</v>
      </c>
      <c r="AH41" s="50">
        <v>19.219926795011922</v>
      </c>
      <c r="AI41" s="50">
        <v>19.870116022531104</v>
      </c>
      <c r="AJ41" s="50">
        <v>1.0401116592773674</v>
      </c>
      <c r="AK41" s="50">
        <v>2.0885746302941821</v>
      </c>
      <c r="AL41" s="50">
        <v>2.8787362250655071</v>
      </c>
      <c r="AM41" s="50">
        <v>3.6990698080856017</v>
      </c>
      <c r="AN41" s="50">
        <v>4.6611472957541515</v>
      </c>
      <c r="AO41" s="50">
        <v>5.830797192075325</v>
      </c>
      <c r="AP41" s="50">
        <v>7.4112104931452514</v>
      </c>
      <c r="AQ41" s="50">
        <v>10.222993124413577</v>
      </c>
      <c r="AR41" s="50">
        <v>15.527841602120354</v>
      </c>
      <c r="AS41" s="50">
        <v>46.639517969768683</v>
      </c>
      <c r="AT41" s="50">
        <v>107.33296159369264</v>
      </c>
      <c r="AU41" s="50">
        <v>163.61731950258024</v>
      </c>
      <c r="AV41" s="50">
        <v>216.33252920383859</v>
      </c>
      <c r="AW41" s="50">
        <v>278.1494431543864</v>
      </c>
      <c r="AX41" s="50">
        <v>341.69382876424254</v>
      </c>
      <c r="AY41" s="50">
        <v>427.19336800887186</v>
      </c>
      <c r="AZ41" s="50">
        <v>573.20560028074067</v>
      </c>
      <c r="BA41" s="50">
        <v>804.45182088768627</v>
      </c>
      <c r="BB41" s="50">
        <v>1363.4776625215022</v>
      </c>
      <c r="BC41" s="50">
        <v>13.221124354834586</v>
      </c>
      <c r="BD41" s="50">
        <v>5453.9106500860089</v>
      </c>
      <c r="BE41" s="50">
        <v>68.774557312919384</v>
      </c>
      <c r="BF41" s="50">
        <v>138.20506005222217</v>
      </c>
      <c r="BG41" s="50">
        <v>190.76930881251539</v>
      </c>
      <c r="BH41" s="50">
        <v>245.67880509299982</v>
      </c>
      <c r="BI41" s="50">
        <v>308.43182680476144</v>
      </c>
      <c r="BJ41" s="50">
        <v>386.97317586629686</v>
      </c>
      <c r="BK41" s="50">
        <v>490.0333253560741</v>
      </c>
      <c r="BL41" s="50">
        <v>677.45767834107164</v>
      </c>
      <c r="BM41" s="50">
        <v>1031.3541767586967</v>
      </c>
      <c r="BN41" s="50">
        <v>3090.6912414054905</v>
      </c>
    </row>
    <row r="42" spans="1:66" x14ac:dyDescent="0.25">
      <c r="A42" t="str">
        <f t="shared" si="0"/>
        <v>1992TOT133</v>
      </c>
      <c r="B42" s="50">
        <v>1992</v>
      </c>
      <c r="C42" s="50" t="s">
        <v>3</v>
      </c>
      <c r="D42" s="50">
        <v>133</v>
      </c>
      <c r="E42" s="50">
        <v>834.60849309036166</v>
      </c>
      <c r="F42" s="50">
        <v>0.29952984609641436</v>
      </c>
      <c r="G42" s="50">
        <v>0.11809952702649588</v>
      </c>
      <c r="H42" s="50">
        <v>6.4513501240018825E-2</v>
      </c>
      <c r="I42" s="50">
        <v>0.10319825062500743</v>
      </c>
      <c r="J42" s="50">
        <v>3.5706051742703533E-2</v>
      </c>
      <c r="K42" s="50">
        <v>2.0196393979817245E-2</v>
      </c>
      <c r="L42" s="50">
        <v>299.60120626355973</v>
      </c>
      <c r="M42" s="50">
        <v>149.80060313177987</v>
      </c>
      <c r="N42" s="50">
        <v>9600686</v>
      </c>
      <c r="O42" s="50">
        <v>2875692</v>
      </c>
      <c r="P42" s="50">
        <v>181.47354313611046</v>
      </c>
      <c r="Q42" s="50">
        <v>118.12766312744927</v>
      </c>
      <c r="R42" s="50">
        <v>39.428300239730056</v>
      </c>
      <c r="S42" s="50">
        <v>4076385310.01161</v>
      </c>
      <c r="T42" s="50">
        <v>4.239444128501467</v>
      </c>
      <c r="U42" s="50">
        <v>4.5347877434532347</v>
      </c>
      <c r="V42" s="50">
        <v>990774</v>
      </c>
      <c r="W42" s="50">
        <v>97.970382618183336</v>
      </c>
      <c r="X42" s="50">
        <v>51.830220513596529</v>
      </c>
      <c r="Y42" s="50">
        <v>34.599473853921261</v>
      </c>
      <c r="Z42" s="50">
        <v>616224418.789657</v>
      </c>
      <c r="AA42" s="50">
        <v>0.6408739104374801</v>
      </c>
      <c r="AB42" s="50">
        <v>0.64873259869675892</v>
      </c>
      <c r="AC42" s="50">
        <v>9600686</v>
      </c>
      <c r="AD42" s="50">
        <v>0.54809611971422856</v>
      </c>
      <c r="AE42" s="50">
        <v>0.61544098006953618</v>
      </c>
      <c r="AF42" s="50">
        <v>1.8965260949368727E-2</v>
      </c>
      <c r="AG42" s="50">
        <v>0.52975783413174327</v>
      </c>
      <c r="AH42" s="50">
        <v>16.680881764053503</v>
      </c>
      <c r="AI42" s="50">
        <v>17.546444695766937</v>
      </c>
      <c r="AJ42" s="50">
        <v>1.1569486201066206</v>
      </c>
      <c r="AK42" s="50">
        <v>2.256295242627576</v>
      </c>
      <c r="AL42" s="50">
        <v>3.1224761955488409</v>
      </c>
      <c r="AM42" s="50">
        <v>4.0139620008325823</v>
      </c>
      <c r="AN42" s="50">
        <v>4.9968618899672723</v>
      </c>
      <c r="AO42" s="50">
        <v>6.1968883963089532</v>
      </c>
      <c r="AP42" s="50">
        <v>7.9208944004227249</v>
      </c>
      <c r="AQ42" s="50">
        <v>10.445378583553939</v>
      </c>
      <c r="AR42" s="50">
        <v>15.895794901515458</v>
      </c>
      <c r="AS42" s="50">
        <v>43.994499769116032</v>
      </c>
      <c r="AT42" s="50">
        <v>147.25558755232223</v>
      </c>
      <c r="AU42" s="50">
        <v>219.51990366596183</v>
      </c>
      <c r="AV42" s="50">
        <v>299.96508575473047</v>
      </c>
      <c r="AW42" s="50">
        <v>374.18899196494596</v>
      </c>
      <c r="AX42" s="50">
        <v>458.5755789327655</v>
      </c>
      <c r="AY42" s="50">
        <v>580.84148423415991</v>
      </c>
      <c r="AZ42" s="50">
        <v>752.63966971186915</v>
      </c>
      <c r="BA42" s="50">
        <v>1025.4715499824217</v>
      </c>
      <c r="BB42" s="50">
        <v>1734.3435867273506</v>
      </c>
      <c r="BC42" s="50">
        <v>12.434171274653522</v>
      </c>
      <c r="BD42" s="50">
        <v>6176.5538112224049</v>
      </c>
      <c r="BE42" s="50">
        <v>96.43391646044671</v>
      </c>
      <c r="BF42" s="50">
        <v>188.28203737770565</v>
      </c>
      <c r="BG42" s="50">
        <v>260.5528426064102</v>
      </c>
      <c r="BH42" s="50">
        <v>335.14537930118894</v>
      </c>
      <c r="BI42" s="50">
        <v>417.46612201962705</v>
      </c>
      <c r="BJ42" s="50">
        <v>516.21124545540852</v>
      </c>
      <c r="BK42" s="50">
        <v>661.360534466486</v>
      </c>
      <c r="BL42" s="50">
        <v>872.60781366556557</v>
      </c>
      <c r="BM42" s="50">
        <v>1327.1639643568121</v>
      </c>
      <c r="BN42" s="50">
        <v>3673.3625481462891</v>
      </c>
    </row>
    <row r="43" spans="1:66" x14ac:dyDescent="0.25">
      <c r="A43" t="str">
        <f t="shared" si="0"/>
        <v>1992TOT135</v>
      </c>
      <c r="B43" s="50">
        <v>1992</v>
      </c>
      <c r="C43" s="50" t="s">
        <v>3</v>
      </c>
      <c r="D43" s="50">
        <v>135</v>
      </c>
      <c r="E43" s="50">
        <v>843.95002203488559</v>
      </c>
      <c r="F43" s="50">
        <v>0.27298828098375311</v>
      </c>
      <c r="G43" s="50">
        <v>0.11539115246801955</v>
      </c>
      <c r="H43" s="50">
        <v>6.817313667663881E-2</v>
      </c>
      <c r="I43" s="50">
        <v>9.8740523719470466E-2</v>
      </c>
      <c r="J43" s="50">
        <v>4.2681837354939939E-2</v>
      </c>
      <c r="K43" s="50">
        <v>2.9800637354915002E-2</v>
      </c>
      <c r="L43" s="50">
        <v>301.41697115000284</v>
      </c>
      <c r="M43" s="50">
        <v>150.70848557500142</v>
      </c>
      <c r="N43" s="50">
        <v>15111678</v>
      </c>
      <c r="O43" s="50">
        <v>4125311</v>
      </c>
      <c r="P43" s="50">
        <v>174.00911485272613</v>
      </c>
      <c r="Q43" s="50">
        <v>127.40785629727671</v>
      </c>
      <c r="R43" s="50">
        <v>42.269635917040333</v>
      </c>
      <c r="S43" s="50">
        <v>6307164372.8348989</v>
      </c>
      <c r="T43" s="50">
        <v>4.1211980290677621</v>
      </c>
      <c r="U43" s="50">
        <v>4.366998263044727</v>
      </c>
      <c r="V43" s="50">
        <v>1492135</v>
      </c>
      <c r="W43" s="50">
        <v>85.562840939807941</v>
      </c>
      <c r="X43" s="50">
        <v>65.145644635193477</v>
      </c>
      <c r="Y43" s="50">
        <v>43.226261870154062</v>
      </c>
      <c r="Z43" s="50">
        <v>1166473157.4928129</v>
      </c>
      <c r="AA43" s="50">
        <v>0.76219146885165046</v>
      </c>
      <c r="AB43" s="50">
        <v>0.7698986837893439</v>
      </c>
      <c r="AC43" s="50">
        <v>15111678</v>
      </c>
      <c r="AD43" s="50">
        <v>0.52394768576109507</v>
      </c>
      <c r="AE43" s="50">
        <v>0.51932733905218154</v>
      </c>
      <c r="AF43" s="50">
        <v>2.9851712331062191E-2</v>
      </c>
      <c r="AG43" s="50">
        <v>0.48480141427018264</v>
      </c>
      <c r="AH43" s="50">
        <v>14.778649296875376</v>
      </c>
      <c r="AI43" s="50">
        <v>17.083738144402336</v>
      </c>
      <c r="AJ43" s="50">
        <v>1.0276876834440707</v>
      </c>
      <c r="AK43" s="50">
        <v>2.3113291425139932</v>
      </c>
      <c r="AL43" s="50">
        <v>3.2917466774427302</v>
      </c>
      <c r="AM43" s="50">
        <v>4.2451955383517701</v>
      </c>
      <c r="AN43" s="50">
        <v>5.281878248128967</v>
      </c>
      <c r="AO43" s="50">
        <v>6.7288995147631709</v>
      </c>
      <c r="AP43" s="50">
        <v>8.6160234020071087</v>
      </c>
      <c r="AQ43" s="50">
        <v>11.454350678927202</v>
      </c>
      <c r="AR43" s="50">
        <v>16.859893003110507</v>
      </c>
      <c r="AS43" s="50">
        <v>40.18299611131048</v>
      </c>
      <c r="AT43" s="50">
        <v>153.00769076720167</v>
      </c>
      <c r="AU43" s="50">
        <v>234.81621417072557</v>
      </c>
      <c r="AV43" s="50">
        <v>324.45314457361661</v>
      </c>
      <c r="AW43" s="50">
        <v>409.04329875645061</v>
      </c>
      <c r="AX43" s="50">
        <v>499.85091108038267</v>
      </c>
      <c r="AY43" s="50">
        <v>633.28410748112697</v>
      </c>
      <c r="AZ43" s="50">
        <v>818.08659751290122</v>
      </c>
      <c r="BA43" s="50">
        <v>1135.0951540491506</v>
      </c>
      <c r="BB43" s="50">
        <v>1832.5139784288988</v>
      </c>
      <c r="BC43" s="50">
        <v>9.6235303226567623</v>
      </c>
      <c r="BD43" s="50">
        <v>5317.562883833858</v>
      </c>
      <c r="BE43" s="50">
        <v>86.54482032560081</v>
      </c>
      <c r="BF43" s="50">
        <v>195.15254673929977</v>
      </c>
      <c r="BG43" s="50">
        <v>277.79535014995173</v>
      </c>
      <c r="BH43" s="50">
        <v>358.82697299947182</v>
      </c>
      <c r="BI43" s="50">
        <v>445.50139524634648</v>
      </c>
      <c r="BJ43" s="50">
        <v>567.56241658982754</v>
      </c>
      <c r="BK43" s="50">
        <v>727.09869699611647</v>
      </c>
      <c r="BL43" s="50">
        <v>966.6450461236376</v>
      </c>
      <c r="BM43" s="50">
        <v>1424.3137316938189</v>
      </c>
      <c r="BN43" s="50">
        <v>3392.8848427871972</v>
      </c>
    </row>
    <row r="44" spans="1:66" x14ac:dyDescent="0.25">
      <c r="A44" t="str">
        <f t="shared" si="0"/>
        <v>1992TOT141</v>
      </c>
      <c r="B44" s="50">
        <v>1992</v>
      </c>
      <c r="C44" s="50" t="s">
        <v>3</v>
      </c>
      <c r="D44" s="50">
        <v>141</v>
      </c>
      <c r="E44" s="50">
        <v>717.24044876136134</v>
      </c>
      <c r="F44" s="50">
        <v>0.33806847729118256</v>
      </c>
      <c r="G44" s="50">
        <v>0.14446024647144387</v>
      </c>
      <c r="H44" s="50">
        <v>8.3783938254360021E-2</v>
      </c>
      <c r="I44" s="50">
        <v>0.12896707877002797</v>
      </c>
      <c r="J44" s="50">
        <v>5.019083689712623E-2</v>
      </c>
      <c r="K44" s="50">
        <v>3.0659753465318362E-2</v>
      </c>
      <c r="L44" s="50">
        <v>275.99626273976088</v>
      </c>
      <c r="M44" s="50">
        <v>137.99813136988044</v>
      </c>
      <c r="N44" s="50">
        <v>2047949</v>
      </c>
      <c r="O44" s="50">
        <v>692347</v>
      </c>
      <c r="P44" s="50">
        <v>158.0601319888236</v>
      </c>
      <c r="Q44" s="50">
        <v>117.93613075093728</v>
      </c>
      <c r="R44" s="50">
        <v>42.731060768797519</v>
      </c>
      <c r="S44" s="50">
        <v>979832715.80423009</v>
      </c>
      <c r="T44" s="50">
        <v>5.5588733470675793</v>
      </c>
      <c r="U44" s="50">
        <v>6.0063527819643019</v>
      </c>
      <c r="V44" s="50">
        <v>264118</v>
      </c>
      <c r="W44" s="50">
        <v>84.292629394103827</v>
      </c>
      <c r="X44" s="50">
        <v>53.705501975776613</v>
      </c>
      <c r="Y44" s="50">
        <v>38.917557392011474</v>
      </c>
      <c r="Z44" s="50">
        <v>170215077.25005803</v>
      </c>
      <c r="AA44" s="50">
        <v>0.96567918271413133</v>
      </c>
      <c r="AB44" s="50">
        <v>0.9805409141933602</v>
      </c>
      <c r="AC44" s="50">
        <v>2047949</v>
      </c>
      <c r="AD44" s="50">
        <v>0.55084677211129118</v>
      </c>
      <c r="AE44" s="50">
        <v>0.59969158211556106</v>
      </c>
      <c r="AF44" s="50">
        <v>4.0455324959069892E-3</v>
      </c>
      <c r="AG44" s="50">
        <v>0.53719763134649767</v>
      </c>
      <c r="AH44" s="50">
        <v>17.178992925035544</v>
      </c>
      <c r="AI44" s="50">
        <v>19.306511505008665</v>
      </c>
      <c r="AJ44" s="50">
        <v>1.0031929290638353</v>
      </c>
      <c r="AK44" s="50">
        <v>2.0948259746726956</v>
      </c>
      <c r="AL44" s="50">
        <v>2.9919621270972478</v>
      </c>
      <c r="AM44" s="50">
        <v>3.963972215060827</v>
      </c>
      <c r="AN44" s="50">
        <v>5.0090582029696389</v>
      </c>
      <c r="AO44" s="50">
        <v>6.2411299545061354</v>
      </c>
      <c r="AP44" s="50">
        <v>8.0391489683441897</v>
      </c>
      <c r="AQ44" s="50">
        <v>10.844772020561759</v>
      </c>
      <c r="AR44" s="50">
        <v>16.632739687758274</v>
      </c>
      <c r="AS44" s="50">
        <v>43.179197919965397</v>
      </c>
      <c r="AT44" s="50">
        <v>116.98638344434488</v>
      </c>
      <c r="AU44" s="50">
        <v>177.25209612779526</v>
      </c>
      <c r="AV44" s="50">
        <v>247.67571739703087</v>
      </c>
      <c r="AW44" s="50">
        <v>322.3261194200831</v>
      </c>
      <c r="AX44" s="50">
        <v>409.04329875645061</v>
      </c>
      <c r="AY44" s="50">
        <v>499.57821554787836</v>
      </c>
      <c r="AZ44" s="50">
        <v>654.87832130907748</v>
      </c>
      <c r="BA44" s="50">
        <v>953.07088610252993</v>
      </c>
      <c r="BB44" s="50">
        <v>1507.7335992162771</v>
      </c>
      <c r="BC44" s="50">
        <v>11.688734282481192</v>
      </c>
      <c r="BD44" s="50">
        <v>5350.2863477343744</v>
      </c>
      <c r="BE44" s="50">
        <v>71.750166206656516</v>
      </c>
      <c r="BF44" s="50">
        <v>150.2089785392057</v>
      </c>
      <c r="BG44" s="50">
        <v>213.22017573025084</v>
      </c>
      <c r="BH44" s="50">
        <v>285.66081400658572</v>
      </c>
      <c r="BI44" s="50">
        <v>360.96178960651343</v>
      </c>
      <c r="BJ44" s="50">
        <v>446.96447478017484</v>
      </c>
      <c r="BK44" s="50">
        <v>575.70886619720159</v>
      </c>
      <c r="BL44" s="50">
        <v>779.61974535439572</v>
      </c>
      <c r="BM44" s="50">
        <v>1192.7920555954161</v>
      </c>
      <c r="BN44" s="50">
        <v>3100.2399429752822</v>
      </c>
    </row>
    <row r="45" spans="1:66" x14ac:dyDescent="0.25">
      <c r="A45" t="str">
        <f t="shared" si="0"/>
        <v>1992TOT143</v>
      </c>
      <c r="B45" s="50">
        <v>1992</v>
      </c>
      <c r="C45" s="50" t="s">
        <v>3</v>
      </c>
      <c r="D45" s="50">
        <v>143</v>
      </c>
      <c r="E45" s="50">
        <v>813.62320077132927</v>
      </c>
      <c r="F45" s="50">
        <v>0.35206434877514559</v>
      </c>
      <c r="G45" s="50">
        <v>0.14198160720414474</v>
      </c>
      <c r="H45" s="50">
        <v>7.9782098463260759E-2</v>
      </c>
      <c r="I45" s="50">
        <v>0.12736691809136511</v>
      </c>
      <c r="J45" s="50">
        <v>4.6393018421069285E-2</v>
      </c>
      <c r="K45" s="50">
        <v>2.7239583237050051E-2</v>
      </c>
      <c r="L45" s="50">
        <v>334.10073910602256</v>
      </c>
      <c r="M45" s="50">
        <v>167.05036955301128</v>
      </c>
      <c r="N45" s="50">
        <v>2942962</v>
      </c>
      <c r="O45" s="50">
        <v>1036112</v>
      </c>
      <c r="P45" s="50">
        <v>199.36355236331752</v>
      </c>
      <c r="Q45" s="50">
        <v>134.73718674270503</v>
      </c>
      <c r="R45" s="50">
        <v>40.328311485700702</v>
      </c>
      <c r="S45" s="50">
        <v>1675233792.364291</v>
      </c>
      <c r="T45" s="50">
        <v>5.8302368788642349</v>
      </c>
      <c r="U45" s="50">
        <v>6.3806786191444127</v>
      </c>
      <c r="V45" s="50">
        <v>374836.00000000006</v>
      </c>
      <c r="W45" s="50">
        <v>106.20277279825628</v>
      </c>
      <c r="X45" s="50">
        <v>60.847596754755003</v>
      </c>
      <c r="Y45" s="50">
        <v>36.424700476610326</v>
      </c>
      <c r="Z45" s="50">
        <v>273694437.32598418</v>
      </c>
      <c r="AA45" s="50">
        <v>0.95252579628655942</v>
      </c>
      <c r="AB45" s="50">
        <v>0.968629541168751</v>
      </c>
      <c r="AC45" s="50">
        <v>2942962</v>
      </c>
      <c r="AD45" s="50">
        <v>0.53506846789059326</v>
      </c>
      <c r="AE45" s="50">
        <v>0.56635837456854521</v>
      </c>
      <c r="AF45" s="50">
        <v>5.8135473125647602E-3</v>
      </c>
      <c r="AG45" s="50">
        <v>0.50774761667185242</v>
      </c>
      <c r="AH45" s="50">
        <v>15.625278088149308</v>
      </c>
      <c r="AI45" s="50">
        <v>16.978528878811098</v>
      </c>
      <c r="AJ45" s="50">
        <v>1.1322532018937332</v>
      </c>
      <c r="AK45" s="50">
        <v>2.3074078153760982</v>
      </c>
      <c r="AL45" s="50">
        <v>3.1708277521592154</v>
      </c>
      <c r="AM45" s="50">
        <v>4.1354977607470733</v>
      </c>
      <c r="AN45" s="50">
        <v>5.1798402776660879</v>
      </c>
      <c r="AO45" s="50">
        <v>6.4347706587689775</v>
      </c>
      <c r="AP45" s="50">
        <v>8.3417186482827255</v>
      </c>
      <c r="AQ45" s="50">
        <v>10.897299970069497</v>
      </c>
      <c r="AR45" s="50">
        <v>16.423126948659458</v>
      </c>
      <c r="AS45" s="50">
        <v>41.977256966377134</v>
      </c>
      <c r="AT45" s="50">
        <v>144.52863222727922</v>
      </c>
      <c r="AU45" s="50">
        <v>218.15642600344034</v>
      </c>
      <c r="AV45" s="50">
        <v>294.51117510464445</v>
      </c>
      <c r="AW45" s="50">
        <v>378.36505134971685</v>
      </c>
      <c r="AX45" s="50">
        <v>470.39979356991824</v>
      </c>
      <c r="AY45" s="50">
        <v>591.73152578561258</v>
      </c>
      <c r="AZ45" s="50">
        <v>770.81640858736932</v>
      </c>
      <c r="BA45" s="50">
        <v>1039.8023819543539</v>
      </c>
      <c r="BB45" s="50">
        <v>1738.4340197149152</v>
      </c>
      <c r="BC45" s="50">
        <v>11.378555369044989</v>
      </c>
      <c r="BD45" s="50">
        <v>5440.2758734607933</v>
      </c>
      <c r="BE45" s="50">
        <v>92.024311717865231</v>
      </c>
      <c r="BF45" s="50">
        <v>187.56601157157712</v>
      </c>
      <c r="BG45" s="50">
        <v>258.09482463871871</v>
      </c>
      <c r="BH45" s="50">
        <v>335.73467878389437</v>
      </c>
      <c r="BI45" s="50">
        <v>422.31227892754174</v>
      </c>
      <c r="BJ45" s="50">
        <v>523.07721880297777</v>
      </c>
      <c r="BK45" s="50">
        <v>677.64285276412659</v>
      </c>
      <c r="BL45" s="50">
        <v>889.45910991096616</v>
      </c>
      <c r="BM45" s="50">
        <v>1335.9976375891495</v>
      </c>
      <c r="BN45" s="50">
        <v>3419.2964123599008</v>
      </c>
    </row>
    <row r="46" spans="1:66" x14ac:dyDescent="0.25">
      <c r="A46" t="str">
        <f t="shared" si="0"/>
        <v>1992TOT153</v>
      </c>
      <c r="B46" s="50">
        <v>1992</v>
      </c>
      <c r="C46" s="50" t="s">
        <v>3</v>
      </c>
      <c r="D46" s="50">
        <v>153</v>
      </c>
      <c r="E46" s="50">
        <v>887.71650158791579</v>
      </c>
      <c r="F46" s="50">
        <v>0.33007648182358629</v>
      </c>
      <c r="G46" s="50">
        <v>0.13215523799101306</v>
      </c>
      <c r="H46" s="50">
        <v>7.2887891315362482E-2</v>
      </c>
      <c r="I46" s="50">
        <v>0.11150347015367153</v>
      </c>
      <c r="J46" s="50">
        <v>3.9867346222642715E-2</v>
      </c>
      <c r="K46" s="50">
        <v>2.3950948274494559E-2</v>
      </c>
      <c r="L46" s="50">
        <v>259.65437876175196</v>
      </c>
      <c r="M46" s="50">
        <v>129.82718938087598</v>
      </c>
      <c r="N46" s="50">
        <v>1596327</v>
      </c>
      <c r="O46" s="50">
        <v>526910</v>
      </c>
      <c r="P46" s="50">
        <v>155.69457516990471</v>
      </c>
      <c r="Q46" s="50">
        <v>103.95980359184725</v>
      </c>
      <c r="R46" s="50">
        <v>40.037762539424158</v>
      </c>
      <c r="S46" s="50">
        <v>657329521.32696283</v>
      </c>
      <c r="T46" s="50">
        <v>3.8655005465469059</v>
      </c>
      <c r="U46" s="50">
        <v>4.1030305761494397</v>
      </c>
      <c r="V46" s="50">
        <v>177996</v>
      </c>
      <c r="W46" s="50">
        <v>83.408315591327266</v>
      </c>
      <c r="X46" s="50">
        <v>46.418873789548712</v>
      </c>
      <c r="Y46" s="50">
        <v>35.754354700977899</v>
      </c>
      <c r="Z46" s="50">
        <v>99148486.308534145</v>
      </c>
      <c r="AA46" s="50">
        <v>0.58305388025361515</v>
      </c>
      <c r="AB46" s="50">
        <v>0.58922701980915759</v>
      </c>
      <c r="AC46" s="50">
        <v>1596327</v>
      </c>
      <c r="AD46" s="50">
        <v>0.60034149998154707</v>
      </c>
      <c r="AE46" s="50">
        <v>0.71977598012162236</v>
      </c>
      <c r="AF46" s="50">
        <v>3.1533953006611828E-3</v>
      </c>
      <c r="AG46" s="50">
        <v>0.65758891703071942</v>
      </c>
      <c r="AH46" s="50">
        <v>23.446287930345537</v>
      </c>
      <c r="AI46" s="50">
        <v>24.968267668485197</v>
      </c>
      <c r="AJ46" s="50">
        <v>0.89410022252171273</v>
      </c>
      <c r="AK46" s="50">
        <v>1.6894217233891189</v>
      </c>
      <c r="AL46" s="50">
        <v>2.3671190359829986</v>
      </c>
      <c r="AM46" s="50">
        <v>3.1102284949389141</v>
      </c>
      <c r="AN46" s="50">
        <v>4.0891619925406317</v>
      </c>
      <c r="AO46" s="50">
        <v>5.3166901277485561</v>
      </c>
      <c r="AP46" s="50">
        <v>7.2739204942764637</v>
      </c>
      <c r="AQ46" s="50">
        <v>10.753290435694222</v>
      </c>
      <c r="AR46" s="50">
        <v>17.256700792218801</v>
      </c>
      <c r="AS46" s="50">
        <v>47.249366680688581</v>
      </c>
      <c r="AT46" s="50">
        <v>122.71298962693518</v>
      </c>
      <c r="AU46" s="50">
        <v>182.7060067778813</v>
      </c>
      <c r="AV46" s="50">
        <v>239.29032977252362</v>
      </c>
      <c r="AW46" s="50">
        <v>315.54768761211909</v>
      </c>
      <c r="AX46" s="50">
        <v>411.31205741300329</v>
      </c>
      <c r="AY46" s="50">
        <v>535.98388722379991</v>
      </c>
      <c r="AZ46" s="50">
        <v>785.03017236719745</v>
      </c>
      <c r="BA46" s="50">
        <v>1145.3212365180618</v>
      </c>
      <c r="BB46" s="50">
        <v>1996.1312979314791</v>
      </c>
      <c r="BC46" s="50">
        <v>12.603736380157841</v>
      </c>
      <c r="BD46" s="50">
        <v>6953.7360788596607</v>
      </c>
      <c r="BE46" s="50">
        <v>78.949231818716029</v>
      </c>
      <c r="BF46" s="50">
        <v>150.53450253262091</v>
      </c>
      <c r="BG46" s="50">
        <v>210.09581674560187</v>
      </c>
      <c r="BH46" s="50">
        <v>275.69546539374437</v>
      </c>
      <c r="BI46" s="50">
        <v>363.43582460195421</v>
      </c>
      <c r="BJ46" s="50">
        <v>471.35039935839546</v>
      </c>
      <c r="BK46" s="50">
        <v>646.50645310480661</v>
      </c>
      <c r="BL46" s="50">
        <v>951.94973562014206</v>
      </c>
      <c r="BM46" s="50">
        <v>1535.4232822686515</v>
      </c>
      <c r="BN46" s="50">
        <v>4205.4874958651098</v>
      </c>
    </row>
    <row r="47" spans="1:66" x14ac:dyDescent="0.25">
      <c r="A47" t="str">
        <f t="shared" si="0"/>
        <v>1993TOT0</v>
      </c>
      <c r="B47" s="50">
        <v>1993</v>
      </c>
      <c r="C47" s="50" t="s">
        <v>3</v>
      </c>
      <c r="D47" s="50">
        <v>0</v>
      </c>
      <c r="E47" s="50">
        <v>560.25353233001204</v>
      </c>
      <c r="F47" s="50">
        <v>0.47025900735076326</v>
      </c>
      <c r="G47" s="50">
        <v>0.2277011715199192</v>
      </c>
      <c r="H47" s="50">
        <v>0.14373978846651295</v>
      </c>
      <c r="I47" s="50">
        <v>0.22857518241503802</v>
      </c>
      <c r="J47" s="50">
        <v>9.9272386172193972E-2</v>
      </c>
      <c r="K47" s="50">
        <v>6.0621851364496514E-2</v>
      </c>
      <c r="L47" s="50">
        <v>260.09035533966778</v>
      </c>
      <c r="M47" s="50">
        <v>130.04517766983389</v>
      </c>
      <c r="N47" s="50">
        <v>141797520</v>
      </c>
      <c r="O47" s="50">
        <v>66681561</v>
      </c>
      <c r="P47" s="50">
        <v>134.15363177639003</v>
      </c>
      <c r="Q47" s="50">
        <v>125.93672356327775</v>
      </c>
      <c r="R47" s="50">
        <v>48.420374296005456</v>
      </c>
      <c r="S47" s="50">
        <v>100771887773.09811</v>
      </c>
      <c r="T47" s="50">
        <v>10.570728285384323</v>
      </c>
      <c r="U47" s="50">
        <v>11.912079604477205</v>
      </c>
      <c r="V47" s="50">
        <v>32411394.000000004</v>
      </c>
      <c r="W47" s="50">
        <v>73.565314190910684</v>
      </c>
      <c r="X47" s="50">
        <v>56.479863478923207</v>
      </c>
      <c r="Y47" s="50">
        <v>43.430955680892296</v>
      </c>
      <c r="Z47" s="50">
        <v>21967093299.379089</v>
      </c>
      <c r="AA47" s="50">
        <v>2.3042951721840508</v>
      </c>
      <c r="AB47" s="50">
        <v>2.3755952517237331</v>
      </c>
      <c r="AC47" s="50">
        <v>141797520</v>
      </c>
      <c r="AD47" s="50">
        <v>0.60237118593518324</v>
      </c>
      <c r="AE47" s="50">
        <v>0.76533068422407968</v>
      </c>
      <c r="AF47" s="50">
        <v>0.2766021978765914</v>
      </c>
      <c r="AG47" s="50">
        <v>0.68492048288264051</v>
      </c>
      <c r="AH47" s="50">
        <v>24.06606347641166</v>
      </c>
      <c r="AI47" s="50">
        <v>28.190406954793733</v>
      </c>
      <c r="AJ47" s="50">
        <v>0.66497606018715427</v>
      </c>
      <c r="AK47" s="50">
        <v>1.61654591666499</v>
      </c>
      <c r="AL47" s="50">
        <v>2.4390877531251323</v>
      </c>
      <c r="AM47" s="50">
        <v>3.3274172313632473</v>
      </c>
      <c r="AN47" s="50">
        <v>4.37265111930577</v>
      </c>
      <c r="AO47" s="50">
        <v>5.7006381119888765</v>
      </c>
      <c r="AP47" s="50">
        <v>7.3903693008969249</v>
      </c>
      <c r="AQ47" s="50">
        <v>10.17128150270047</v>
      </c>
      <c r="AR47" s="50">
        <v>15.895951075894061</v>
      </c>
      <c r="AS47" s="50">
        <v>48.421081927873374</v>
      </c>
      <c r="AT47" s="50">
        <v>67.246420127232014</v>
      </c>
      <c r="AU47" s="50">
        <v>113.99454913097485</v>
      </c>
      <c r="AV47" s="50">
        <v>158.22687088760475</v>
      </c>
      <c r="AW47" s="50">
        <v>212.28771844086972</v>
      </c>
      <c r="AX47" s="50">
        <v>276.89702405330831</v>
      </c>
      <c r="AY47" s="50">
        <v>367.99614496684677</v>
      </c>
      <c r="AZ47" s="50">
        <v>476.36177316599503</v>
      </c>
      <c r="BA47" s="50">
        <v>685.64977384628719</v>
      </c>
      <c r="BB47" s="50">
        <v>1186.7015316570355</v>
      </c>
      <c r="BC47" s="50">
        <v>14.976381541318872</v>
      </c>
      <c r="BD47" s="50">
        <v>4714.3696180961833</v>
      </c>
      <c r="BE47" s="50">
        <v>37.253322307893292</v>
      </c>
      <c r="BF47" s="50">
        <v>90.556673680414164</v>
      </c>
      <c r="BG47" s="50">
        <v>136.66084365485514</v>
      </c>
      <c r="BH47" s="50">
        <v>186.43779132642356</v>
      </c>
      <c r="BI47" s="50">
        <v>244.97849424498375</v>
      </c>
      <c r="BJ47" s="50">
        <v>319.38141258973957</v>
      </c>
      <c r="BK47" s="50">
        <v>414.01278007014065</v>
      </c>
      <c r="BL47" s="50">
        <v>569.84164180881226</v>
      </c>
      <c r="BM47" s="50">
        <v>890.55862581031317</v>
      </c>
      <c r="BN47" s="50">
        <v>2713.1533962484868</v>
      </c>
    </row>
    <row r="48" spans="1:66" x14ac:dyDescent="0.25">
      <c r="A48" t="str">
        <f t="shared" si="0"/>
        <v>1993TOT10</v>
      </c>
      <c r="B48" s="50">
        <v>1993</v>
      </c>
      <c r="C48" s="50" t="s">
        <v>3</v>
      </c>
      <c r="D48" s="50">
        <v>10</v>
      </c>
      <c r="E48" s="50">
        <v>445.41103094551994</v>
      </c>
      <c r="F48" s="50">
        <v>0.58154490953196503</v>
      </c>
      <c r="G48" s="50">
        <v>0.27566167103595668</v>
      </c>
      <c r="H48" s="50">
        <v>0.16536653740993906</v>
      </c>
      <c r="I48" s="50">
        <v>0.2768143055626065</v>
      </c>
      <c r="J48" s="50">
        <v>0.10466857460510626</v>
      </c>
      <c r="K48" s="50">
        <v>5.6763324349148929E-2</v>
      </c>
      <c r="L48" s="50">
        <v>272.87871596459109</v>
      </c>
      <c r="M48" s="50">
        <v>136.43935798229555</v>
      </c>
      <c r="N48" s="50">
        <v>6638201</v>
      </c>
      <c r="O48" s="50">
        <v>3860412</v>
      </c>
      <c r="P48" s="50">
        <v>143.52980137519981</v>
      </c>
      <c r="Q48" s="50">
        <v>129.34891458939128</v>
      </c>
      <c r="R48" s="50">
        <v>47.40161361876816</v>
      </c>
      <c r="S48" s="50">
        <v>5992081224.8143339</v>
      </c>
      <c r="T48" s="50">
        <v>16.888266703512805</v>
      </c>
      <c r="U48" s="50">
        <v>20.782943585230214</v>
      </c>
      <c r="V48" s="50">
        <v>1837549</v>
      </c>
      <c r="W48" s="50">
        <v>84.849130045853784</v>
      </c>
      <c r="X48" s="50">
        <v>51.590227936441764</v>
      </c>
      <c r="Y48" s="50">
        <v>37.811837214256123</v>
      </c>
      <c r="Z48" s="50">
        <v>1137594861.0525675</v>
      </c>
      <c r="AA48" s="50">
        <v>3.2062324746935715</v>
      </c>
      <c r="AB48" s="50">
        <v>3.3847155899561838</v>
      </c>
      <c r="AC48" s="50">
        <v>6638201</v>
      </c>
      <c r="AD48" s="50">
        <v>0.57959750534587551</v>
      </c>
      <c r="AE48" s="50">
        <v>0.73671762478912939</v>
      </c>
      <c r="AF48" s="50">
        <v>1.2949034556786062E-2</v>
      </c>
      <c r="AG48" s="50">
        <v>0.59222003072516394</v>
      </c>
      <c r="AH48" s="50">
        <v>19.74355289469877</v>
      </c>
      <c r="AI48" s="50">
        <v>19.983659010624645</v>
      </c>
      <c r="AJ48" s="50">
        <v>1.0747995362017251</v>
      </c>
      <c r="AK48" s="50">
        <v>2.0688386419724187</v>
      </c>
      <c r="AL48" s="50">
        <v>2.8744470101657251</v>
      </c>
      <c r="AM48" s="50">
        <v>3.6427660047397783</v>
      </c>
      <c r="AN48" s="50">
        <v>4.5393869884993112</v>
      </c>
      <c r="AO48" s="50">
        <v>5.6940501369492136</v>
      </c>
      <c r="AP48" s="50">
        <v>7.3418549401874351</v>
      </c>
      <c r="AQ48" s="50">
        <v>9.9424633358710111</v>
      </c>
      <c r="AR48" s="50">
        <v>15.136511770817947</v>
      </c>
      <c r="AS48" s="50">
        <v>47.684881634595435</v>
      </c>
      <c r="AT48" s="50">
        <v>75.948898026050273</v>
      </c>
      <c r="AU48" s="50">
        <v>109.58793077675506</v>
      </c>
      <c r="AV48" s="50">
        <v>145.04129831363767</v>
      </c>
      <c r="AW48" s="50">
        <v>184.59801603553888</v>
      </c>
      <c r="AX48" s="50">
        <v>226.67129446584292</v>
      </c>
      <c r="AY48" s="50">
        <v>282.54798372786564</v>
      </c>
      <c r="AZ48" s="50">
        <v>379.98183043658281</v>
      </c>
      <c r="BA48" s="50">
        <v>527.42290295868247</v>
      </c>
      <c r="BB48" s="50">
        <v>890.02614874277674</v>
      </c>
      <c r="BC48" s="50">
        <v>15.839861102825765</v>
      </c>
      <c r="BD48" s="50">
        <v>3431.5452623749279</v>
      </c>
      <c r="BE48" s="50">
        <v>47.78889494418025</v>
      </c>
      <c r="BF48" s="50">
        <v>92.278483699986836</v>
      </c>
      <c r="BG48" s="50">
        <v>127.21352967614808</v>
      </c>
      <c r="BH48" s="50">
        <v>163.11137325031928</v>
      </c>
      <c r="BI48" s="50">
        <v>202.48613012435851</v>
      </c>
      <c r="BJ48" s="50">
        <v>253.38685088255227</v>
      </c>
      <c r="BK48" s="50">
        <v>326.92571858563497</v>
      </c>
      <c r="BL48" s="50">
        <v>442.75964183152126</v>
      </c>
      <c r="BM48" s="50">
        <v>673.9899075022322</v>
      </c>
      <c r="BN48" s="50">
        <v>2127.6330701655011</v>
      </c>
    </row>
    <row r="49" spans="1:66" x14ac:dyDescent="0.25">
      <c r="A49" t="str">
        <f t="shared" si="0"/>
        <v>1993TOT11</v>
      </c>
      <c r="B49" s="50">
        <v>1993</v>
      </c>
      <c r="C49" s="50" t="s">
        <v>3</v>
      </c>
      <c r="D49" s="50">
        <v>11</v>
      </c>
      <c r="E49" s="50">
        <v>514.1326217837501</v>
      </c>
      <c r="F49" s="50">
        <v>0.48449145278692662</v>
      </c>
      <c r="G49" s="50">
        <v>0.20466417730328293</v>
      </c>
      <c r="H49" s="50">
        <v>0.11598100019901604</v>
      </c>
      <c r="I49" s="50">
        <v>0.16871083343122709</v>
      </c>
      <c r="J49" s="50">
        <v>6.8339906767317452E-2</v>
      </c>
      <c r="K49" s="50">
        <v>4.227387441971725E-2</v>
      </c>
      <c r="L49" s="50">
        <v>275.9962627947192</v>
      </c>
      <c r="M49" s="50">
        <v>137.9981313973596</v>
      </c>
      <c r="N49" s="50">
        <v>689523</v>
      </c>
      <c r="O49" s="50">
        <v>334068</v>
      </c>
      <c r="P49" s="50">
        <v>159.4069035011012</v>
      </c>
      <c r="Q49" s="50">
        <v>116.589359293618</v>
      </c>
      <c r="R49" s="50">
        <v>42.243093479977645</v>
      </c>
      <c r="S49" s="50">
        <v>467385288.96600455</v>
      </c>
      <c r="T49" s="50">
        <v>10.986765995840823</v>
      </c>
      <c r="U49" s="50">
        <v>12.928902466957776</v>
      </c>
      <c r="V49" s="50">
        <v>116330</v>
      </c>
      <c r="W49" s="50">
        <v>82.099056975420197</v>
      </c>
      <c r="X49" s="50">
        <v>55.899074421939403</v>
      </c>
      <c r="Y49" s="50">
        <v>40.50712415879056</v>
      </c>
      <c r="Z49" s="50">
        <v>78032871.930050522</v>
      </c>
      <c r="AA49" s="50">
        <v>1.8343087044428543</v>
      </c>
      <c r="AB49" s="50">
        <v>1.8850941208442091</v>
      </c>
      <c r="AC49" s="50">
        <v>689523</v>
      </c>
      <c r="AD49" s="50">
        <v>0.53843307074997515</v>
      </c>
      <c r="AE49" s="50">
        <v>0.64518370656467372</v>
      </c>
      <c r="AF49" s="50">
        <v>1.3450416995054615E-3</v>
      </c>
      <c r="AG49" s="50">
        <v>0.50217759935225192</v>
      </c>
      <c r="AH49" s="50">
        <v>15.480086355102841</v>
      </c>
      <c r="AI49" s="50">
        <v>16.214026077910365</v>
      </c>
      <c r="AJ49" s="50">
        <v>1.145391352564548</v>
      </c>
      <c r="AK49" s="50">
        <v>2.4527361295629673</v>
      </c>
      <c r="AL49" s="50">
        <v>3.3703248205303367</v>
      </c>
      <c r="AM49" s="50">
        <v>3.9930102347332745</v>
      </c>
      <c r="AN49" s="50">
        <v>4.9279182704602746</v>
      </c>
      <c r="AO49" s="50">
        <v>6.5105003229800982</v>
      </c>
      <c r="AP49" s="50">
        <v>8.3299887368795602</v>
      </c>
      <c r="AQ49" s="50">
        <v>10.929997305427456</v>
      </c>
      <c r="AR49" s="50">
        <v>15.91903616260165</v>
      </c>
      <c r="AS49" s="50">
        <v>42.421096664259835</v>
      </c>
      <c r="AT49" s="50">
        <v>98.891794304752963</v>
      </c>
      <c r="AU49" s="50">
        <v>148.33769145712944</v>
      </c>
      <c r="AV49" s="50">
        <v>189.8722450651257</v>
      </c>
      <c r="AW49" s="50">
        <v>230.08824141572526</v>
      </c>
      <c r="AX49" s="50">
        <v>282.83053171159349</v>
      </c>
      <c r="AY49" s="50">
        <v>379.98183043658281</v>
      </c>
      <c r="AZ49" s="50">
        <v>490.50329975157473</v>
      </c>
      <c r="BA49" s="50">
        <v>641.92641519101244</v>
      </c>
      <c r="BB49" s="50">
        <v>1071.7958594611996</v>
      </c>
      <c r="BC49" s="50">
        <v>14.29859525190659</v>
      </c>
      <c r="BD49" s="50">
        <v>2753.1475534443225</v>
      </c>
      <c r="BE49" s="50">
        <v>57.21812351636941</v>
      </c>
      <c r="BF49" s="50">
        <v>128.39407151538421</v>
      </c>
      <c r="BG49" s="50">
        <v>173.1269866980812</v>
      </c>
      <c r="BH49" s="50">
        <v>207.04820317743543</v>
      </c>
      <c r="BI49" s="50">
        <v>253.12284131988284</v>
      </c>
      <c r="BJ49" s="50">
        <v>332.8401094294066</v>
      </c>
      <c r="BK49" s="50">
        <v>431.93207607052244</v>
      </c>
      <c r="BL49" s="50">
        <v>556.16594920056195</v>
      </c>
      <c r="BM49" s="50">
        <v>806.34947868928566</v>
      </c>
      <c r="BN49" s="50">
        <v>2242.1828589353818</v>
      </c>
    </row>
    <row r="50" spans="1:66" x14ac:dyDescent="0.25">
      <c r="A50" t="str">
        <f t="shared" si="0"/>
        <v>1993TOT12</v>
      </c>
      <c r="B50" s="50">
        <v>1993</v>
      </c>
      <c r="C50" s="50" t="s">
        <v>3</v>
      </c>
      <c r="D50" s="50">
        <v>12</v>
      </c>
      <c r="E50" s="50">
        <v>519.92487290567908</v>
      </c>
      <c r="F50" s="50">
        <v>0.50121539524510172</v>
      </c>
      <c r="G50" s="50">
        <v>0.23907615907774737</v>
      </c>
      <c r="H50" s="50">
        <v>0.13979522385286647</v>
      </c>
      <c r="I50" s="50">
        <v>0.27482968356764148</v>
      </c>
      <c r="J50" s="50">
        <v>8.3072512802470869E-2</v>
      </c>
      <c r="K50" s="50">
        <v>3.5019871994049455E-2</v>
      </c>
      <c r="L50" s="50">
        <v>275.99626279471909</v>
      </c>
      <c r="M50" s="50">
        <v>137.99813139735954</v>
      </c>
      <c r="N50" s="50">
        <v>279333</v>
      </c>
      <c r="O50" s="50">
        <v>140006</v>
      </c>
      <c r="P50" s="50">
        <v>144.34801923566636</v>
      </c>
      <c r="Q50" s="50">
        <v>131.64824355905273</v>
      </c>
      <c r="R50" s="50">
        <v>47.699284847552541</v>
      </c>
      <c r="S50" s="50">
        <v>221178527.85274482</v>
      </c>
      <c r="T50" s="50">
        <v>12.691088629788327</v>
      </c>
      <c r="U50" s="50">
        <v>14.742571414837974</v>
      </c>
      <c r="V50" s="50">
        <v>76769</v>
      </c>
      <c r="W50" s="50">
        <v>96.285564587221998</v>
      </c>
      <c r="X50" s="50">
        <v>41.712566810137545</v>
      </c>
      <c r="Y50" s="50">
        <v>30.226906978927165</v>
      </c>
      <c r="Z50" s="50">
        <v>38426784.497369394</v>
      </c>
      <c r="AA50" s="50">
        <v>2.2049053881874769</v>
      </c>
      <c r="AB50" s="50">
        <v>2.3231442963060434</v>
      </c>
      <c r="AC50" s="50">
        <v>279333</v>
      </c>
      <c r="AD50" s="50">
        <v>0.55683822278672557</v>
      </c>
      <c r="AE50" s="50">
        <v>0.56196229265827391</v>
      </c>
      <c r="AF50" s="50">
        <v>5.4489050118409306E-4</v>
      </c>
      <c r="AG50" s="50">
        <v>0.55904469577466642</v>
      </c>
      <c r="AH50" s="50">
        <v>17.909371329841495</v>
      </c>
      <c r="AI50" s="50">
        <v>18.510984116822534</v>
      </c>
      <c r="AJ50" s="50">
        <v>1.3969122974396966</v>
      </c>
      <c r="AK50" s="50">
        <v>1.9026658110144059</v>
      </c>
      <c r="AL50" s="50">
        <v>2.6004647900325586</v>
      </c>
      <c r="AM50" s="50">
        <v>3.3835893799713395</v>
      </c>
      <c r="AN50" s="50">
        <v>4.6317338223626976</v>
      </c>
      <c r="AO50" s="50">
        <v>6.195905500415158</v>
      </c>
      <c r="AP50" s="50">
        <v>7.4058195646046663</v>
      </c>
      <c r="AQ50" s="50">
        <v>11.404470876350256</v>
      </c>
      <c r="AR50" s="50">
        <v>19.512433516657538</v>
      </c>
      <c r="AS50" s="50">
        <v>41.566004441151698</v>
      </c>
      <c r="AT50" s="50">
        <v>84.440406763685061</v>
      </c>
      <c r="AU50" s="50">
        <v>118.67015316570357</v>
      </c>
      <c r="AV50" s="50">
        <v>148.33769145712944</v>
      </c>
      <c r="AW50" s="50">
        <v>189.99091521829141</v>
      </c>
      <c r="AX50" s="50">
        <v>273.00068735770105</v>
      </c>
      <c r="AY50" s="50">
        <v>356.01045949711067</v>
      </c>
      <c r="AZ50" s="50">
        <v>461.49504008884713</v>
      </c>
      <c r="BA50" s="50">
        <v>747.68130002051532</v>
      </c>
      <c r="BB50" s="50">
        <v>1313.6884847237689</v>
      </c>
      <c r="BC50" s="50">
        <v>8.4204007536500711</v>
      </c>
      <c r="BD50" s="50">
        <v>3164.5374177520948</v>
      </c>
      <c r="BE50" s="50">
        <v>68.164032716995138</v>
      </c>
      <c r="BF50" s="50">
        <v>104.76504895544375</v>
      </c>
      <c r="BG50" s="50">
        <v>131.386730293222</v>
      </c>
      <c r="BH50" s="50">
        <v>181.63896035609966</v>
      </c>
      <c r="BI50" s="50">
        <v>239.65967465980407</v>
      </c>
      <c r="BJ50" s="50">
        <v>316.72409593697972</v>
      </c>
      <c r="BK50" s="50">
        <v>392.74201398349282</v>
      </c>
      <c r="BL50" s="50">
        <v>597.29394326025977</v>
      </c>
      <c r="BM50" s="50">
        <v>1009.5593693860727</v>
      </c>
      <c r="BN50" s="50">
        <v>2176.9640141493628</v>
      </c>
    </row>
    <row r="51" spans="1:66" x14ac:dyDescent="0.25">
      <c r="A51" t="str">
        <f t="shared" si="0"/>
        <v>1993TOT13</v>
      </c>
      <c r="B51" s="50">
        <v>1993</v>
      </c>
      <c r="C51" s="50" t="s">
        <v>3</v>
      </c>
      <c r="D51" s="50">
        <v>13</v>
      </c>
      <c r="E51" s="50">
        <v>402.98674875826987</v>
      </c>
      <c r="F51" s="50">
        <v>0.59660357079777382</v>
      </c>
      <c r="G51" s="50">
        <v>0.28613007356725634</v>
      </c>
      <c r="H51" s="50">
        <v>0.17173559882163877</v>
      </c>
      <c r="I51" s="50">
        <v>0.29669714358725757</v>
      </c>
      <c r="J51" s="50">
        <v>0.10866952374338515</v>
      </c>
      <c r="K51" s="50">
        <v>5.7755428220722958E-2</v>
      </c>
      <c r="L51" s="50">
        <v>275.99626279471863</v>
      </c>
      <c r="M51" s="50">
        <v>137.99813139735932</v>
      </c>
      <c r="N51" s="50">
        <v>1596618</v>
      </c>
      <c r="O51" s="50">
        <v>952548</v>
      </c>
      <c r="P51" s="50">
        <v>143.62891730239875</v>
      </c>
      <c r="Q51" s="50">
        <v>132.36734549231988</v>
      </c>
      <c r="R51" s="50">
        <v>47.959832554244578</v>
      </c>
      <c r="S51" s="50">
        <v>1513035002.5682199</v>
      </c>
      <c r="T51" s="50">
        <v>19.596384055077472</v>
      </c>
      <c r="U51" s="50">
        <v>24.888598149565453</v>
      </c>
      <c r="V51" s="50">
        <v>473712</v>
      </c>
      <c r="W51" s="50">
        <v>87.454364662315626</v>
      </c>
      <c r="X51" s="50">
        <v>50.54376673504369</v>
      </c>
      <c r="Y51" s="50">
        <v>36.626413867522039</v>
      </c>
      <c r="Z51" s="50">
        <v>287318265.93109226</v>
      </c>
      <c r="AA51" s="50">
        <v>3.7212616202979749</v>
      </c>
      <c r="AB51" s="50">
        <v>3.9773550585020239</v>
      </c>
      <c r="AC51" s="50">
        <v>1596618</v>
      </c>
      <c r="AD51" s="50">
        <v>0.5546914680480497</v>
      </c>
      <c r="AE51" s="50">
        <v>0.66034046189974838</v>
      </c>
      <c r="AF51" s="50">
        <v>3.1144976863440661E-3</v>
      </c>
      <c r="AG51" s="50">
        <v>0.52875064960931617</v>
      </c>
      <c r="AH51" s="50">
        <v>17.163525350285241</v>
      </c>
      <c r="AI51" s="50">
        <v>17.350332993828996</v>
      </c>
      <c r="AJ51" s="50">
        <v>1.2292904060409504</v>
      </c>
      <c r="AK51" s="50">
        <v>2.2645354216496565</v>
      </c>
      <c r="AL51" s="50">
        <v>3.1127193143530061</v>
      </c>
      <c r="AM51" s="50">
        <v>3.878549502367564</v>
      </c>
      <c r="AN51" s="50">
        <v>4.9275667622297608</v>
      </c>
      <c r="AO51" s="50">
        <v>6.1132636148509167</v>
      </c>
      <c r="AP51" s="50">
        <v>7.6886245686943724</v>
      </c>
      <c r="AQ51" s="50">
        <v>10.166408876941542</v>
      </c>
      <c r="AR51" s="50">
        <v>15.628744600499417</v>
      </c>
      <c r="AS51" s="50">
        <v>44.990296932372814</v>
      </c>
      <c r="AT51" s="50">
        <v>75.948898026050273</v>
      </c>
      <c r="AU51" s="50">
        <v>108.23377247340862</v>
      </c>
      <c r="AV51" s="50">
        <v>138.91440225760098</v>
      </c>
      <c r="AW51" s="50">
        <v>176.05706140075171</v>
      </c>
      <c r="AX51" s="50">
        <v>218.0564064419803</v>
      </c>
      <c r="AY51" s="50">
        <v>276.89702405330831</v>
      </c>
      <c r="AZ51" s="50">
        <v>349.8571922959261</v>
      </c>
      <c r="BA51" s="50">
        <v>487.86618523678135</v>
      </c>
      <c r="BB51" s="50">
        <v>796.77777949968174</v>
      </c>
      <c r="BC51" s="50">
        <v>12.731149395300974</v>
      </c>
      <c r="BD51" s="50">
        <v>3065.6456234473421</v>
      </c>
      <c r="BE51" s="50">
        <v>49.074285957700063</v>
      </c>
      <c r="BF51" s="50">
        <v>91.948157564958137</v>
      </c>
      <c r="BG51" s="50">
        <v>123.73337097164099</v>
      </c>
      <c r="BH51" s="50">
        <v>158.46888158024547</v>
      </c>
      <c r="BI51" s="50">
        <v>198.78083384564476</v>
      </c>
      <c r="BJ51" s="50">
        <v>245.56863107002238</v>
      </c>
      <c r="BK51" s="50">
        <v>310.18875192010722</v>
      </c>
      <c r="BL51" s="50">
        <v>410.96641169884151</v>
      </c>
      <c r="BM51" s="50">
        <v>629.1627701929981</v>
      </c>
      <c r="BN51" s="50">
        <v>1814.9454371198203</v>
      </c>
    </row>
    <row r="52" spans="1:66" x14ac:dyDescent="0.25">
      <c r="A52" t="str">
        <f t="shared" si="0"/>
        <v>1993TOT14</v>
      </c>
      <c r="B52" s="50">
        <v>1993</v>
      </c>
      <c r="C52" s="50" t="s">
        <v>3</v>
      </c>
      <c r="D52" s="50">
        <v>14</v>
      </c>
      <c r="E52" s="50">
        <v>814.22341166584022</v>
      </c>
      <c r="F52" s="50">
        <v>0.30311019485796975</v>
      </c>
      <c r="G52" s="50">
        <v>0.157962448176975</v>
      </c>
      <c r="H52" s="50">
        <v>0.10426933516701331</v>
      </c>
      <c r="I52" s="50">
        <v>0.18312288143992705</v>
      </c>
      <c r="J52" s="50">
        <v>7.3377787821033422E-2</v>
      </c>
      <c r="K52" s="50">
        <v>4.9951249104976746E-2</v>
      </c>
      <c r="L52" s="50">
        <v>275.99626279471886</v>
      </c>
      <c r="M52" s="50">
        <v>137.99813139735943</v>
      </c>
      <c r="N52" s="50">
        <v>151341</v>
      </c>
      <c r="O52" s="50">
        <v>45873</v>
      </c>
      <c r="P52" s="50">
        <v>132.16393350213897</v>
      </c>
      <c r="Q52" s="50">
        <v>143.83232929257989</v>
      </c>
      <c r="R52" s="50">
        <v>52.113868440153418</v>
      </c>
      <c r="S52" s="50">
        <v>79176245.299662203</v>
      </c>
      <c r="T52" s="50">
        <v>5.3544327925370334</v>
      </c>
      <c r="U52" s="50">
        <v>5.6315059549056938</v>
      </c>
      <c r="V52" s="50">
        <v>27714</v>
      </c>
      <c r="W52" s="50">
        <v>82.701941616202362</v>
      </c>
      <c r="X52" s="50">
        <v>55.296189781157068</v>
      </c>
      <c r="Y52" s="50">
        <v>40.070245315086304</v>
      </c>
      <c r="Z52" s="50">
        <v>18389743.243139841</v>
      </c>
      <c r="AA52" s="50">
        <v>1.2436387188446836</v>
      </c>
      <c r="AB52" s="50">
        <v>1.2672089015167967</v>
      </c>
      <c r="AC52" s="50">
        <v>151341</v>
      </c>
      <c r="AD52" s="50">
        <v>0.53619507919903786</v>
      </c>
      <c r="AE52" s="50">
        <v>0.54160093854573788</v>
      </c>
      <c r="AF52" s="50">
        <v>2.9521851460336505E-4</v>
      </c>
      <c r="AG52" s="50">
        <v>0.56103945600515104</v>
      </c>
      <c r="AH52" s="50">
        <v>15.029339372669449</v>
      </c>
      <c r="AI52" s="50">
        <v>25.501733873300882</v>
      </c>
      <c r="AJ52" s="50">
        <v>0.64214649703087812</v>
      </c>
      <c r="AK52" s="50">
        <v>1.5718300277924007</v>
      </c>
      <c r="AL52" s="50">
        <v>2.706077979022151</v>
      </c>
      <c r="AM52" s="50">
        <v>4.2686554608747542</v>
      </c>
      <c r="AN52" s="50">
        <v>6.2052616968683463</v>
      </c>
      <c r="AO52" s="50">
        <v>6.9142943571660069</v>
      </c>
      <c r="AP52" s="50">
        <v>9.1636576096474229</v>
      </c>
      <c r="AQ52" s="50">
        <v>12.067836233819264</v>
      </c>
      <c r="AR52" s="50">
        <v>21.935180023576486</v>
      </c>
      <c r="AS52" s="50">
        <v>34.52506011420229</v>
      </c>
      <c r="AT52" s="50">
        <v>118.67015316570357</v>
      </c>
      <c r="AU52" s="50">
        <v>189.8722450651257</v>
      </c>
      <c r="AV52" s="50">
        <v>263.71145147934124</v>
      </c>
      <c r="AW52" s="50">
        <v>424.14031298679851</v>
      </c>
      <c r="AX52" s="50">
        <v>519.51155941430227</v>
      </c>
      <c r="AY52" s="50">
        <v>632.90748355041899</v>
      </c>
      <c r="AZ52" s="50">
        <v>810.91271329897438</v>
      </c>
      <c r="BA52" s="50">
        <v>1120.7736687872002</v>
      </c>
      <c r="BB52" s="50">
        <v>1877.1455796912173</v>
      </c>
      <c r="BC52" s="50">
        <v>9.3122112881421657</v>
      </c>
      <c r="BD52" s="50">
        <v>6823.5338070279549</v>
      </c>
      <c r="BE52" s="50">
        <v>49.679024073656727</v>
      </c>
      <c r="BF52" s="50">
        <v>132.17507907154001</v>
      </c>
      <c r="BG52" s="50">
        <v>218.07435860205783</v>
      </c>
      <c r="BH52" s="50">
        <v>351.25657033121098</v>
      </c>
      <c r="BI52" s="50">
        <v>489.8121605039226</v>
      </c>
      <c r="BJ52" s="50">
        <v>581.30353179367296</v>
      </c>
      <c r="BK52" s="50">
        <v>738.37392278670711</v>
      </c>
      <c r="BL52" s="50">
        <v>952.57431951301407</v>
      </c>
      <c r="BM52" s="50">
        <v>1600.4328326220632</v>
      </c>
      <c r="BN52" s="50">
        <v>3422.1073331958669</v>
      </c>
    </row>
    <row r="53" spans="1:66" x14ac:dyDescent="0.25">
      <c r="A53" t="str">
        <f t="shared" si="0"/>
        <v>1993TOT15</v>
      </c>
      <c r="B53" s="50">
        <v>1993</v>
      </c>
      <c r="C53" s="50" t="s">
        <v>3</v>
      </c>
      <c r="D53" s="50">
        <v>15</v>
      </c>
      <c r="E53" s="50">
        <v>451.8629108745896</v>
      </c>
      <c r="F53" s="50">
        <v>0.60137431095673188</v>
      </c>
      <c r="G53" s="50">
        <v>0.28028892511723119</v>
      </c>
      <c r="H53" s="50">
        <v>0.16554769259230717</v>
      </c>
      <c r="I53" s="50">
        <v>0.27725996334526021</v>
      </c>
      <c r="J53" s="50">
        <v>0.10236852783689214</v>
      </c>
      <c r="K53" s="50">
        <v>5.3096992740439844E-2</v>
      </c>
      <c r="L53" s="50">
        <v>272.9807801507842</v>
      </c>
      <c r="M53" s="50">
        <v>136.4903900753921</v>
      </c>
      <c r="N53" s="50">
        <v>2688329</v>
      </c>
      <c r="O53" s="50">
        <v>1616692</v>
      </c>
      <c r="P53" s="50">
        <v>145.74972280082784</v>
      </c>
      <c r="Q53" s="50">
        <v>127.23105734995636</v>
      </c>
      <c r="R53" s="50">
        <v>46.608064230631463</v>
      </c>
      <c r="S53" s="50">
        <v>2468321190.8305879</v>
      </c>
      <c r="T53" s="50">
        <v>16.932898807302646</v>
      </c>
      <c r="U53" s="50">
        <v>21.007909491431406</v>
      </c>
      <c r="V53" s="50">
        <v>745366</v>
      </c>
      <c r="W53" s="50">
        <v>86.096095394981006</v>
      </c>
      <c r="X53" s="50">
        <v>50.394294680411093</v>
      </c>
      <c r="Y53" s="50">
        <v>36.92149656292667</v>
      </c>
      <c r="Z53" s="50">
        <v>450746326.18511158</v>
      </c>
      <c r="AA53" s="50">
        <v>3.092159139341025</v>
      </c>
      <c r="AB53" s="50">
        <v>3.2646225195286855</v>
      </c>
      <c r="AC53" s="50">
        <v>2688329</v>
      </c>
      <c r="AD53" s="50">
        <v>0.59109317090061442</v>
      </c>
      <c r="AE53" s="50">
        <v>0.78408614764247631</v>
      </c>
      <c r="AF53" s="50">
        <v>5.2440812082987544E-3</v>
      </c>
      <c r="AG53" s="50">
        <v>0.62304047229052806</v>
      </c>
      <c r="AH53" s="50">
        <v>20.71501069955772</v>
      </c>
      <c r="AI53" s="50">
        <v>20.072087132233928</v>
      </c>
      <c r="AJ53" s="50">
        <v>1.1394226264723206</v>
      </c>
      <c r="AK53" s="50">
        <v>2.0620443247927884</v>
      </c>
      <c r="AL53" s="50">
        <v>2.828695577124734</v>
      </c>
      <c r="AM53" s="50">
        <v>3.5363526491592765</v>
      </c>
      <c r="AN53" s="50">
        <v>4.3781561430087592</v>
      </c>
      <c r="AO53" s="50">
        <v>5.4104576993095197</v>
      </c>
      <c r="AP53" s="50">
        <v>6.9198187660618764</v>
      </c>
      <c r="AQ53" s="50">
        <v>9.4649286173101466</v>
      </c>
      <c r="AR53" s="50">
        <v>14.717507531657745</v>
      </c>
      <c r="AS53" s="50">
        <v>49.542616065102834</v>
      </c>
      <c r="AT53" s="50">
        <v>75.996366087316559</v>
      </c>
      <c r="AU53" s="50">
        <v>108.56623726759508</v>
      </c>
      <c r="AV53" s="50">
        <v>145.04129831363767</v>
      </c>
      <c r="AW53" s="50">
        <v>178.00522974855534</v>
      </c>
      <c r="AX53" s="50">
        <v>218.35308182489456</v>
      </c>
      <c r="AY53" s="50">
        <v>269.10435066209379</v>
      </c>
      <c r="AZ53" s="50">
        <v>364.00091647693472</v>
      </c>
      <c r="BA53" s="50">
        <v>504.34815095424011</v>
      </c>
      <c r="BB53" s="50">
        <v>890.23184367493059</v>
      </c>
      <c r="BC53" s="50">
        <v>17.129410679883904</v>
      </c>
      <c r="BD53" s="50">
        <v>4082.3851246259419</v>
      </c>
      <c r="BE53" s="50">
        <v>51.318087407438043</v>
      </c>
      <c r="BF53" s="50">
        <v>93.398798653461938</v>
      </c>
      <c r="BG53" s="50">
        <v>127.28131207915531</v>
      </c>
      <c r="BH53" s="50">
        <v>160.58968495244804</v>
      </c>
      <c r="BI53" s="50">
        <v>197.55845621001666</v>
      </c>
      <c r="BJ53" s="50">
        <v>244.83452136053998</v>
      </c>
      <c r="BK53" s="50">
        <v>312.40077164161806</v>
      </c>
      <c r="BL53" s="50">
        <v>427.77715230963526</v>
      </c>
      <c r="BM53" s="50">
        <v>664.15970584490162</v>
      </c>
      <c r="BN53" s="50">
        <v>2243.3276081989693</v>
      </c>
    </row>
    <row r="54" spans="1:66" x14ac:dyDescent="0.25">
      <c r="A54" t="str">
        <f t="shared" si="0"/>
        <v>1993TOT16</v>
      </c>
      <c r="B54" s="50">
        <v>1993</v>
      </c>
      <c r="C54" s="50" t="s">
        <v>3</v>
      </c>
      <c r="D54" s="50">
        <v>16</v>
      </c>
      <c r="E54" s="50">
        <v>640.49532737218101</v>
      </c>
      <c r="F54" s="50">
        <v>0.55976901081225983</v>
      </c>
      <c r="G54" s="50">
        <v>0.26483415192155341</v>
      </c>
      <c r="H54" s="50">
        <v>0.15694620713515303</v>
      </c>
      <c r="I54" s="50">
        <v>0.26901825871980461</v>
      </c>
      <c r="J54" s="50">
        <v>9.8376928532061453E-2</v>
      </c>
      <c r="K54" s="50">
        <v>4.8163139539620321E-2</v>
      </c>
      <c r="L54" s="50">
        <v>275.99626279471858</v>
      </c>
      <c r="M54" s="50">
        <v>137.99813139735929</v>
      </c>
      <c r="N54" s="50">
        <v>268584</v>
      </c>
      <c r="O54" s="50">
        <v>150345</v>
      </c>
      <c r="P54" s="50">
        <v>145.4187660435237</v>
      </c>
      <c r="Q54" s="50">
        <v>130.57749675119487</v>
      </c>
      <c r="R54" s="50">
        <v>47.311327852405107</v>
      </c>
      <c r="S54" s="50">
        <v>235580084.98870072</v>
      </c>
      <c r="T54" s="50">
        <v>11.411985859544636</v>
      </c>
      <c r="U54" s="50">
        <v>13.073505131318219</v>
      </c>
      <c r="V54" s="50">
        <v>72254</v>
      </c>
      <c r="W54" s="50">
        <v>87.533778625765748</v>
      </c>
      <c r="X54" s="50">
        <v>50.464352771593539</v>
      </c>
      <c r="Y54" s="50">
        <v>36.568866737973245</v>
      </c>
      <c r="Z54" s="50">
        <v>43755016.14190463</v>
      </c>
      <c r="AA54" s="50">
        <v>2.1195833489894218</v>
      </c>
      <c r="AB54" s="50">
        <v>2.2004854826536047</v>
      </c>
      <c r="AC54" s="50">
        <v>268584</v>
      </c>
      <c r="AD54" s="50">
        <v>0.66309595602804738</v>
      </c>
      <c r="AE54" s="50">
        <v>0.99714268609937751</v>
      </c>
      <c r="AF54" s="50">
        <v>5.2392259550439234E-4</v>
      </c>
      <c r="AG54" s="50">
        <v>0.81715773375508505</v>
      </c>
      <c r="AH54" s="50">
        <v>31.905441900041367</v>
      </c>
      <c r="AI54" s="50">
        <v>28.408585022737864</v>
      </c>
      <c r="AJ54" s="50">
        <v>0.95346886928529251</v>
      </c>
      <c r="AK54" s="50">
        <v>1.5153798412635142</v>
      </c>
      <c r="AL54" s="50">
        <v>2.1127357875956054</v>
      </c>
      <c r="AM54" s="50">
        <v>2.4881464776424096</v>
      </c>
      <c r="AN54" s="50">
        <v>3.5630429649830599</v>
      </c>
      <c r="AO54" s="50">
        <v>4.2374106200289461</v>
      </c>
      <c r="AP54" s="50">
        <v>5.8740072515520207</v>
      </c>
      <c r="AQ54" s="50">
        <v>9.1193096857466287</v>
      </c>
      <c r="AR54" s="50">
        <v>13.745775777680223</v>
      </c>
      <c r="AS54" s="50">
        <v>56.3907227242223</v>
      </c>
      <c r="AT54" s="50">
        <v>73.46247576924506</v>
      </c>
      <c r="AU54" s="50">
        <v>118.67015316570357</v>
      </c>
      <c r="AV54" s="50">
        <v>143.88756071341558</v>
      </c>
      <c r="AW54" s="50">
        <v>205.12983618643042</v>
      </c>
      <c r="AX54" s="50">
        <v>235.85692941683584</v>
      </c>
      <c r="AY54" s="50">
        <v>291.4835637132594</v>
      </c>
      <c r="AZ54" s="50">
        <v>466.76926911843401</v>
      </c>
      <c r="BA54" s="50">
        <v>712.02091899422135</v>
      </c>
      <c r="BB54" s="50">
        <v>1265.814967100838</v>
      </c>
      <c r="BC54" s="50">
        <v>19.71606707955786</v>
      </c>
      <c r="BD54" s="50">
        <v>6566.4151418355968</v>
      </c>
      <c r="BE54" s="50">
        <v>56.898808626970535</v>
      </c>
      <c r="BF54" s="50">
        <v>97.851409609786501</v>
      </c>
      <c r="BG54" s="50">
        <v>131.07114229217976</v>
      </c>
      <c r="BH54" s="50">
        <v>169.99399064017572</v>
      </c>
      <c r="BI54" s="50">
        <v>220.99833021961786</v>
      </c>
      <c r="BJ54" s="50">
        <v>266.32135346415146</v>
      </c>
      <c r="BK54" s="50">
        <v>389.99870825162981</v>
      </c>
      <c r="BL54" s="50">
        <v>588.89809533138066</v>
      </c>
      <c r="BM54" s="50">
        <v>899.89031449928427</v>
      </c>
      <c r="BN54" s="50">
        <v>3691.8539393948308</v>
      </c>
    </row>
    <row r="55" spans="1:66" x14ac:dyDescent="0.25">
      <c r="A55" t="str">
        <f t="shared" si="0"/>
        <v>1993TOT17</v>
      </c>
      <c r="B55" s="50">
        <v>1993</v>
      </c>
      <c r="C55" s="50" t="s">
        <v>3</v>
      </c>
      <c r="D55" s="50">
        <v>17</v>
      </c>
      <c r="E55" s="50">
        <v>314.74728917312194</v>
      </c>
      <c r="F55" s="50">
        <v>0.64375052489805318</v>
      </c>
      <c r="G55" s="50">
        <v>0.32827189539019319</v>
      </c>
      <c r="H55" s="50">
        <v>0.20896287484189577</v>
      </c>
      <c r="I55" s="50">
        <v>0.33739047127291277</v>
      </c>
      <c r="J55" s="50">
        <v>0.14334529672556837</v>
      </c>
      <c r="K55" s="50">
        <v>8.5460432267041961E-2</v>
      </c>
      <c r="L55" s="50">
        <v>262.94427166104691</v>
      </c>
      <c r="M55" s="50">
        <v>131.47213583052346</v>
      </c>
      <c r="N55" s="50">
        <v>964473</v>
      </c>
      <c r="O55" s="50">
        <v>620880</v>
      </c>
      <c r="P55" s="50">
        <v>128.85938768548007</v>
      </c>
      <c r="Q55" s="50">
        <v>134.08488397556684</v>
      </c>
      <c r="R55" s="50">
        <v>50.993650908817443</v>
      </c>
      <c r="S55" s="50">
        <v>999007473.1529994</v>
      </c>
      <c r="T55" s="50">
        <v>27.424291617230821</v>
      </c>
      <c r="U55" s="50">
        <v>37.238762823324294</v>
      </c>
      <c r="V55" s="50">
        <v>325404</v>
      </c>
      <c r="W55" s="50">
        <v>75.614268088531759</v>
      </c>
      <c r="X55" s="50">
        <v>55.857867741991697</v>
      </c>
      <c r="Y55" s="50">
        <v>42.486468626322683</v>
      </c>
      <c r="Z55" s="50">
        <v>218116483.1365808</v>
      </c>
      <c r="AA55" s="50">
        <v>5.9876329264919281</v>
      </c>
      <c r="AB55" s="50">
        <v>6.5157616079886926</v>
      </c>
      <c r="AC55" s="50">
        <v>964473</v>
      </c>
      <c r="AD55" s="50">
        <v>0.53801291805066109</v>
      </c>
      <c r="AE55" s="50">
        <v>0.6407212856002733</v>
      </c>
      <c r="AF55" s="50">
        <v>1.8813823513459771E-3</v>
      </c>
      <c r="AG55" s="50">
        <v>0.50082221936551985</v>
      </c>
      <c r="AH55" s="50">
        <v>15.874496721616229</v>
      </c>
      <c r="AI55" s="50">
        <v>17.349433181076503</v>
      </c>
      <c r="AJ55" s="50">
        <v>0.96744470737308885</v>
      </c>
      <c r="AK55" s="50">
        <v>2.3633898847212937</v>
      </c>
      <c r="AL55" s="50">
        <v>3.2250963350760431</v>
      </c>
      <c r="AM55" s="50">
        <v>4.2796555613689655</v>
      </c>
      <c r="AN55" s="50">
        <v>5.3765117694591176</v>
      </c>
      <c r="AO55" s="50">
        <v>6.6813734325770113</v>
      </c>
      <c r="AP55" s="50">
        <v>8.3961301447466958</v>
      </c>
      <c r="AQ55" s="50">
        <v>10.922305971918085</v>
      </c>
      <c r="AR55" s="50">
        <v>14.785721645482781</v>
      </c>
      <c r="AS55" s="50">
        <v>43.002370547276918</v>
      </c>
      <c r="AT55" s="50">
        <v>61.411804263251597</v>
      </c>
      <c r="AU55" s="50">
        <v>85.376582416436733</v>
      </c>
      <c r="AV55" s="50">
        <v>118.67015316570357</v>
      </c>
      <c r="AW55" s="50">
        <v>151.1541297589288</v>
      </c>
      <c r="AX55" s="50">
        <v>189.99091521829141</v>
      </c>
      <c r="AY55" s="50">
        <v>237.48864402286426</v>
      </c>
      <c r="AZ55" s="50">
        <v>291.73079319902126</v>
      </c>
      <c r="BA55" s="50">
        <v>387.77450382779733</v>
      </c>
      <c r="BB55" s="50">
        <v>585.43942228413755</v>
      </c>
      <c r="BC55" s="50">
        <v>13.514736969372066</v>
      </c>
      <c r="BD55" s="50">
        <v>2583.5481262116714</v>
      </c>
      <c r="BE55" s="50">
        <v>30.187861056420207</v>
      </c>
      <c r="BF55" s="50">
        <v>74.474543786070214</v>
      </c>
      <c r="BG55" s="50">
        <v>102.17997523081455</v>
      </c>
      <c r="BH55" s="50">
        <v>134.032969084672</v>
      </c>
      <c r="BI55" s="50">
        <v>169.81637951765478</v>
      </c>
      <c r="BJ55" s="50">
        <v>208.24601401713227</v>
      </c>
      <c r="BK55" s="50">
        <v>267.32114417251563</v>
      </c>
      <c r="BL55" s="50">
        <v>343.62448715192363</v>
      </c>
      <c r="BM55" s="50">
        <v>465.48903474038087</v>
      </c>
      <c r="BN55" s="50">
        <v>1354.9110385199688</v>
      </c>
    </row>
    <row r="56" spans="1:66" x14ac:dyDescent="0.25">
      <c r="A56" t="str">
        <f t="shared" si="0"/>
        <v>1993TOT20</v>
      </c>
      <c r="B56" s="50">
        <v>1993</v>
      </c>
      <c r="C56" s="50" t="s">
        <v>3</v>
      </c>
      <c r="D56" s="50">
        <v>20</v>
      </c>
      <c r="E56" s="50">
        <v>305.31513435644786</v>
      </c>
      <c r="F56" s="50">
        <v>0.72639725253121001</v>
      </c>
      <c r="G56" s="50">
        <v>0.42068331623913663</v>
      </c>
      <c r="H56" s="50">
        <v>0.29039854395161929</v>
      </c>
      <c r="I56" s="50">
        <v>0.46750501327042171</v>
      </c>
      <c r="J56" s="50">
        <v>0.22310344653025224</v>
      </c>
      <c r="K56" s="50">
        <v>0.13950699162980709</v>
      </c>
      <c r="L56" s="50">
        <v>260.793533309944</v>
      </c>
      <c r="M56" s="50">
        <v>130.396766654972</v>
      </c>
      <c r="N56" s="50">
        <v>40692000</v>
      </c>
      <c r="O56" s="50">
        <v>29558556.999999996</v>
      </c>
      <c r="P56" s="50">
        <v>109.75842398891194</v>
      </c>
      <c r="Q56" s="50">
        <v>151.03510932103205</v>
      </c>
      <c r="R56" s="50">
        <v>57.913671172794039</v>
      </c>
      <c r="S56" s="50">
        <v>53572558654.403488</v>
      </c>
      <c r="T56" s="50">
        <v>35.9338519781546</v>
      </c>
      <c r="U56" s="50">
        <v>48.63379935214553</v>
      </c>
      <c r="V56" s="50">
        <v>19023714</v>
      </c>
      <c r="W56" s="50">
        <v>68.168625284651455</v>
      </c>
      <c r="X56" s="50">
        <v>62.228141370320543</v>
      </c>
      <c r="Y56" s="50">
        <v>47.722150607442074</v>
      </c>
      <c r="Z56" s="50">
        <v>14205724370.166553</v>
      </c>
      <c r="AA56" s="50">
        <v>9.5285050701618825</v>
      </c>
      <c r="AB56" s="50">
        <v>10.639019141651442</v>
      </c>
      <c r="AC56" s="50">
        <v>40692000</v>
      </c>
      <c r="AD56" s="50">
        <v>0.6279662034366863</v>
      </c>
      <c r="AE56" s="50">
        <v>0.88043249423945547</v>
      </c>
      <c r="AF56" s="50">
        <v>7.9377246061807807E-2</v>
      </c>
      <c r="AG56" s="50">
        <v>0.7385167415590832</v>
      </c>
      <c r="AH56" s="50">
        <v>27.502644179201329</v>
      </c>
      <c r="AI56" s="50">
        <v>30.498822362362883</v>
      </c>
      <c r="AJ56" s="50">
        <v>0.6329851636360404</v>
      </c>
      <c r="AK56" s="50">
        <v>1.5558122447901641</v>
      </c>
      <c r="AL56" s="50">
        <v>2.309068031972457</v>
      </c>
      <c r="AM56" s="50">
        <v>3.1284050720056333</v>
      </c>
      <c r="AN56" s="50">
        <v>4.0770972263818397</v>
      </c>
      <c r="AO56" s="50">
        <v>5.2679838801644081</v>
      </c>
      <c r="AP56" s="50">
        <v>6.8493552876374011</v>
      </c>
      <c r="AQ56" s="50">
        <v>9.4235497466210063</v>
      </c>
      <c r="AR56" s="50">
        <v>14.320092267543373</v>
      </c>
      <c r="AS56" s="50">
        <v>52.435651079247677</v>
      </c>
      <c r="AT56" s="50">
        <v>34.612128006663539</v>
      </c>
      <c r="AU56" s="50">
        <v>59.335076582851784</v>
      </c>
      <c r="AV56" s="50">
        <v>81.368168353950736</v>
      </c>
      <c r="AW56" s="50">
        <v>108.78097373522826</v>
      </c>
      <c r="AX56" s="50">
        <v>140.84564912060137</v>
      </c>
      <c r="AY56" s="50">
        <v>185.59023037172989</v>
      </c>
      <c r="AZ56" s="50">
        <v>241.861074071053</v>
      </c>
      <c r="BA56" s="50">
        <v>351.25376419105208</v>
      </c>
      <c r="BB56" s="50">
        <v>582.28053582606003</v>
      </c>
      <c r="BC56" s="50">
        <v>17.953175633380965</v>
      </c>
      <c r="BD56" s="50">
        <v>2986.5321880035394</v>
      </c>
      <c r="BE56" s="50">
        <v>19.322818245112082</v>
      </c>
      <c r="BF56" s="50">
        <v>47.497123754103697</v>
      </c>
      <c r="BG56" s="50">
        <v>70.498735268315826</v>
      </c>
      <c r="BH56" s="50">
        <v>95.489081621779462</v>
      </c>
      <c r="BI56" s="50">
        <v>124.50265123445593</v>
      </c>
      <c r="BJ56" s="50">
        <v>160.66539931182072</v>
      </c>
      <c r="BK56" s="50">
        <v>209.25869349487314</v>
      </c>
      <c r="BL56" s="50">
        <v>287.88566639204583</v>
      </c>
      <c r="BM56" s="50">
        <v>436.82730857734919</v>
      </c>
      <c r="BN56" s="50">
        <v>1602.6538199911242</v>
      </c>
    </row>
    <row r="57" spans="1:66" x14ac:dyDescent="0.25">
      <c r="A57" t="str">
        <f t="shared" si="0"/>
        <v>1993TOT21</v>
      </c>
      <c r="B57" s="50">
        <v>1993</v>
      </c>
      <c r="C57" s="50" t="s">
        <v>3</v>
      </c>
      <c r="D57" s="50">
        <v>21</v>
      </c>
      <c r="E57" s="50">
        <v>225.65306897897455</v>
      </c>
      <c r="F57" s="50">
        <v>0.78912536277876022</v>
      </c>
      <c r="G57" s="50">
        <v>0.48691965884454852</v>
      </c>
      <c r="H57" s="50">
        <v>0.35129570296080209</v>
      </c>
      <c r="I57" s="50">
        <v>0.55178429905752546</v>
      </c>
      <c r="J57" s="50">
        <v>0.28512140586770279</v>
      </c>
      <c r="K57" s="50">
        <v>0.18492601899363242</v>
      </c>
      <c r="L57" s="50">
        <v>252.75976017571381</v>
      </c>
      <c r="M57" s="50">
        <v>126.3798800878569</v>
      </c>
      <c r="N57" s="50">
        <v>4498265</v>
      </c>
      <c r="O57" s="50">
        <v>3549695</v>
      </c>
      <c r="P57" s="50">
        <v>96.797600043124518</v>
      </c>
      <c r="Q57" s="50">
        <v>155.9621601325893</v>
      </c>
      <c r="R57" s="50">
        <v>61.703714240022762</v>
      </c>
      <c r="S57" s="50">
        <v>6643417200.1422186</v>
      </c>
      <c r="T57" s="50">
        <v>54.541113378722152</v>
      </c>
      <c r="U57" s="50">
        <v>82.45169972016464</v>
      </c>
      <c r="V57" s="50">
        <v>2482072</v>
      </c>
      <c r="W57" s="50">
        <v>61.076084482239565</v>
      </c>
      <c r="X57" s="50">
        <v>65.303795605617339</v>
      </c>
      <c r="Y57" s="50">
        <v>51.672620325497519</v>
      </c>
      <c r="Z57" s="50">
        <v>1945064670.7971098</v>
      </c>
      <c r="AA57" s="50">
        <v>15.968588083948877</v>
      </c>
      <c r="AB57" s="50">
        <v>18.772173868202781</v>
      </c>
      <c r="AC57" s="50">
        <v>4498265</v>
      </c>
      <c r="AD57" s="50">
        <v>0.60822855582981594</v>
      </c>
      <c r="AE57" s="50">
        <v>0.79082025118642729</v>
      </c>
      <c r="AF57" s="50">
        <v>8.7746949709088078E-3</v>
      </c>
      <c r="AG57" s="50">
        <v>0.69832015511946111</v>
      </c>
      <c r="AH57" s="50">
        <v>24.879238249211411</v>
      </c>
      <c r="AI57" s="50">
        <v>28.453705385587721</v>
      </c>
      <c r="AJ57" s="50">
        <v>0.70746413925627694</v>
      </c>
      <c r="AK57" s="50">
        <v>1.5667101760357558</v>
      </c>
      <c r="AL57" s="50">
        <v>2.3538846197475696</v>
      </c>
      <c r="AM57" s="50">
        <v>3.2450036376503402</v>
      </c>
      <c r="AN57" s="50">
        <v>4.292944985228182</v>
      </c>
      <c r="AO57" s="50">
        <v>5.6437623599717881</v>
      </c>
      <c r="AP57" s="50">
        <v>7.4636920075995654</v>
      </c>
      <c r="AQ57" s="50">
        <v>10.01785211172033</v>
      </c>
      <c r="AR57" s="50">
        <v>15.739736088564584</v>
      </c>
      <c r="AS57" s="50">
        <v>48.968949874225608</v>
      </c>
      <c r="AT57" s="50">
        <v>26.898568050892806</v>
      </c>
      <c r="AU57" s="50">
        <v>43.861807167301428</v>
      </c>
      <c r="AV57" s="50">
        <v>63.290748355041899</v>
      </c>
      <c r="AW57" s="50">
        <v>85.046943102087553</v>
      </c>
      <c r="AX57" s="50">
        <v>110.09953099262498</v>
      </c>
      <c r="AY57" s="50">
        <v>146.35985557103439</v>
      </c>
      <c r="AZ57" s="50">
        <v>189.99091521829141</v>
      </c>
      <c r="BA57" s="50">
        <v>269.10435066209379</v>
      </c>
      <c r="BB57" s="50">
        <v>447.55600622493915</v>
      </c>
      <c r="BC57" s="50">
        <v>15.072445223123566</v>
      </c>
      <c r="BD57" s="50">
        <v>2169.0926162804517</v>
      </c>
      <c r="BE57" s="50">
        <v>15.853498188557188</v>
      </c>
      <c r="BF57" s="50">
        <v>34.984610359290514</v>
      </c>
      <c r="BG57" s="50">
        <v>53.994477700397347</v>
      </c>
      <c r="BH57" s="50">
        <v>72.846768248565397</v>
      </c>
      <c r="BI57" s="50">
        <v>97.05944961889368</v>
      </c>
      <c r="BJ57" s="50">
        <v>127.37234293221361</v>
      </c>
      <c r="BK57" s="50">
        <v>168.1511681964634</v>
      </c>
      <c r="BL57" s="50">
        <v>227.32817272064051</v>
      </c>
      <c r="BM57" s="50">
        <v>353.95978563108855</v>
      </c>
      <c r="BN57" s="50">
        <v>1109.1925143330293</v>
      </c>
    </row>
    <row r="58" spans="1:66" x14ac:dyDescent="0.25">
      <c r="A58" t="str">
        <f t="shared" si="0"/>
        <v>1993TOT22</v>
      </c>
      <c r="B58" s="50">
        <v>1993</v>
      </c>
      <c r="C58" s="50" t="s">
        <v>3</v>
      </c>
      <c r="D58" s="50">
        <v>22</v>
      </c>
      <c r="E58" s="50">
        <v>244.02788219354059</v>
      </c>
      <c r="F58" s="50">
        <v>0.76174745334512439</v>
      </c>
      <c r="G58" s="50">
        <v>0.47020583579553016</v>
      </c>
      <c r="H58" s="50">
        <v>0.34000477375228672</v>
      </c>
      <c r="I58" s="50">
        <v>0.5222378513335193</v>
      </c>
      <c r="J58" s="50">
        <v>0.27446628596771211</v>
      </c>
      <c r="K58" s="50">
        <v>0.18292712568477931</v>
      </c>
      <c r="L58" s="50">
        <v>256.08432612364408</v>
      </c>
      <c r="M58" s="50">
        <v>128.04216306182204</v>
      </c>
      <c r="N58" s="50">
        <v>2527335</v>
      </c>
      <c r="O58" s="50">
        <v>1925191</v>
      </c>
      <c r="P58" s="50">
        <v>98.010486729332229</v>
      </c>
      <c r="Q58" s="50">
        <v>158.07383939431185</v>
      </c>
      <c r="R58" s="50">
        <v>61.727260620390233</v>
      </c>
      <c r="S58" s="50">
        <v>3651867995.2484956</v>
      </c>
      <c r="T58" s="50">
        <v>49.343682990947393</v>
      </c>
      <c r="U58" s="50">
        <v>71.094827290368954</v>
      </c>
      <c r="V58" s="50">
        <v>1319870</v>
      </c>
      <c r="W58" s="50">
        <v>60.748578628765088</v>
      </c>
      <c r="X58" s="50">
        <v>67.293584433056949</v>
      </c>
      <c r="Y58" s="50">
        <v>52.555801014206452</v>
      </c>
      <c r="Z58" s="50">
        <v>1065825399.4279064</v>
      </c>
      <c r="AA58" s="50">
        <v>14.401328498592632</v>
      </c>
      <c r="AB58" s="50">
        <v>16.553374534599552</v>
      </c>
      <c r="AC58" s="50">
        <v>2527335</v>
      </c>
      <c r="AD58" s="50">
        <v>0.61722234774403439</v>
      </c>
      <c r="AE58" s="50">
        <v>0.85792793630119224</v>
      </c>
      <c r="AF58" s="50">
        <v>4.9300327380227063E-3</v>
      </c>
      <c r="AG58" s="50">
        <v>0.71624643445307523</v>
      </c>
      <c r="AH58" s="50">
        <v>26.39020714141817</v>
      </c>
      <c r="AI58" s="50">
        <v>32.614595516332777</v>
      </c>
      <c r="AJ58" s="50">
        <v>0.5552495217343002</v>
      </c>
      <c r="AK58" s="50">
        <v>1.4376504698382391</v>
      </c>
      <c r="AL58" s="50">
        <v>2.278973650774323</v>
      </c>
      <c r="AM58" s="50">
        <v>3.1789169967097441</v>
      </c>
      <c r="AN58" s="50">
        <v>4.3352589807369224</v>
      </c>
      <c r="AO58" s="50">
        <v>5.5456839349102918</v>
      </c>
      <c r="AP58" s="50">
        <v>7.4496894240782332</v>
      </c>
      <c r="AQ58" s="50">
        <v>10.220949891576595</v>
      </c>
      <c r="AR58" s="50">
        <v>15.840650046630529</v>
      </c>
      <c r="AS58" s="50">
        <v>49.156977083010823</v>
      </c>
      <c r="AT58" s="50">
        <v>25.711866519235773</v>
      </c>
      <c r="AU58" s="50">
        <v>45.094658202967352</v>
      </c>
      <c r="AV58" s="50">
        <v>63.462160798503469</v>
      </c>
      <c r="AW58" s="50">
        <v>93.843368205495324</v>
      </c>
      <c r="AX58" s="50">
        <v>122.13136596636991</v>
      </c>
      <c r="AY58" s="50">
        <v>158.22687088760475</v>
      </c>
      <c r="AZ58" s="50">
        <v>206.35421078258454</v>
      </c>
      <c r="BA58" s="50">
        <v>295.89413773925133</v>
      </c>
      <c r="BB58" s="50">
        <v>481.14154322405813</v>
      </c>
      <c r="BC58" s="50">
        <v>18.168426870146419</v>
      </c>
      <c r="BD58" s="50">
        <v>2101.4506289760006</v>
      </c>
      <c r="BE58" s="50">
        <v>13.444652299639527</v>
      </c>
      <c r="BF58" s="50">
        <v>35.329196688328153</v>
      </c>
      <c r="BG58" s="50">
        <v>55.068689495201482</v>
      </c>
      <c r="BH58" s="50">
        <v>77.136918979748557</v>
      </c>
      <c r="BI58" s="50">
        <v>105.86131013578559</v>
      </c>
      <c r="BJ58" s="50">
        <v>136.85966738062316</v>
      </c>
      <c r="BK58" s="50">
        <v>180.76361384908822</v>
      </c>
      <c r="BL58" s="50">
        <v>251.68775187840981</v>
      </c>
      <c r="BM58" s="50">
        <v>381.97579796096045</v>
      </c>
      <c r="BN58" s="50">
        <v>1215.6641786985033</v>
      </c>
    </row>
    <row r="59" spans="1:66" x14ac:dyDescent="0.25">
      <c r="A59" t="str">
        <f t="shared" si="0"/>
        <v>1993TOT23</v>
      </c>
      <c r="B59" s="50">
        <v>1993</v>
      </c>
      <c r="C59" s="50" t="s">
        <v>3</v>
      </c>
      <c r="D59" s="50">
        <v>23</v>
      </c>
      <c r="E59" s="50">
        <v>292.01844732620566</v>
      </c>
      <c r="F59" s="50">
        <v>0.7144289273135197</v>
      </c>
      <c r="G59" s="50">
        <v>0.41253493555251719</v>
      </c>
      <c r="H59" s="50">
        <v>0.28745960921043567</v>
      </c>
      <c r="I59" s="50">
        <v>0.45071103717883704</v>
      </c>
      <c r="J59" s="50">
        <v>0.22310879945228479</v>
      </c>
      <c r="K59" s="50">
        <v>0.14616089690257553</v>
      </c>
      <c r="L59" s="50">
        <v>247.14905621733459</v>
      </c>
      <c r="M59" s="50">
        <v>123.57452810866729</v>
      </c>
      <c r="N59" s="50">
        <v>6219506</v>
      </c>
      <c r="O59" s="50">
        <v>4443395</v>
      </c>
      <c r="P59" s="50">
        <v>104.43700176304857</v>
      </c>
      <c r="Q59" s="50">
        <v>142.71205445428603</v>
      </c>
      <c r="R59" s="50">
        <v>57.7433135446772</v>
      </c>
      <c r="S59" s="50">
        <v>7609512350.4228268</v>
      </c>
      <c r="T59" s="50">
        <v>34.914787374576321</v>
      </c>
      <c r="U59" s="50">
        <v>46.897414272976008</v>
      </c>
      <c r="V59" s="50">
        <v>2803200</v>
      </c>
      <c r="W59" s="50">
        <v>62.403262408627008</v>
      </c>
      <c r="X59" s="50">
        <v>61.171265700040287</v>
      </c>
      <c r="Y59" s="50">
        <v>49.501516725395327</v>
      </c>
      <c r="Z59" s="50">
        <v>2057703504.1242354</v>
      </c>
      <c r="AA59" s="50">
        <v>9.4413777148842186</v>
      </c>
      <c r="AB59" s="50">
        <v>10.447645652898702</v>
      </c>
      <c r="AC59" s="50">
        <v>6219506</v>
      </c>
      <c r="AD59" s="50">
        <v>0.62513957755693383</v>
      </c>
      <c r="AE59" s="50">
        <v>0.877685343594651</v>
      </c>
      <c r="AF59" s="50">
        <v>1.2132292788383124E-2</v>
      </c>
      <c r="AG59" s="50">
        <v>0.75276978695260333</v>
      </c>
      <c r="AH59" s="50">
        <v>27.430286905524483</v>
      </c>
      <c r="AI59" s="50">
        <v>33.220120547940631</v>
      </c>
      <c r="AJ59" s="50">
        <v>0.54603628426912443</v>
      </c>
      <c r="AK59" s="50">
        <v>1.4451600881264912</v>
      </c>
      <c r="AL59" s="50">
        <v>2.3383369443088502</v>
      </c>
      <c r="AM59" s="50">
        <v>3.2775098214163494</v>
      </c>
      <c r="AN59" s="50">
        <v>4.2939384598307946</v>
      </c>
      <c r="AO59" s="50">
        <v>5.4826890249426974</v>
      </c>
      <c r="AP59" s="50">
        <v>7.0266208900904559</v>
      </c>
      <c r="AQ59" s="50">
        <v>9.4419249614108054</v>
      </c>
      <c r="AR59" s="50">
        <v>13.981939580265617</v>
      </c>
      <c r="AS59" s="50">
        <v>52.165843945338814</v>
      </c>
      <c r="AT59" s="50">
        <v>27.689702405330831</v>
      </c>
      <c r="AU59" s="50">
        <v>56.038683439360021</v>
      </c>
      <c r="AV59" s="50">
        <v>79.113435443802373</v>
      </c>
      <c r="AW59" s="50">
        <v>110.75880962132332</v>
      </c>
      <c r="AX59" s="50">
        <v>141.34933799292691</v>
      </c>
      <c r="AY59" s="50">
        <v>184.69031504355664</v>
      </c>
      <c r="AZ59" s="50">
        <v>237.34030633140713</v>
      </c>
      <c r="BA59" s="50">
        <v>327.00219983438313</v>
      </c>
      <c r="BB59" s="50">
        <v>546.90129004357539</v>
      </c>
      <c r="BC59" s="50">
        <v>18.459938212087209</v>
      </c>
      <c r="BD59" s="50">
        <v>2946.9754702816385</v>
      </c>
      <c r="BE59" s="50">
        <v>15.909342586805602</v>
      </c>
      <c r="BF59" s="50">
        <v>42.125724920896907</v>
      </c>
      <c r="BG59" s="50">
        <v>68.538378353806351</v>
      </c>
      <c r="BH59" s="50">
        <v>95.551184679860654</v>
      </c>
      <c r="BI59" s="50">
        <v>125.0574647541773</v>
      </c>
      <c r="BJ59" s="50">
        <v>160.23360358032068</v>
      </c>
      <c r="BK59" s="50">
        <v>205.78440126260827</v>
      </c>
      <c r="BL59" s="50">
        <v>275.8744786233537</v>
      </c>
      <c r="BM59" s="50">
        <v>408.43935802164543</v>
      </c>
      <c r="BN59" s="50">
        <v>1523.4432222411292</v>
      </c>
    </row>
    <row r="60" spans="1:66" x14ac:dyDescent="0.25">
      <c r="A60" t="str">
        <f t="shared" si="0"/>
        <v>1993TOT24</v>
      </c>
      <c r="B60" s="50">
        <v>1993</v>
      </c>
      <c r="C60" s="50" t="s">
        <v>3</v>
      </c>
      <c r="D60" s="50">
        <v>24</v>
      </c>
      <c r="E60" s="50">
        <v>300.4224890869379</v>
      </c>
      <c r="F60" s="50">
        <v>0.69769834512839424</v>
      </c>
      <c r="G60" s="50">
        <v>0.38083597506123867</v>
      </c>
      <c r="H60" s="50">
        <v>0.2487817391747808</v>
      </c>
      <c r="I60" s="50">
        <v>0.42322047960503212</v>
      </c>
      <c r="J60" s="50">
        <v>0.17641270108986248</v>
      </c>
      <c r="K60" s="50">
        <v>9.9970800792530165E-2</v>
      </c>
      <c r="L60" s="50">
        <v>258.61958277246799</v>
      </c>
      <c r="M60" s="50">
        <v>129.309791386234</v>
      </c>
      <c r="N60" s="50">
        <v>2394929</v>
      </c>
      <c r="O60" s="50">
        <v>1670938</v>
      </c>
      <c r="P60" s="50">
        <v>117.4530719690655</v>
      </c>
      <c r="Q60" s="50">
        <v>141.1665108034025</v>
      </c>
      <c r="R60" s="50">
        <v>54.584617796557175</v>
      </c>
      <c r="S60" s="50">
        <v>2830565846.7457891</v>
      </c>
      <c r="T60" s="50">
        <v>32.784376853552267</v>
      </c>
      <c r="U60" s="50">
        <v>45.081284637396422</v>
      </c>
      <c r="V60" s="50">
        <v>1013583</v>
      </c>
      <c r="W60" s="50">
        <v>75.409069008382019</v>
      </c>
      <c r="X60" s="50">
        <v>53.900722377851977</v>
      </c>
      <c r="Y60" s="50">
        <v>41.683403708274881</v>
      </c>
      <c r="Z60" s="50">
        <v>655594270.67892408</v>
      </c>
      <c r="AA60" s="50">
        <v>7.593269613451211</v>
      </c>
      <c r="AB60" s="50">
        <v>8.495800607837241</v>
      </c>
      <c r="AC60" s="50">
        <v>2394929</v>
      </c>
      <c r="AD60" s="50">
        <v>0.57605863676911606</v>
      </c>
      <c r="AE60" s="50">
        <v>0.6770231263577875</v>
      </c>
      <c r="AF60" s="50">
        <v>4.6717504308846748E-3</v>
      </c>
      <c r="AG60" s="50">
        <v>0.59080253951396244</v>
      </c>
      <c r="AH60" s="50">
        <v>19.538459310712359</v>
      </c>
      <c r="AI60" s="50">
        <v>20.381891891560578</v>
      </c>
      <c r="AJ60" s="50">
        <v>1.0225526261008537</v>
      </c>
      <c r="AK60" s="50">
        <v>2.0380714437660377</v>
      </c>
      <c r="AL60" s="50">
        <v>2.8322051464283096</v>
      </c>
      <c r="AM60" s="50">
        <v>3.6620088838256226</v>
      </c>
      <c r="AN60" s="50">
        <v>4.4771772720209313</v>
      </c>
      <c r="AO60" s="50">
        <v>5.848095518258086</v>
      </c>
      <c r="AP60" s="50">
        <v>7.5999201217760977</v>
      </c>
      <c r="AQ60" s="50">
        <v>10.138660075088925</v>
      </c>
      <c r="AR60" s="50">
        <v>15.709605052821409</v>
      </c>
      <c r="AS60" s="50">
        <v>46.671703859913727</v>
      </c>
      <c r="AT60" s="50">
        <v>47.468061266281424</v>
      </c>
      <c r="AU60" s="50">
        <v>75.474217413387464</v>
      </c>
      <c r="AV60" s="50">
        <v>96.913958418657913</v>
      </c>
      <c r="AW60" s="50">
        <v>124.44543395310113</v>
      </c>
      <c r="AX60" s="50">
        <v>150.31552734322452</v>
      </c>
      <c r="AY60" s="50">
        <v>197.78358860950593</v>
      </c>
      <c r="AZ60" s="50">
        <v>253.3212202910552</v>
      </c>
      <c r="BA60" s="50">
        <v>377.37108706693732</v>
      </c>
      <c r="BB60" s="50">
        <v>619.37908608952876</v>
      </c>
      <c r="BC60" s="50">
        <v>12.730442872287867</v>
      </c>
      <c r="BD60" s="50">
        <v>2637.1145147934126</v>
      </c>
      <c r="BE60" s="50">
        <v>30.464973842361946</v>
      </c>
      <c r="BF60" s="50">
        <v>60.846619475013931</v>
      </c>
      <c r="BG60" s="50">
        <v>85.986234814128096</v>
      </c>
      <c r="BH60" s="50">
        <v>109.78481708754384</v>
      </c>
      <c r="BI60" s="50">
        <v>135.07009327302265</v>
      </c>
      <c r="BJ60" s="50">
        <v>175.32602824757299</v>
      </c>
      <c r="BK60" s="50">
        <v>227.8372229367445</v>
      </c>
      <c r="BL60" s="50">
        <v>305.23164028193713</v>
      </c>
      <c r="BM60" s="50">
        <v>469.97750872195661</v>
      </c>
      <c r="BN60" s="50">
        <v>1413.9360066843869</v>
      </c>
    </row>
    <row r="61" spans="1:66" x14ac:dyDescent="0.25">
      <c r="A61" t="str">
        <f t="shared" si="0"/>
        <v>1993TOT25</v>
      </c>
      <c r="B61" s="50">
        <v>1993</v>
      </c>
      <c r="C61" s="50" t="s">
        <v>3</v>
      </c>
      <c r="D61" s="50">
        <v>25</v>
      </c>
      <c r="E61" s="50">
        <v>320.24408836406133</v>
      </c>
      <c r="F61" s="50">
        <v>0.71476389840142907</v>
      </c>
      <c r="G61" s="50">
        <v>0.42248838468056266</v>
      </c>
      <c r="H61" s="50">
        <v>0.29533396932944789</v>
      </c>
      <c r="I61" s="50">
        <v>0.47617683660951549</v>
      </c>
      <c r="J61" s="50">
        <v>0.23266447013889499</v>
      </c>
      <c r="K61" s="50">
        <v>0.14531888588553191</v>
      </c>
      <c r="L61" s="50">
        <v>258.30641372484075</v>
      </c>
      <c r="M61" s="50">
        <v>129.15320686242038</v>
      </c>
      <c r="N61" s="50">
        <v>3159572</v>
      </c>
      <c r="O61" s="50">
        <v>2258348</v>
      </c>
      <c r="P61" s="50">
        <v>105.62458447841462</v>
      </c>
      <c r="Q61" s="50">
        <v>152.68182924642613</v>
      </c>
      <c r="R61" s="50">
        <v>59.108803008302175</v>
      </c>
      <c r="S61" s="50">
        <v>4137704444.5800958</v>
      </c>
      <c r="T61" s="50">
        <v>34.077587519171843</v>
      </c>
      <c r="U61" s="50">
        <v>44.589416606224887</v>
      </c>
      <c r="V61" s="50">
        <v>1504515</v>
      </c>
      <c r="W61" s="50">
        <v>66.047738198000928</v>
      </c>
      <c r="X61" s="50">
        <v>63.105468664419448</v>
      </c>
      <c r="Y61" s="50">
        <v>48.860938258886705</v>
      </c>
      <c r="Z61" s="50">
        <v>1139317490.2517884</v>
      </c>
      <c r="AA61" s="50">
        <v>9.3832684296808448</v>
      </c>
      <c r="AB61" s="50">
        <v>10.405131402959977</v>
      </c>
      <c r="AC61" s="50">
        <v>3159572</v>
      </c>
      <c r="AD61" s="50">
        <v>0.64712809705370744</v>
      </c>
      <c r="AE61" s="50">
        <v>0.93010576480199436</v>
      </c>
      <c r="AF61" s="50">
        <v>6.1633275359776083E-3</v>
      </c>
      <c r="AG61" s="50">
        <v>0.80725903985216263</v>
      </c>
      <c r="AH61" s="50">
        <v>31.675965469043092</v>
      </c>
      <c r="AI61" s="50">
        <v>33.933134769926561</v>
      </c>
      <c r="AJ61" s="50">
        <v>0.66372970005663146</v>
      </c>
      <c r="AK61" s="50">
        <v>1.3525940257799358</v>
      </c>
      <c r="AL61" s="50">
        <v>2.0488301805653708</v>
      </c>
      <c r="AM61" s="50">
        <v>2.8685082505534085</v>
      </c>
      <c r="AN61" s="50">
        <v>3.8217805947936654</v>
      </c>
      <c r="AO61" s="50">
        <v>5.0411716621876419</v>
      </c>
      <c r="AP61" s="50">
        <v>6.5958671167387823</v>
      </c>
      <c r="AQ61" s="50">
        <v>9.1873337407118854</v>
      </c>
      <c r="AR61" s="50">
        <v>13.512573964180579</v>
      </c>
      <c r="AS61" s="50">
        <v>54.9076107644321</v>
      </c>
      <c r="AT61" s="50">
        <v>32.61271572908381</v>
      </c>
      <c r="AU61" s="50">
        <v>54.271816714448427</v>
      </c>
      <c r="AV61" s="50">
        <v>79.113435443802373</v>
      </c>
      <c r="AW61" s="50">
        <v>105.00510522541042</v>
      </c>
      <c r="AX61" s="50">
        <v>142.40418379884429</v>
      </c>
      <c r="AY61" s="50">
        <v>187.152720721745</v>
      </c>
      <c r="AZ61" s="50">
        <v>249.32599180114318</v>
      </c>
      <c r="BA61" s="50">
        <v>357.98829538320575</v>
      </c>
      <c r="BB61" s="50">
        <v>563.68322753709197</v>
      </c>
      <c r="BC61" s="50">
        <v>18.336813985966998</v>
      </c>
      <c r="BD61" s="50">
        <v>3230.5734023170367</v>
      </c>
      <c r="BE61" s="50">
        <v>21.149468304012935</v>
      </c>
      <c r="BF61" s="50">
        <v>43.462413202856204</v>
      </c>
      <c r="BG61" s="50">
        <v>65.612824535169963</v>
      </c>
      <c r="BH61" s="50">
        <v>91.248350524026151</v>
      </c>
      <c r="BI61" s="50">
        <v>122.79881996505696</v>
      </c>
      <c r="BJ61" s="50">
        <v>161.98716927222313</v>
      </c>
      <c r="BK61" s="50">
        <v>210.87581405071401</v>
      </c>
      <c r="BL61" s="50">
        <v>294.21725568096662</v>
      </c>
      <c r="BM61" s="50">
        <v>431.28419228385542</v>
      </c>
      <c r="BN61" s="50">
        <v>1770.2573116867627</v>
      </c>
    </row>
    <row r="62" spans="1:66" x14ac:dyDescent="0.25">
      <c r="A62" t="str">
        <f t="shared" si="0"/>
        <v>1993TOT26</v>
      </c>
      <c r="B62" s="50">
        <v>1993</v>
      </c>
      <c r="C62" s="50" t="s">
        <v>3</v>
      </c>
      <c r="D62" s="50">
        <v>26</v>
      </c>
      <c r="E62" s="50">
        <v>327.67412157922593</v>
      </c>
      <c r="F62" s="50">
        <v>0.71436772540119819</v>
      </c>
      <c r="G62" s="50">
        <v>0.40994799821594619</v>
      </c>
      <c r="H62" s="50">
        <v>0.28276038519976882</v>
      </c>
      <c r="I62" s="50">
        <v>0.44722761181470039</v>
      </c>
      <c r="J62" s="50">
        <v>0.21769929863077589</v>
      </c>
      <c r="K62" s="50">
        <v>0.13749419913982405</v>
      </c>
      <c r="L62" s="50">
        <v>280.97224282768968</v>
      </c>
      <c r="M62" s="50">
        <v>140.48612141384484</v>
      </c>
      <c r="N62" s="50">
        <v>6476474</v>
      </c>
      <c r="O62" s="50">
        <v>4626584</v>
      </c>
      <c r="P62" s="50">
        <v>119.73314368338427</v>
      </c>
      <c r="Q62" s="50">
        <v>161.23909914430541</v>
      </c>
      <c r="R62" s="50">
        <v>57.386130929377117</v>
      </c>
      <c r="S62" s="50">
        <v>8951834835.3054848</v>
      </c>
      <c r="T62" s="50">
        <v>35.152000391830313</v>
      </c>
      <c r="U62" s="50">
        <v>47.569054982250229</v>
      </c>
      <c r="V62" s="50">
        <v>2896458</v>
      </c>
      <c r="W62" s="50">
        <v>72.100965195396299</v>
      </c>
      <c r="X62" s="50">
        <v>68.385156218448543</v>
      </c>
      <c r="Y62" s="50">
        <v>48.677517416114824</v>
      </c>
      <c r="Z62" s="50">
        <v>2376896793.7221003</v>
      </c>
      <c r="AA62" s="50">
        <v>9.3335811664814106</v>
      </c>
      <c r="AB62" s="50">
        <v>10.352326166875496</v>
      </c>
      <c r="AC62" s="50">
        <v>6476474</v>
      </c>
      <c r="AD62" s="50">
        <v>0.61865784357884657</v>
      </c>
      <c r="AE62" s="50">
        <v>0.83709117419601942</v>
      </c>
      <c r="AF62" s="50">
        <v>1.2633556234908626E-2</v>
      </c>
      <c r="AG62" s="50">
        <v>0.71407572581968992</v>
      </c>
      <c r="AH62" s="50">
        <v>26.376881724791584</v>
      </c>
      <c r="AI62" s="50">
        <v>30.246858561152365</v>
      </c>
      <c r="AJ62" s="50">
        <v>0.60055616991771432</v>
      </c>
      <c r="AK62" s="50">
        <v>1.5672638112875519</v>
      </c>
      <c r="AL62" s="50">
        <v>2.3707799766882145</v>
      </c>
      <c r="AM62" s="50">
        <v>3.2414167065004866</v>
      </c>
      <c r="AN62" s="50">
        <v>4.2661618938461707</v>
      </c>
      <c r="AO62" s="50">
        <v>5.4937010806666802</v>
      </c>
      <c r="AP62" s="50">
        <v>7.1478726488048743</v>
      </c>
      <c r="AQ62" s="50">
        <v>9.7425033547326514</v>
      </c>
      <c r="AR62" s="50">
        <v>14.266599514148851</v>
      </c>
      <c r="AS62" s="50">
        <v>51.303144843406805</v>
      </c>
      <c r="AT62" s="50">
        <v>37.578881835806129</v>
      </c>
      <c r="AU62" s="50">
        <v>63.950026983740258</v>
      </c>
      <c r="AV62" s="50">
        <v>93.947204589515323</v>
      </c>
      <c r="AW62" s="50">
        <v>123.4169592923317</v>
      </c>
      <c r="AX62" s="50">
        <v>158.22687088760475</v>
      </c>
      <c r="AY62" s="50">
        <v>198.71536907139961</v>
      </c>
      <c r="AZ62" s="50">
        <v>271.95243433807065</v>
      </c>
      <c r="BA62" s="50">
        <v>379.98183043658281</v>
      </c>
      <c r="BB62" s="50">
        <v>623.01830411994365</v>
      </c>
      <c r="BC62" s="50">
        <v>16.839609946401453</v>
      </c>
      <c r="BD62" s="50">
        <v>3172.9234419091381</v>
      </c>
      <c r="BE62" s="50">
        <v>19.559300891216214</v>
      </c>
      <c r="BF62" s="50">
        <v>51.633049337415521</v>
      </c>
      <c r="BG62" s="50">
        <v>77.637740601758779</v>
      </c>
      <c r="BH62" s="50">
        <v>106.02480264608531</v>
      </c>
      <c r="BI62" s="50">
        <v>139.99414390022611</v>
      </c>
      <c r="BJ62" s="50">
        <v>180.03143540399958</v>
      </c>
      <c r="BK62" s="50">
        <v>234.49659338699317</v>
      </c>
      <c r="BL62" s="50">
        <v>318.93150320690387</v>
      </c>
      <c r="BM62" s="50">
        <v>467.83379112192495</v>
      </c>
      <c r="BN62" s="50">
        <v>1682.0098867134959</v>
      </c>
    </row>
    <row r="63" spans="1:66" x14ac:dyDescent="0.25">
      <c r="A63" t="str">
        <f t="shared" si="0"/>
        <v>1993TOT27</v>
      </c>
      <c r="B63" s="50">
        <v>1993</v>
      </c>
      <c r="C63" s="50" t="s">
        <v>3</v>
      </c>
      <c r="D63" s="50">
        <v>27</v>
      </c>
      <c r="E63" s="50">
        <v>290.26851564155868</v>
      </c>
      <c r="F63" s="50">
        <v>0.74520309443755517</v>
      </c>
      <c r="G63" s="50">
        <v>0.43720407316352156</v>
      </c>
      <c r="H63" s="50">
        <v>0.30065306533182617</v>
      </c>
      <c r="I63" s="50">
        <v>0.50357680482223444</v>
      </c>
      <c r="J63" s="50">
        <v>0.23037159829986092</v>
      </c>
      <c r="K63" s="50">
        <v>0.1388812804794621</v>
      </c>
      <c r="L63" s="50">
        <v>257.66508315599117</v>
      </c>
      <c r="M63" s="50">
        <v>128.83254157799558</v>
      </c>
      <c r="N63" s="50">
        <v>2503072</v>
      </c>
      <c r="O63" s="50">
        <v>1865297</v>
      </c>
      <c r="P63" s="50">
        <v>106.49525481162374</v>
      </c>
      <c r="Q63" s="50">
        <v>151.16982834436743</v>
      </c>
      <c r="R63" s="50">
        <v>58.669116704822898</v>
      </c>
      <c r="S63" s="50">
        <v>3383719527.6151624</v>
      </c>
      <c r="T63" s="50">
        <v>38.809659951865598</v>
      </c>
      <c r="U63" s="50">
        <v>53.412988324846346</v>
      </c>
      <c r="V63" s="50">
        <v>1260489</v>
      </c>
      <c r="W63" s="50">
        <v>69.895437580854264</v>
      </c>
      <c r="X63" s="50">
        <v>58.937103997141321</v>
      </c>
      <c r="Y63" s="50">
        <v>45.747063028684124</v>
      </c>
      <c r="Z63" s="50">
        <v>891474855.36303198</v>
      </c>
      <c r="AA63" s="50">
        <v>10.224794256710252</v>
      </c>
      <c r="AB63" s="50">
        <v>11.635733747185435</v>
      </c>
      <c r="AC63" s="50">
        <v>2503072</v>
      </c>
      <c r="AD63" s="50">
        <v>0.62803763992897021</v>
      </c>
      <c r="AE63" s="50">
        <v>0.85558214303829505</v>
      </c>
      <c r="AF63" s="50">
        <v>4.8827032845380463E-3</v>
      </c>
      <c r="AG63" s="50">
        <v>0.71355520028088915</v>
      </c>
      <c r="AH63" s="50">
        <v>26.770740643814889</v>
      </c>
      <c r="AI63" s="50">
        <v>27.456748118796202</v>
      </c>
      <c r="AJ63" s="50">
        <v>0.72841789531259526</v>
      </c>
      <c r="AK63" s="50">
        <v>1.7229157710895813</v>
      </c>
      <c r="AL63" s="50">
        <v>2.3645149010827198</v>
      </c>
      <c r="AM63" s="50">
        <v>3.1217897035385329</v>
      </c>
      <c r="AN63" s="50">
        <v>3.9124558015281465</v>
      </c>
      <c r="AO63" s="50">
        <v>5.0393879085346835</v>
      </c>
      <c r="AP63" s="50">
        <v>6.6567093836058255</v>
      </c>
      <c r="AQ63" s="50">
        <v>9.1481576017781521</v>
      </c>
      <c r="AR63" s="50">
        <v>14.181537164032896</v>
      </c>
      <c r="AS63" s="50">
        <v>53.124113869496867</v>
      </c>
      <c r="AT63" s="50">
        <v>37.99818304365828</v>
      </c>
      <c r="AU63" s="50">
        <v>59.859203092666974</v>
      </c>
      <c r="AV63" s="50">
        <v>79.113435443802373</v>
      </c>
      <c r="AW63" s="50">
        <v>101.71727414203163</v>
      </c>
      <c r="AX63" s="50">
        <v>126.5814967100838</v>
      </c>
      <c r="AY63" s="50">
        <v>164.16037854588993</v>
      </c>
      <c r="AZ63" s="50">
        <v>222.35622165835093</v>
      </c>
      <c r="BA63" s="50">
        <v>323.57395096515171</v>
      </c>
      <c r="BB63" s="50">
        <v>585.43942228413755</v>
      </c>
      <c r="BC63" s="50">
        <v>16.210020706888841</v>
      </c>
      <c r="BD63" s="50">
        <v>2857.9728554073608</v>
      </c>
      <c r="BE63" s="50">
        <v>20.717925820991301</v>
      </c>
      <c r="BF63" s="50">
        <v>50.212265437038781</v>
      </c>
      <c r="BG63" s="50">
        <v>69.690525724718185</v>
      </c>
      <c r="BH63" s="50">
        <v>90.173051713918355</v>
      </c>
      <c r="BI63" s="50">
        <v>113.76999031406329</v>
      </c>
      <c r="BJ63" s="50">
        <v>146.53761327893548</v>
      </c>
      <c r="BK63" s="50">
        <v>193.13859282052277</v>
      </c>
      <c r="BL63" s="50">
        <v>264.24814145996527</v>
      </c>
      <c r="BM63" s="50">
        <v>413.31178353594339</v>
      </c>
      <c r="BN63" s="50">
        <v>1548.2681459845564</v>
      </c>
    </row>
    <row r="64" spans="1:66" x14ac:dyDescent="0.25">
      <c r="A64" t="str">
        <f t="shared" si="0"/>
        <v>1993TOT28</v>
      </c>
      <c r="B64" s="50">
        <v>1993</v>
      </c>
      <c r="C64" s="50" t="s">
        <v>3</v>
      </c>
      <c r="D64" s="50">
        <v>28</v>
      </c>
      <c r="E64" s="50">
        <v>366.23851374023121</v>
      </c>
      <c r="F64" s="50">
        <v>0.65818088555187204</v>
      </c>
      <c r="G64" s="50">
        <v>0.34924278352625476</v>
      </c>
      <c r="H64" s="50">
        <v>0.22591803559048615</v>
      </c>
      <c r="I64" s="50">
        <v>0.38158942841750587</v>
      </c>
      <c r="J64" s="50">
        <v>0.15877714607595236</v>
      </c>
      <c r="K64" s="50">
        <v>9.0879277904000841E-2</v>
      </c>
      <c r="L64" s="50">
        <v>259.9381990298067</v>
      </c>
      <c r="M64" s="50">
        <v>129.96909951490335</v>
      </c>
      <c r="N64" s="50">
        <v>1473838</v>
      </c>
      <c r="O64" s="50">
        <v>970052</v>
      </c>
      <c r="P64" s="50">
        <v>122.01024918080337</v>
      </c>
      <c r="Q64" s="50">
        <v>137.92794984900331</v>
      </c>
      <c r="R64" s="50">
        <v>53.061824065799328</v>
      </c>
      <c r="S64" s="50">
        <v>1605567403.2831044</v>
      </c>
      <c r="T64" s="50">
        <v>24.787546030279472</v>
      </c>
      <c r="U64" s="50">
        <v>31.749157307980326</v>
      </c>
      <c r="V64" s="50">
        <v>562401</v>
      </c>
      <c r="W64" s="50">
        <v>75.889711664411536</v>
      </c>
      <c r="X64" s="50">
        <v>54.079387850491813</v>
      </c>
      <c r="Y64" s="50">
        <v>41.609419509974074</v>
      </c>
      <c r="Z64" s="50">
        <v>364971621.67805338</v>
      </c>
      <c r="AA64" s="50">
        <v>5.6346129434313816</v>
      </c>
      <c r="AB64" s="50">
        <v>6.1183986037740885</v>
      </c>
      <c r="AC64" s="50">
        <v>1473838</v>
      </c>
      <c r="AD64" s="50">
        <v>0.60873113095951947</v>
      </c>
      <c r="AE64" s="50">
        <v>0.81426655263441816</v>
      </c>
      <c r="AF64" s="50">
        <v>2.874992666402332E-3</v>
      </c>
      <c r="AG64" s="50">
        <v>0.68200102883579472</v>
      </c>
      <c r="AH64" s="50">
        <v>23.810510242200404</v>
      </c>
      <c r="AI64" s="50">
        <v>24.375433454159666</v>
      </c>
      <c r="AJ64" s="50">
        <v>0.82783612195344214</v>
      </c>
      <c r="AK64" s="50">
        <v>1.8472436839845123</v>
      </c>
      <c r="AL64" s="50">
        <v>2.5192121334012891</v>
      </c>
      <c r="AM64" s="50">
        <v>3.2912272007640331</v>
      </c>
      <c r="AN64" s="50">
        <v>4.1557806532757233</v>
      </c>
      <c r="AO64" s="50">
        <v>5.3809766054265413</v>
      </c>
      <c r="AP64" s="50">
        <v>7.1012407366259893</v>
      </c>
      <c r="AQ64" s="50">
        <v>9.6702530703615075</v>
      </c>
      <c r="AR64" s="50">
        <v>14.695094695252806</v>
      </c>
      <c r="AS64" s="50">
        <v>50.511135098954156</v>
      </c>
      <c r="AT64" s="50">
        <v>51.863252124270446</v>
      </c>
      <c r="AU64" s="50">
        <v>79.113435443802373</v>
      </c>
      <c r="AV64" s="50">
        <v>105.48458059173649</v>
      </c>
      <c r="AW64" s="50">
        <v>131.85572573967062</v>
      </c>
      <c r="AX64" s="50">
        <v>172.07172209027016</v>
      </c>
      <c r="AY64" s="50">
        <v>226.87096170767725</v>
      </c>
      <c r="AZ64" s="50">
        <v>297.37045095422945</v>
      </c>
      <c r="BA64" s="50">
        <v>411.38986430777237</v>
      </c>
      <c r="BB64" s="50">
        <v>735.75494962736207</v>
      </c>
      <c r="BC64" s="50">
        <v>17.631348720212131</v>
      </c>
      <c r="BD64" s="50">
        <v>3235.7691771898085</v>
      </c>
      <c r="BE64" s="50">
        <v>30.318300240643623</v>
      </c>
      <c r="BF64" s="50">
        <v>66.895101610449743</v>
      </c>
      <c r="BG64" s="50">
        <v>93.109031438103514</v>
      </c>
      <c r="BH64" s="50">
        <v>119.72007809502541</v>
      </c>
      <c r="BI64" s="50">
        <v>151.85840731738483</v>
      </c>
      <c r="BJ64" s="50">
        <v>198.88001644342771</v>
      </c>
      <c r="BK64" s="50">
        <v>258.89050333704358</v>
      </c>
      <c r="BL64" s="50">
        <v>354.96343641076948</v>
      </c>
      <c r="BM64" s="50">
        <v>540.6553615708508</v>
      </c>
      <c r="BN64" s="50">
        <v>1849.9223459850018</v>
      </c>
    </row>
    <row r="65" spans="1:66" x14ac:dyDescent="0.25">
      <c r="A65" t="str">
        <f t="shared" si="0"/>
        <v>1993TOT29</v>
      </c>
      <c r="B65" s="50">
        <v>1993</v>
      </c>
      <c r="C65" s="50" t="s">
        <v>3</v>
      </c>
      <c r="D65" s="50">
        <v>29</v>
      </c>
      <c r="E65" s="50">
        <v>337.0963782261681</v>
      </c>
      <c r="F65" s="50">
        <v>0.72113388493706054</v>
      </c>
      <c r="G65" s="50">
        <v>0.40763714493418129</v>
      </c>
      <c r="H65" s="50">
        <v>0.27482773864970428</v>
      </c>
      <c r="I65" s="50">
        <v>0.45293486524925369</v>
      </c>
      <c r="J65" s="50">
        <v>0.20425638816951383</v>
      </c>
      <c r="K65" s="50">
        <v>0.12264946427458746</v>
      </c>
      <c r="L65" s="50">
        <v>262.92403735870346</v>
      </c>
      <c r="M65" s="50">
        <v>131.46201867935173</v>
      </c>
      <c r="N65" s="50">
        <v>11439009</v>
      </c>
      <c r="O65" s="50">
        <v>8249057</v>
      </c>
      <c r="P65" s="50">
        <v>114.30031274642114</v>
      </c>
      <c r="Q65" s="50">
        <v>148.62372461228233</v>
      </c>
      <c r="R65" s="50">
        <v>56.527248746571281</v>
      </c>
      <c r="S65" s="50">
        <v>14712066910.548237</v>
      </c>
      <c r="T65" s="50">
        <v>31.79435047254119</v>
      </c>
      <c r="U65" s="50">
        <v>42.084804887147996</v>
      </c>
      <c r="V65" s="50">
        <v>5181126</v>
      </c>
      <c r="W65" s="50">
        <v>72.177650932257094</v>
      </c>
      <c r="X65" s="50">
        <v>59.284367747094635</v>
      </c>
      <c r="Y65" s="50">
        <v>45.096194583543408</v>
      </c>
      <c r="Z65" s="50">
        <v>3685917349.5364017</v>
      </c>
      <c r="AA65" s="50">
        <v>7.9656617072586027</v>
      </c>
      <c r="AB65" s="50">
        <v>8.8211402840038389</v>
      </c>
      <c r="AC65" s="50">
        <v>11439009</v>
      </c>
      <c r="AD65" s="50">
        <v>0.64121244827816271</v>
      </c>
      <c r="AE65" s="50">
        <v>0.94464991614055727</v>
      </c>
      <c r="AF65" s="50">
        <v>2.2313895411782001E-2</v>
      </c>
      <c r="AG65" s="50">
        <v>0.75820570945850108</v>
      </c>
      <c r="AH65" s="50">
        <v>29.012209410306482</v>
      </c>
      <c r="AI65" s="50">
        <v>29.846923904642583</v>
      </c>
      <c r="AJ65" s="50">
        <v>0.69433968434817461</v>
      </c>
      <c r="AK65" s="50">
        <v>1.5983221731697699</v>
      </c>
      <c r="AL65" s="50">
        <v>2.2535232143859032</v>
      </c>
      <c r="AM65" s="50">
        <v>2.9718346499905461</v>
      </c>
      <c r="AN65" s="50">
        <v>3.8333128943126589</v>
      </c>
      <c r="AO65" s="50">
        <v>4.9254615152408192</v>
      </c>
      <c r="AP65" s="50">
        <v>6.354313980190355</v>
      </c>
      <c r="AQ65" s="50">
        <v>8.9399878879471721</v>
      </c>
      <c r="AR65" s="50">
        <v>13.900313369811034</v>
      </c>
      <c r="AS65" s="50">
        <v>54.528590630603567</v>
      </c>
      <c r="AT65" s="50">
        <v>40.875274979297892</v>
      </c>
      <c r="AU65" s="50">
        <v>63.35667621791174</v>
      </c>
      <c r="AV65" s="50">
        <v>88.154970923094069</v>
      </c>
      <c r="AW65" s="50">
        <v>113.99454913097485</v>
      </c>
      <c r="AX65" s="50">
        <v>145.04129831363767</v>
      </c>
      <c r="AY65" s="50">
        <v>189.99091521829141</v>
      </c>
      <c r="AZ65" s="50">
        <v>250.96539799117309</v>
      </c>
      <c r="BA65" s="50">
        <v>369.60478482087069</v>
      </c>
      <c r="BB65" s="50">
        <v>632.90748355041899</v>
      </c>
      <c r="BC65" s="50">
        <v>18.98035250261249</v>
      </c>
      <c r="BD65" s="50">
        <v>3324.7421245257947</v>
      </c>
      <c r="BE65" s="50">
        <v>23.365126432381434</v>
      </c>
      <c r="BF65" s="50">
        <v>53.96854488086796</v>
      </c>
      <c r="BG65" s="50">
        <v>75.859934599767143</v>
      </c>
      <c r="BH65" s="50">
        <v>100.16264899278174</v>
      </c>
      <c r="BI65" s="50">
        <v>129.37327864532162</v>
      </c>
      <c r="BJ65" s="50">
        <v>165.51374858111612</v>
      </c>
      <c r="BK65" s="50">
        <v>214.81982800222556</v>
      </c>
      <c r="BL65" s="50">
        <v>301.506586510815</v>
      </c>
      <c r="BM65" s="50">
        <v>468.59374168646588</v>
      </c>
      <c r="BN65" s="50">
        <v>1838.5358714085739</v>
      </c>
    </row>
    <row r="66" spans="1:66" x14ac:dyDescent="0.25">
      <c r="A66" t="str">
        <f t="shared" si="0"/>
        <v>1993TOT30</v>
      </c>
      <c r="B66" s="50">
        <v>1993</v>
      </c>
      <c r="C66" s="50" t="s">
        <v>3</v>
      </c>
      <c r="D66" s="50">
        <v>30</v>
      </c>
      <c r="E66" s="50">
        <v>688.64835589387053</v>
      </c>
      <c r="F66" s="50">
        <v>0.34748973791980825</v>
      </c>
      <c r="G66" s="50">
        <v>0.13924808910756051</v>
      </c>
      <c r="H66" s="50">
        <v>7.8472621546168714E-2</v>
      </c>
      <c r="I66" s="50">
        <v>0.11973393316217902</v>
      </c>
      <c r="J66" s="50">
        <v>4.5828022914873395E-2</v>
      </c>
      <c r="K66" s="50">
        <v>2.776704270996538E-2</v>
      </c>
      <c r="L66" s="50">
        <v>260.69161961377222</v>
      </c>
      <c r="M66" s="50">
        <v>130.34580980688611</v>
      </c>
      <c r="N66" s="50">
        <v>62757013</v>
      </c>
      <c r="O66" s="50">
        <v>21807418</v>
      </c>
      <c r="P66" s="50">
        <v>156.22577237787453</v>
      </c>
      <c r="Q66" s="50">
        <v>104.46584723589768</v>
      </c>
      <c r="R66" s="50">
        <v>40.072575938831143</v>
      </c>
      <c r="S66" s="50">
        <v>27337564768.768387</v>
      </c>
      <c r="T66" s="50">
        <v>5.271312937421297</v>
      </c>
      <c r="U66" s="50">
        <v>5.7224169018455164</v>
      </c>
      <c r="V66" s="50">
        <v>7514144</v>
      </c>
      <c r="W66" s="50">
        <v>80.45610351454701</v>
      </c>
      <c r="X66" s="50">
        <v>49.889706292339099</v>
      </c>
      <c r="Y66" s="50">
        <v>38.274883071617886</v>
      </c>
      <c r="Z66" s="50">
        <v>4498541246.380105</v>
      </c>
      <c r="AA66" s="50">
        <v>0.86742249619314216</v>
      </c>
      <c r="AB66" s="50">
        <v>0.87972879733814058</v>
      </c>
      <c r="AC66" s="50">
        <v>62757013</v>
      </c>
      <c r="AD66" s="50">
        <v>0.56868476118071287</v>
      </c>
      <c r="AE66" s="50">
        <v>0.67128592727153968</v>
      </c>
      <c r="AF66" s="50">
        <v>0.12241912078551738</v>
      </c>
      <c r="AG66" s="50">
        <v>0.58275519589328884</v>
      </c>
      <c r="AH66" s="50">
        <v>18.98943725412035</v>
      </c>
      <c r="AI66" s="50">
        <v>20.734467181758887</v>
      </c>
      <c r="AJ66" s="50">
        <v>0.9405220210946269</v>
      </c>
      <c r="AK66" s="50">
        <v>2.0280023721146399</v>
      </c>
      <c r="AL66" s="50">
        <v>2.878486702379718</v>
      </c>
      <c r="AM66" s="50">
        <v>3.7541597582429072</v>
      </c>
      <c r="AN66" s="50">
        <v>4.7829695991119987</v>
      </c>
      <c r="AO66" s="50">
        <v>5.9523893575654885</v>
      </c>
      <c r="AP66" s="50">
        <v>7.6786640722001316</v>
      </c>
      <c r="AQ66" s="50">
        <v>10.434034508042231</v>
      </c>
      <c r="AR66" s="50">
        <v>15.970563735515803</v>
      </c>
      <c r="AS66" s="50">
        <v>45.580207873732455</v>
      </c>
      <c r="AT66" s="50">
        <v>108.56623726759508</v>
      </c>
      <c r="AU66" s="50">
        <v>171.11247168551407</v>
      </c>
      <c r="AV66" s="50">
        <v>227.98909826194969</v>
      </c>
      <c r="AW66" s="50">
        <v>291.10447850175785</v>
      </c>
      <c r="AX66" s="50">
        <v>373.15170384326791</v>
      </c>
      <c r="AY66" s="50">
        <v>463.47287597494221</v>
      </c>
      <c r="AZ66" s="50">
        <v>603.07292800638947</v>
      </c>
      <c r="BA66" s="50">
        <v>857.0622173078591</v>
      </c>
      <c r="BB66" s="50">
        <v>1450.4129831363769</v>
      </c>
      <c r="BC66" s="50">
        <v>13.52920626772729</v>
      </c>
      <c r="BD66" s="50">
        <v>5439.0486867614136</v>
      </c>
      <c r="BE66" s="50">
        <v>64.762323902469433</v>
      </c>
      <c r="BF66" s="50">
        <v>139.61374114737538</v>
      </c>
      <c r="BG66" s="50">
        <v>198.27271299382494</v>
      </c>
      <c r="BH66" s="50">
        <v>258.4673345425594</v>
      </c>
      <c r="BI66" s="50">
        <v>329.40037089300415</v>
      </c>
      <c r="BJ66" s="50">
        <v>409.99676675841596</v>
      </c>
      <c r="BK66" s="50">
        <v>528.63766612597647</v>
      </c>
      <c r="BL66" s="50">
        <v>718.63463776182618</v>
      </c>
      <c r="BM66" s="50">
        <v>1099.8651541624415</v>
      </c>
      <c r="BN66" s="50">
        <v>3139.6676309198533</v>
      </c>
    </row>
    <row r="67" spans="1:66" x14ac:dyDescent="0.25">
      <c r="A67" t="str">
        <f t="shared" si="0"/>
        <v>1993TOT31</v>
      </c>
      <c r="B67" s="50">
        <v>1993</v>
      </c>
      <c r="C67" s="50" t="s">
        <v>3</v>
      </c>
      <c r="D67" s="50">
        <v>31</v>
      </c>
      <c r="E67" s="50">
        <v>486.88997190250501</v>
      </c>
      <c r="F67" s="50">
        <v>0.42265532090561081</v>
      </c>
      <c r="G67" s="50">
        <v>0.18200246676056853</v>
      </c>
      <c r="H67" s="50">
        <v>0.1048839299497204</v>
      </c>
      <c r="I67" s="50">
        <v>0.16682172828734615</v>
      </c>
      <c r="J67" s="50">
        <v>6.2658764903689199E-2</v>
      </c>
      <c r="K67" s="50">
        <v>3.5541850282438836E-2</v>
      </c>
      <c r="L67" s="50">
        <v>209.01599241850479</v>
      </c>
      <c r="M67" s="50">
        <v>104.5079962092524</v>
      </c>
      <c r="N67" s="50">
        <v>15706659</v>
      </c>
      <c r="O67" s="50">
        <v>6638503</v>
      </c>
      <c r="P67" s="50">
        <v>119.01020204760401</v>
      </c>
      <c r="Q67" s="50">
        <v>90.005790370900783</v>
      </c>
      <c r="R67" s="50">
        <v>43.061676443726661</v>
      </c>
      <c r="S67" s="50">
        <v>7170044512.7351522</v>
      </c>
      <c r="T67" s="50">
        <v>7.8131463796492406</v>
      </c>
      <c r="U67" s="50">
        <v>8.7133132634854071</v>
      </c>
      <c r="V67" s="50">
        <v>2620212</v>
      </c>
      <c r="W67" s="50">
        <v>65.254464716329466</v>
      </c>
      <c r="X67" s="50">
        <v>39.253531492922932</v>
      </c>
      <c r="Y67" s="50">
        <v>37.560313963275192</v>
      </c>
      <c r="Z67" s="50">
        <v>1234230891.1216152</v>
      </c>
      <c r="AA67" s="50">
        <v>1.3449326013932243</v>
      </c>
      <c r="AB67" s="50">
        <v>1.3756902171254253</v>
      </c>
      <c r="AC67" s="50">
        <v>15706659</v>
      </c>
      <c r="AD67" s="50">
        <v>0.58761425431014525</v>
      </c>
      <c r="AE67" s="50">
        <v>0.75740830559951</v>
      </c>
      <c r="AF67" s="50">
        <v>3.063873331986627E-2</v>
      </c>
      <c r="AG67" s="50">
        <v>0.62777884113445737</v>
      </c>
      <c r="AH67" s="50">
        <v>21.049872133428426</v>
      </c>
      <c r="AI67" s="50">
        <v>22.058302857661097</v>
      </c>
      <c r="AJ67" s="50">
        <v>0.9321733610351145</v>
      </c>
      <c r="AK67" s="50">
        <v>1.9405178254088669</v>
      </c>
      <c r="AL67" s="50">
        <v>2.7124513590891461</v>
      </c>
      <c r="AM67" s="50">
        <v>3.612678108577219</v>
      </c>
      <c r="AN67" s="50">
        <v>4.5263640939342338</v>
      </c>
      <c r="AO67" s="50">
        <v>5.7451907668358171</v>
      </c>
      <c r="AP67" s="50">
        <v>7.402766306795229</v>
      </c>
      <c r="AQ67" s="50">
        <v>9.7611659712092589</v>
      </c>
      <c r="AR67" s="50">
        <v>14.963455038307664</v>
      </c>
      <c r="AS67" s="50">
        <v>48.403237168807451</v>
      </c>
      <c r="AT67" s="50">
        <v>75.996366087316559</v>
      </c>
      <c r="AU67" s="50">
        <v>113.99454913097485</v>
      </c>
      <c r="AV67" s="50">
        <v>151.99273217463312</v>
      </c>
      <c r="AW67" s="50">
        <v>194.2912955306295</v>
      </c>
      <c r="AX67" s="50">
        <v>249.20732164797747</v>
      </c>
      <c r="AY67" s="50">
        <v>316.45374177520949</v>
      </c>
      <c r="AZ67" s="50">
        <v>399.52284899120201</v>
      </c>
      <c r="BA67" s="50">
        <v>569.61673519537715</v>
      </c>
      <c r="BB67" s="50">
        <v>969.1395841865791</v>
      </c>
      <c r="BC67" s="50">
        <v>15.81103157049084</v>
      </c>
      <c r="BD67" s="50">
        <v>3955.8201098815757</v>
      </c>
      <c r="BE67" s="50">
        <v>45.318778189832521</v>
      </c>
      <c r="BF67" s="50">
        <v>94.512669830522171</v>
      </c>
      <c r="BG67" s="50">
        <v>132.20246223411067</v>
      </c>
      <c r="BH67" s="50">
        <v>175.79424587674953</v>
      </c>
      <c r="BI67" s="50">
        <v>220.50274252561545</v>
      </c>
      <c r="BJ67" s="50">
        <v>279.74768546286015</v>
      </c>
      <c r="BK67" s="50">
        <v>360.2318758713518</v>
      </c>
      <c r="BL67" s="50">
        <v>475.35305349878115</v>
      </c>
      <c r="BM67" s="50">
        <v>728.73234418251013</v>
      </c>
      <c r="BN67" s="50">
        <v>2357.2812419515726</v>
      </c>
    </row>
    <row r="68" spans="1:66" x14ac:dyDescent="0.25">
      <c r="A68" t="str">
        <f t="shared" ref="A68:A131" si="1">B68&amp;C68&amp;D68</f>
        <v>1993TOT32</v>
      </c>
      <c r="B68" s="50">
        <v>1993</v>
      </c>
      <c r="C68" s="50" t="s">
        <v>3</v>
      </c>
      <c r="D68" s="50">
        <v>32</v>
      </c>
      <c r="E68" s="50">
        <v>478.45954749092925</v>
      </c>
      <c r="F68" s="50">
        <v>0.40356746371127322</v>
      </c>
      <c r="G68" s="50">
        <v>0.18466360455008668</v>
      </c>
      <c r="H68" s="50">
        <v>0.11550172131769187</v>
      </c>
      <c r="I68" s="50">
        <v>0.16670587504042134</v>
      </c>
      <c r="J68" s="50">
        <v>7.8546921286070118E-2</v>
      </c>
      <c r="K68" s="50">
        <v>5.260039775439794E-2</v>
      </c>
      <c r="L68" s="50">
        <v>202.31001853549773</v>
      </c>
      <c r="M68" s="50">
        <v>101.15500926774887</v>
      </c>
      <c r="N68" s="50">
        <v>2541974</v>
      </c>
      <c r="O68" s="50">
        <v>1025858</v>
      </c>
      <c r="P68" s="50">
        <v>109.73739903887736</v>
      </c>
      <c r="Q68" s="50">
        <v>92.572619496620376</v>
      </c>
      <c r="R68" s="50">
        <v>45.757802884278512</v>
      </c>
      <c r="S68" s="50">
        <v>1139596347.4987679</v>
      </c>
      <c r="T68" s="50">
        <v>7.8082457451782838</v>
      </c>
      <c r="U68" s="50">
        <v>8.6047009688403566</v>
      </c>
      <c r="V68" s="50">
        <v>423762</v>
      </c>
      <c r="W68" s="50">
        <v>53.493734290373098</v>
      </c>
      <c r="X68" s="50">
        <v>47.661274977375768</v>
      </c>
      <c r="Y68" s="50">
        <v>47.117068469857337</v>
      </c>
      <c r="Z68" s="50">
        <v>242364446.48355252</v>
      </c>
      <c r="AA68" s="50">
        <v>1.6606240992183725</v>
      </c>
      <c r="AB68" s="50">
        <v>1.6921633136389576</v>
      </c>
      <c r="AC68" s="50">
        <v>2541974</v>
      </c>
      <c r="AD68" s="50">
        <v>0.58096272425254647</v>
      </c>
      <c r="AE68" s="50">
        <v>0.65927159777591982</v>
      </c>
      <c r="AF68" s="50">
        <v>4.9585888056797381E-3</v>
      </c>
      <c r="AG68" s="50">
        <v>0.65294358308640987</v>
      </c>
      <c r="AH68" s="50">
        <v>20.486042689691427</v>
      </c>
      <c r="AI68" s="50">
        <v>24.958313811447521</v>
      </c>
      <c r="AJ68" s="50">
        <v>0.6788413432978333</v>
      </c>
      <c r="AK68" s="50">
        <v>1.8473921753207605</v>
      </c>
      <c r="AL68" s="50">
        <v>2.7342358323309757</v>
      </c>
      <c r="AM68" s="50">
        <v>3.7093311449008448</v>
      </c>
      <c r="AN68" s="50">
        <v>4.5973173646358951</v>
      </c>
      <c r="AO68" s="50">
        <v>5.7922325473027811</v>
      </c>
      <c r="AP68" s="50">
        <v>7.4707523343753763</v>
      </c>
      <c r="AQ68" s="50">
        <v>10.119368339155418</v>
      </c>
      <c r="AR68" s="50">
        <v>17.111599949678386</v>
      </c>
      <c r="AS68" s="50">
        <v>45.938928969001729</v>
      </c>
      <c r="AT68" s="50">
        <v>63.791800112852648</v>
      </c>
      <c r="AU68" s="50">
        <v>109.01391885070167</v>
      </c>
      <c r="AV68" s="50">
        <v>151.63408460062124</v>
      </c>
      <c r="AW68" s="50">
        <v>197.78358860950593</v>
      </c>
      <c r="AX68" s="50">
        <v>247.22948576188242</v>
      </c>
      <c r="AY68" s="50">
        <v>307.48755242491188</v>
      </c>
      <c r="AZ68" s="50">
        <v>398.36251860469287</v>
      </c>
      <c r="BA68" s="50">
        <v>593.35076582851775</v>
      </c>
      <c r="BB68" s="50">
        <v>1109.5659320993284</v>
      </c>
      <c r="BC68" s="50">
        <v>11.4359870163251</v>
      </c>
      <c r="BD68" s="50">
        <v>3762.5031339815014</v>
      </c>
      <c r="BE68" s="50">
        <v>32.208206303362743</v>
      </c>
      <c r="BF68" s="50">
        <v>88.855286809302157</v>
      </c>
      <c r="BG68" s="50">
        <v>130.48661280376197</v>
      </c>
      <c r="BH68" s="50">
        <v>177.71517059538638</v>
      </c>
      <c r="BI68" s="50">
        <v>220.70747812070013</v>
      </c>
      <c r="BJ68" s="50">
        <v>276.98387213204694</v>
      </c>
      <c r="BK68" s="50">
        <v>356.54395049240031</v>
      </c>
      <c r="BL68" s="50">
        <v>485.78453222769332</v>
      </c>
      <c r="BM68" s="50">
        <v>816.66597888034437</v>
      </c>
      <c r="BN68" s="50">
        <v>2205.317602077751</v>
      </c>
    </row>
    <row r="69" spans="1:66" x14ac:dyDescent="0.25">
      <c r="A69" t="str">
        <f t="shared" si="1"/>
        <v>1993TOT33</v>
      </c>
      <c r="B69" s="50">
        <v>1993</v>
      </c>
      <c r="C69" s="50" t="s">
        <v>3</v>
      </c>
      <c r="D69" s="50">
        <v>33</v>
      </c>
      <c r="E69" s="50">
        <v>705.0054425571293</v>
      </c>
      <c r="F69" s="50">
        <v>0.39998166671759244</v>
      </c>
      <c r="G69" s="50">
        <v>0.15958194596980529</v>
      </c>
      <c r="H69" s="50">
        <v>8.9015981140619149E-2</v>
      </c>
      <c r="I69" s="50">
        <v>0.14041675281060728</v>
      </c>
      <c r="J69" s="50">
        <v>5.0787427411237832E-2</v>
      </c>
      <c r="K69" s="50">
        <v>2.9324934861812927E-2</v>
      </c>
      <c r="L69" s="50">
        <v>287.46827830054309</v>
      </c>
      <c r="M69" s="50">
        <v>143.73413915027155</v>
      </c>
      <c r="N69" s="50">
        <v>12600035</v>
      </c>
      <c r="O69" s="50">
        <v>5039783</v>
      </c>
      <c r="P69" s="50">
        <v>172.77615345328073</v>
      </c>
      <c r="Q69" s="50">
        <v>114.69212484726236</v>
      </c>
      <c r="R69" s="50">
        <v>39.897315114314544</v>
      </c>
      <c r="S69" s="50">
        <v>6936281052.469326</v>
      </c>
      <c r="T69" s="50">
        <v>6.507006114647492</v>
      </c>
      <c r="U69" s="50">
        <v>7.214165876630096</v>
      </c>
      <c r="V69" s="50">
        <v>1769256.0000000002</v>
      </c>
      <c r="W69" s="50">
        <v>91.746844098254556</v>
      </c>
      <c r="X69" s="50">
        <v>51.987295052016989</v>
      </c>
      <c r="Y69" s="50">
        <v>36.169065581326628</v>
      </c>
      <c r="Z69" s="50">
        <v>1103746004.3346164</v>
      </c>
      <c r="AA69" s="50">
        <v>1.0354369935264165</v>
      </c>
      <c r="AB69" s="50">
        <v>1.0547100536414071</v>
      </c>
      <c r="AC69" s="50">
        <v>12600035</v>
      </c>
      <c r="AD69" s="50">
        <v>0.5787080490283304</v>
      </c>
      <c r="AE69" s="50">
        <v>0.73395662209595081</v>
      </c>
      <c r="AF69" s="50">
        <v>2.4578690616887583E-2</v>
      </c>
      <c r="AG69" s="50">
        <v>0.58964614164254581</v>
      </c>
      <c r="AH69" s="50">
        <v>19.663903977810502</v>
      </c>
      <c r="AI69" s="50">
        <v>20.025412798380938</v>
      </c>
      <c r="AJ69" s="50">
        <v>1.041792868644559</v>
      </c>
      <c r="AK69" s="50">
        <v>2.0917595147420061</v>
      </c>
      <c r="AL69" s="50">
        <v>2.8691644024305392</v>
      </c>
      <c r="AM69" s="50">
        <v>3.6821480493076111</v>
      </c>
      <c r="AN69" s="50">
        <v>4.6271833806003819</v>
      </c>
      <c r="AO69" s="50">
        <v>5.6904301980022449</v>
      </c>
      <c r="AP69" s="50">
        <v>7.2876425389871287</v>
      </c>
      <c r="AQ69" s="50">
        <v>9.9591990446191154</v>
      </c>
      <c r="AR69" s="50">
        <v>15.140116963674927</v>
      </c>
      <c r="AS69" s="50">
        <v>47.610563038991486</v>
      </c>
      <c r="AT69" s="50">
        <v>118.67015316570357</v>
      </c>
      <c r="AU69" s="50">
        <v>178.00522974855534</v>
      </c>
      <c r="AV69" s="50">
        <v>229.46286854507423</v>
      </c>
      <c r="AW69" s="50">
        <v>290.08259662727534</v>
      </c>
      <c r="AX69" s="50">
        <v>369.19603207107775</v>
      </c>
      <c r="AY69" s="50">
        <v>448.61273568408137</v>
      </c>
      <c r="AZ69" s="50">
        <v>593.35076582851775</v>
      </c>
      <c r="BA69" s="50">
        <v>830.42736070844558</v>
      </c>
      <c r="BB69" s="50">
        <v>1418.5988336299092</v>
      </c>
      <c r="BC69" s="50">
        <v>15.323513729541716</v>
      </c>
      <c r="BD69" s="50">
        <v>5933.507658285178</v>
      </c>
      <c r="BE69" s="50">
        <v>73.416345048974506</v>
      </c>
      <c r="BF69" s="50">
        <v>147.45526321452323</v>
      </c>
      <c r="BG69" s="50">
        <v>202.19172068787589</v>
      </c>
      <c r="BH69" s="50">
        <v>259.54843263725053</v>
      </c>
      <c r="BI69" s="50">
        <v>326.49711629120947</v>
      </c>
      <c r="BJ69" s="50">
        <v>400.77685507652808</v>
      </c>
      <c r="BK69" s="50">
        <v>514.38349010408433</v>
      </c>
      <c r="BL69" s="50">
        <v>702.08354057629549</v>
      </c>
      <c r="BM69" s="50">
        <v>1067.3259196919516</v>
      </c>
      <c r="BN69" s="50">
        <v>3357.3100120781091</v>
      </c>
    </row>
    <row r="70" spans="1:66" x14ac:dyDescent="0.25">
      <c r="A70" t="str">
        <f t="shared" si="1"/>
        <v>1993TOT35</v>
      </c>
      <c r="B70" s="50">
        <v>1993</v>
      </c>
      <c r="C70" s="50" t="s">
        <v>3</v>
      </c>
      <c r="D70" s="50">
        <v>35</v>
      </c>
      <c r="E70" s="50">
        <v>798.24804711381557</v>
      </c>
      <c r="F70" s="50">
        <v>0.28529445823655225</v>
      </c>
      <c r="G70" s="50">
        <v>0.10655504914720572</v>
      </c>
      <c r="H70" s="50">
        <v>5.8358537797585965E-2</v>
      </c>
      <c r="I70" s="50">
        <v>8.4646007180880112E-2</v>
      </c>
      <c r="J70" s="50">
        <v>3.2978281433862472E-2</v>
      </c>
      <c r="K70" s="50">
        <v>2.1346418580864463E-2</v>
      </c>
      <c r="L70" s="50">
        <v>280.2059231713684</v>
      </c>
      <c r="M70" s="50">
        <v>140.1029615856842</v>
      </c>
      <c r="N70" s="50">
        <v>31908345</v>
      </c>
      <c r="O70" s="50">
        <v>9103274</v>
      </c>
      <c r="P70" s="50">
        <v>175.55139851142175</v>
      </c>
      <c r="Q70" s="50">
        <v>104.65452465994665</v>
      </c>
      <c r="R70" s="50">
        <v>37.349147896471131</v>
      </c>
      <c r="S70" s="50">
        <v>11432385759.831015</v>
      </c>
      <c r="T70" s="50">
        <v>3.7403606589226306</v>
      </c>
      <c r="U70" s="50">
        <v>3.9907490462793582</v>
      </c>
      <c r="V70" s="50">
        <v>2700914</v>
      </c>
      <c r="W70" s="50">
        <v>85.5185216248356</v>
      </c>
      <c r="X70" s="50">
        <v>54.584439960848599</v>
      </c>
      <c r="Y70" s="50">
        <v>38.960232776711031</v>
      </c>
      <c r="Z70" s="50">
        <v>1769134536.8689852</v>
      </c>
      <c r="AA70" s="50">
        <v>0.57881192614199106</v>
      </c>
      <c r="AB70" s="50">
        <v>0.58410883588280638</v>
      </c>
      <c r="AC70" s="50">
        <v>31908345</v>
      </c>
      <c r="AD70" s="50">
        <v>0.54027680592863092</v>
      </c>
      <c r="AE70" s="50">
        <v>0.58975017734535395</v>
      </c>
      <c r="AF70" s="50">
        <v>6.2243108043108529E-2</v>
      </c>
      <c r="AG70" s="50">
        <v>0.50876135608578821</v>
      </c>
      <c r="AH70" s="50">
        <v>15.925662327585625</v>
      </c>
      <c r="AI70" s="50">
        <v>16.87677220514329</v>
      </c>
      <c r="AJ70" s="50">
        <v>1.1643991557513915</v>
      </c>
      <c r="AK70" s="50">
        <v>2.3373767318986314</v>
      </c>
      <c r="AL70" s="50">
        <v>3.1949833047863838</v>
      </c>
      <c r="AM70" s="50">
        <v>4.0856794171772339</v>
      </c>
      <c r="AN70" s="50">
        <v>5.0368084696094009</v>
      </c>
      <c r="AO70" s="50">
        <v>6.2932346692920671</v>
      </c>
      <c r="AP70" s="50">
        <v>8.030281998301863</v>
      </c>
      <c r="AQ70" s="50">
        <v>10.758562283850157</v>
      </c>
      <c r="AR70" s="50">
        <v>16.169304878175701</v>
      </c>
      <c r="AS70" s="50">
        <v>42.92936909115717</v>
      </c>
      <c r="AT70" s="50">
        <v>151.89779605210055</v>
      </c>
      <c r="AU70" s="50">
        <v>221.51761924264665</v>
      </c>
      <c r="AV70" s="50">
        <v>289.78262485121763</v>
      </c>
      <c r="AW70" s="50">
        <v>365.89963892758595</v>
      </c>
      <c r="AX70" s="50">
        <v>448.30946751488017</v>
      </c>
      <c r="AY70" s="50">
        <v>561.70539165099683</v>
      </c>
      <c r="AZ70" s="50">
        <v>726.8546881399343</v>
      </c>
      <c r="BA70" s="50">
        <v>1015.2890881954638</v>
      </c>
      <c r="BB70" s="50">
        <v>1671.2713237503251</v>
      </c>
      <c r="BC70" s="50">
        <v>11.889357720572661</v>
      </c>
      <c r="BD70" s="50">
        <v>5933.507658285178</v>
      </c>
      <c r="BE70" s="50">
        <v>92.834947680654167</v>
      </c>
      <c r="BF70" s="50">
        <v>186.79534108121564</v>
      </c>
      <c r="BG70" s="50">
        <v>254.8388143912008</v>
      </c>
      <c r="BH70" s="50">
        <v>326.13615964737392</v>
      </c>
      <c r="BI70" s="50">
        <v>402.2761342663037</v>
      </c>
      <c r="BJ70" s="50">
        <v>502.34591655053657</v>
      </c>
      <c r="BK70" s="50">
        <v>640.64696487861147</v>
      </c>
      <c r="BL70" s="50">
        <v>859.32084247388843</v>
      </c>
      <c r="BM70" s="50">
        <v>1290.8639186890584</v>
      </c>
      <c r="BN70" s="50">
        <v>3427.5165135462053</v>
      </c>
    </row>
    <row r="71" spans="1:66" x14ac:dyDescent="0.25">
      <c r="A71" t="str">
        <f t="shared" si="1"/>
        <v>1993TOT40</v>
      </c>
      <c r="B71" s="50">
        <v>1993</v>
      </c>
      <c r="C71" s="50" t="s">
        <v>3</v>
      </c>
      <c r="D71" s="50">
        <v>40</v>
      </c>
      <c r="E71" s="50">
        <v>665.66161210757855</v>
      </c>
      <c r="F71" s="50">
        <v>0.35800002085288196</v>
      </c>
      <c r="G71" s="50">
        <v>0.14435933763406503</v>
      </c>
      <c r="H71" s="50">
        <v>7.9785237281003063E-2</v>
      </c>
      <c r="I71" s="50">
        <v>0.12662835844804185</v>
      </c>
      <c r="J71" s="50">
        <v>4.4682052445311676E-2</v>
      </c>
      <c r="K71" s="50">
        <v>2.4731693379961717E-2</v>
      </c>
      <c r="L71" s="50">
        <v>268.53327636532742</v>
      </c>
      <c r="M71" s="50">
        <v>134.26663818266371</v>
      </c>
      <c r="N71" s="50">
        <v>22155211</v>
      </c>
      <c r="O71" s="50">
        <v>7931566</v>
      </c>
      <c r="P71" s="50">
        <v>160.25036113964796</v>
      </c>
      <c r="Q71" s="50">
        <v>108.28291522567946</v>
      </c>
      <c r="R71" s="50">
        <v>40.323834979157454</v>
      </c>
      <c r="S71" s="50">
        <v>10306237065.418577</v>
      </c>
      <c r="T71" s="50">
        <v>5.8235723983042238</v>
      </c>
      <c r="U71" s="50">
        <v>6.3728089826329981</v>
      </c>
      <c r="V71" s="50">
        <v>2805477.9999999995</v>
      </c>
      <c r="W71" s="50">
        <v>86.889344166844225</v>
      </c>
      <c r="X71" s="50">
        <v>47.377294015819487</v>
      </c>
      <c r="Y71" s="50">
        <v>35.285976216493047</v>
      </c>
      <c r="Z71" s="50">
        <v>1594991472.7309587</v>
      </c>
      <c r="AA71" s="50">
        <v>0.90125506110210662</v>
      </c>
      <c r="AB71" s="50">
        <v>0.91640218223072023</v>
      </c>
      <c r="AC71" s="50">
        <v>22155211</v>
      </c>
      <c r="AD71" s="50">
        <v>0.55478706671831857</v>
      </c>
      <c r="AE71" s="50">
        <v>0.6672856078769005</v>
      </c>
      <c r="AF71" s="50">
        <v>4.3217822547387569E-2</v>
      </c>
      <c r="AG71" s="50">
        <v>0.55033329167222611</v>
      </c>
      <c r="AH71" s="50">
        <v>17.40736395414303</v>
      </c>
      <c r="AI71" s="50">
        <v>18.244097275800904</v>
      </c>
      <c r="AJ71" s="50">
        <v>1.1161466806423066</v>
      </c>
      <c r="AK71" s="50">
        <v>2.1850391819169559</v>
      </c>
      <c r="AL71" s="50">
        <v>3.0251114275550499</v>
      </c>
      <c r="AM71" s="50">
        <v>3.9382663318049369</v>
      </c>
      <c r="AN71" s="50">
        <v>4.9943161113477164</v>
      </c>
      <c r="AO71" s="50">
        <v>6.1504022908228748</v>
      </c>
      <c r="AP71" s="50">
        <v>7.8930952297850148</v>
      </c>
      <c r="AQ71" s="50">
        <v>10.470466744095244</v>
      </c>
      <c r="AR71" s="50">
        <v>15.557407302728656</v>
      </c>
      <c r="AS71" s="50">
        <v>44.669748699301245</v>
      </c>
      <c r="AT71" s="50">
        <v>118.67015316570357</v>
      </c>
      <c r="AU71" s="50">
        <v>176.02739386246029</v>
      </c>
      <c r="AV71" s="50">
        <v>232.59350020477899</v>
      </c>
      <c r="AW71" s="50">
        <v>296.67538291425888</v>
      </c>
      <c r="AX71" s="50">
        <v>375.78881835806129</v>
      </c>
      <c r="AY71" s="50">
        <v>461.49504008884713</v>
      </c>
      <c r="AZ71" s="50">
        <v>593.35076582851775</v>
      </c>
      <c r="BA71" s="50">
        <v>807.46138967773845</v>
      </c>
      <c r="BB71" s="50">
        <v>1344.9284025446404</v>
      </c>
      <c r="BC71" s="50">
        <v>14.070720501621949</v>
      </c>
      <c r="BD71" s="50">
        <v>4944.5897152376483</v>
      </c>
      <c r="BE71" s="50">
        <v>74.274638824255376</v>
      </c>
      <c r="BF71" s="50">
        <v>145.49150828552095</v>
      </c>
      <c r="BG71" s="50">
        <v>201.26759161592474</v>
      </c>
      <c r="BH71" s="50">
        <v>262.04859612060687</v>
      </c>
      <c r="BI71" s="50">
        <v>332.41930731805223</v>
      </c>
      <c r="BJ71" s="50">
        <v>409.80193223460833</v>
      </c>
      <c r="BK71" s="50">
        <v>525.11964422920221</v>
      </c>
      <c r="BL71" s="50">
        <v>696.87500974836337</v>
      </c>
      <c r="BM71" s="50">
        <v>1035.968200301977</v>
      </c>
      <c r="BN71" s="50">
        <v>2974.7640147282136</v>
      </c>
    </row>
    <row r="72" spans="1:66" x14ac:dyDescent="0.25">
      <c r="A72" t="str">
        <f t="shared" si="1"/>
        <v>1993TOT41</v>
      </c>
      <c r="B72" s="50">
        <v>1993</v>
      </c>
      <c r="C72" s="50" t="s">
        <v>3</v>
      </c>
      <c r="D72" s="50">
        <v>41</v>
      </c>
      <c r="E72" s="50">
        <v>603.81762102526795</v>
      </c>
      <c r="F72" s="50">
        <v>0.41508698948486433</v>
      </c>
      <c r="G72" s="50">
        <v>0.17084523163623727</v>
      </c>
      <c r="H72" s="50">
        <v>9.4933778217033138E-2</v>
      </c>
      <c r="I72" s="50">
        <v>0.15262913329614392</v>
      </c>
      <c r="J72" s="50">
        <v>5.2706271382534461E-2</v>
      </c>
      <c r="K72" s="50">
        <v>2.9091101953753487E-2</v>
      </c>
      <c r="L72" s="50">
        <v>261.34719094858747</v>
      </c>
      <c r="M72" s="50">
        <v>130.67359547429373</v>
      </c>
      <c r="N72" s="50">
        <v>8586670</v>
      </c>
      <c r="O72" s="50">
        <v>3564215</v>
      </c>
      <c r="P72" s="50">
        <v>153.77956655616001</v>
      </c>
      <c r="Q72" s="50">
        <v>107.56762439242746</v>
      </c>
      <c r="R72" s="50">
        <v>41.158898246428173</v>
      </c>
      <c r="S72" s="50">
        <v>4600729684.48627</v>
      </c>
      <c r="T72" s="50">
        <v>7.3946039036219187</v>
      </c>
      <c r="U72" s="50">
        <v>8.2687225634811607</v>
      </c>
      <c r="V72" s="50">
        <v>1310576</v>
      </c>
      <c r="W72" s="50">
        <v>85.549064941605067</v>
      </c>
      <c r="X72" s="50">
        <v>45.124530532688667</v>
      </c>
      <c r="Y72" s="50">
        <v>34.532248361962019</v>
      </c>
      <c r="Z72" s="50">
        <v>709669520.72890794</v>
      </c>
      <c r="AA72" s="50">
        <v>1.1406288498015622</v>
      </c>
      <c r="AB72" s="50">
        <v>1.165839597391882</v>
      </c>
      <c r="AC72" s="50">
        <v>8586670</v>
      </c>
      <c r="AD72" s="50">
        <v>0.57243870990312107</v>
      </c>
      <c r="AE72" s="50">
        <v>0.72976765024512957</v>
      </c>
      <c r="AF72" s="50">
        <v>1.6749882469319386E-2</v>
      </c>
      <c r="AG72" s="50">
        <v>0.58762917953711469</v>
      </c>
      <c r="AH72" s="50">
        <v>18.984773658051939</v>
      </c>
      <c r="AI72" s="50">
        <v>19.324754732475565</v>
      </c>
      <c r="AJ72" s="50">
        <v>1.0963924026988805</v>
      </c>
      <c r="AK72" s="50">
        <v>2.1164241331805504</v>
      </c>
      <c r="AL72" s="50">
        <v>2.8940491835432325</v>
      </c>
      <c r="AM72" s="50">
        <v>3.7220704877728936</v>
      </c>
      <c r="AN72" s="50">
        <v>4.6759661403136157</v>
      </c>
      <c r="AO72" s="50">
        <v>5.9159355870456061</v>
      </c>
      <c r="AP72" s="50">
        <v>7.4752174963755174</v>
      </c>
      <c r="AQ72" s="50">
        <v>10.017053012757899</v>
      </c>
      <c r="AR72" s="50">
        <v>15.436859258052003</v>
      </c>
      <c r="AS72" s="50">
        <v>46.650032298259788</v>
      </c>
      <c r="AT72" s="50">
        <v>101.71727414203163</v>
      </c>
      <c r="AU72" s="50">
        <v>150.31552734322452</v>
      </c>
      <c r="AV72" s="50">
        <v>197.78358860950593</v>
      </c>
      <c r="AW72" s="50">
        <v>253.1629934201676</v>
      </c>
      <c r="AX72" s="50">
        <v>316.45374177520949</v>
      </c>
      <c r="AY72" s="50">
        <v>395.56717721901185</v>
      </c>
      <c r="AZ72" s="50">
        <v>510.83545266063192</v>
      </c>
      <c r="BA72" s="50">
        <v>719.14112818416356</v>
      </c>
      <c r="BB72" s="50">
        <v>1206.4798905179862</v>
      </c>
      <c r="BC72" s="50">
        <v>15.971615931053606</v>
      </c>
      <c r="BD72" s="50">
        <v>4614.9504008884724</v>
      </c>
      <c r="BE72" s="50">
        <v>66.087196675269155</v>
      </c>
      <c r="BF72" s="50">
        <v>127.69422750453808</v>
      </c>
      <c r="BG72" s="50">
        <v>175.13490801679737</v>
      </c>
      <c r="BH72" s="50">
        <v>224.39186220609022</v>
      </c>
      <c r="BI72" s="50">
        <v>282.69369853738232</v>
      </c>
      <c r="BJ72" s="50">
        <v>357.12020577211717</v>
      </c>
      <c r="BK72" s="50">
        <v>449.96503124896043</v>
      </c>
      <c r="BL72" s="50">
        <v>606.14053678947118</v>
      </c>
      <c r="BM72" s="50">
        <v>932.86742561081405</v>
      </c>
      <c r="BN72" s="50">
        <v>2819.8225377085014</v>
      </c>
    </row>
    <row r="73" spans="1:66" x14ac:dyDescent="0.25">
      <c r="A73" t="str">
        <f t="shared" si="1"/>
        <v>1993TOT42</v>
      </c>
      <c r="B73" s="50">
        <v>1993</v>
      </c>
      <c r="C73" s="50" t="s">
        <v>3</v>
      </c>
      <c r="D73" s="50">
        <v>42</v>
      </c>
      <c r="E73" s="50">
        <v>648.04076009823837</v>
      </c>
      <c r="F73" s="50">
        <v>0.29410208215478384</v>
      </c>
      <c r="G73" s="50">
        <v>0.1117861865164176</v>
      </c>
      <c r="H73" s="50">
        <v>6.1030219955360482E-2</v>
      </c>
      <c r="I73" s="50">
        <v>9.0471430180094972E-2</v>
      </c>
      <c r="J73" s="50">
        <v>3.4198928411068585E-2</v>
      </c>
      <c r="K73" s="50">
        <v>2.0012863349229696E-2</v>
      </c>
      <c r="L73" s="50">
        <v>256.27009150250331</v>
      </c>
      <c r="M73" s="50">
        <v>128.13504575125165</v>
      </c>
      <c r="N73" s="50">
        <v>4493518</v>
      </c>
      <c r="O73" s="50">
        <v>1321553</v>
      </c>
      <c r="P73" s="50">
        <v>158.86358544383052</v>
      </c>
      <c r="Q73" s="50">
        <v>97.40650605867279</v>
      </c>
      <c r="R73" s="50">
        <v>38.009314894134377</v>
      </c>
      <c r="S73" s="50">
        <v>1544734323.6162863</v>
      </c>
      <c r="T73" s="50">
        <v>4.4206256783810218</v>
      </c>
      <c r="U73" s="50">
        <v>4.7641057370350532</v>
      </c>
      <c r="V73" s="50">
        <v>406535</v>
      </c>
      <c r="W73" s="50">
        <v>79.698967667010479</v>
      </c>
      <c r="X73" s="50">
        <v>48.436078084241174</v>
      </c>
      <c r="Y73" s="50">
        <v>37.800804456159518</v>
      </c>
      <c r="Z73" s="50">
        <v>236291532.0477238</v>
      </c>
      <c r="AA73" s="50">
        <v>0.67620457329439709</v>
      </c>
      <c r="AB73" s="50">
        <v>0.68381307654685886</v>
      </c>
      <c r="AC73" s="50">
        <v>4493518</v>
      </c>
      <c r="AD73" s="50">
        <v>0.5102175565682372</v>
      </c>
      <c r="AE73" s="50">
        <v>0.51719505424997081</v>
      </c>
      <c r="AF73" s="50">
        <v>8.7654350724752656E-3</v>
      </c>
      <c r="AG73" s="50">
        <v>0.45882677809315542</v>
      </c>
      <c r="AH73" s="50">
        <v>13.570389526173242</v>
      </c>
      <c r="AI73" s="50">
        <v>14.606897192403361</v>
      </c>
      <c r="AJ73" s="50">
        <v>1.2766993277052754</v>
      </c>
      <c r="AK73" s="50">
        <v>2.5598589547500357</v>
      </c>
      <c r="AL73" s="50">
        <v>3.5157560563842032</v>
      </c>
      <c r="AM73" s="50">
        <v>4.5299387102621207</v>
      </c>
      <c r="AN73" s="50">
        <v>5.5971681177858308</v>
      </c>
      <c r="AO73" s="50">
        <v>6.8495987024798062</v>
      </c>
      <c r="AP73" s="50">
        <v>8.6640051629721953</v>
      </c>
      <c r="AQ73" s="50">
        <v>10.966762563172189</v>
      </c>
      <c r="AR73" s="50">
        <v>15.72851182327112</v>
      </c>
      <c r="AS73" s="50">
        <v>40.311700581217224</v>
      </c>
      <c r="AT73" s="50">
        <v>130.53716848227393</v>
      </c>
      <c r="AU73" s="50">
        <v>197.78358860950593</v>
      </c>
      <c r="AV73" s="50">
        <v>259.75577970715113</v>
      </c>
      <c r="AW73" s="50">
        <v>329.63931434917657</v>
      </c>
      <c r="AX73" s="50">
        <v>395.56717721901185</v>
      </c>
      <c r="AY73" s="50">
        <v>494.45897152376483</v>
      </c>
      <c r="AZ73" s="50">
        <v>626.31469726343551</v>
      </c>
      <c r="BA73" s="50">
        <v>810.91271329897438</v>
      </c>
      <c r="BB73" s="50">
        <v>1303.7894161138631</v>
      </c>
      <c r="BC73" s="50">
        <v>10.617711897346055</v>
      </c>
      <c r="BD73" s="50">
        <v>4234.9421993067408</v>
      </c>
      <c r="BE73" s="50">
        <v>82.469349200278714</v>
      </c>
      <c r="BF73" s="50">
        <v>166.20768975201565</v>
      </c>
      <c r="BG73" s="50">
        <v>227.98387820594539</v>
      </c>
      <c r="BH73" s="50">
        <v>292.99044475740487</v>
      </c>
      <c r="BI73" s="50">
        <v>362.4658613495364</v>
      </c>
      <c r="BJ73" s="50">
        <v>444.74477673755655</v>
      </c>
      <c r="BK73" s="50">
        <v>559.66783399483541</v>
      </c>
      <c r="BL73" s="50">
        <v>711.14480481790019</v>
      </c>
      <c r="BM73" s="50">
        <v>1022.5937551291476</v>
      </c>
      <c r="BN73" s="50">
        <v>2614.1298824839769</v>
      </c>
    </row>
    <row r="74" spans="1:66" x14ac:dyDescent="0.25">
      <c r="A74" t="str">
        <f t="shared" si="1"/>
        <v>1993TOT43</v>
      </c>
      <c r="B74" s="50">
        <v>1993</v>
      </c>
      <c r="C74" s="50" t="s">
        <v>3</v>
      </c>
      <c r="D74" s="50">
        <v>43</v>
      </c>
      <c r="E74" s="50">
        <v>732.90260517019374</v>
      </c>
      <c r="F74" s="50">
        <v>0.33562427334894906</v>
      </c>
      <c r="G74" s="50">
        <v>0.13542739436651199</v>
      </c>
      <c r="H74" s="50">
        <v>7.4738471663318845E-2</v>
      </c>
      <c r="I74" s="50">
        <v>0.11992994397920534</v>
      </c>
      <c r="J74" s="50">
        <v>4.2280382115927669E-2</v>
      </c>
      <c r="K74" s="50">
        <v>2.2943416354516546E-2</v>
      </c>
      <c r="L74" s="50">
        <v>281.40480142743894</v>
      </c>
      <c r="M74" s="50">
        <v>140.70240071371947</v>
      </c>
      <c r="N74" s="50">
        <v>9075023</v>
      </c>
      <c r="O74" s="50">
        <v>3045798</v>
      </c>
      <c r="P74" s="50">
        <v>167.85544863697322</v>
      </c>
      <c r="Q74" s="50">
        <v>113.54935279046572</v>
      </c>
      <c r="R74" s="50">
        <v>40.350893877603134</v>
      </c>
      <c r="S74" s="50">
        <v>4150180699.5659389</v>
      </c>
      <c r="T74" s="50">
        <v>5.1998613118169663</v>
      </c>
      <c r="U74" s="50">
        <v>5.6328437103177329</v>
      </c>
      <c r="V74" s="50">
        <v>1088367</v>
      </c>
      <c r="W74" s="50">
        <v>91.098848261165045</v>
      </c>
      <c r="X74" s="50">
        <v>49.603552452554425</v>
      </c>
      <c r="Y74" s="50">
        <v>35.254233190718921</v>
      </c>
      <c r="Z74" s="50">
        <v>647842434.86555171</v>
      </c>
      <c r="AA74" s="50">
        <v>0.81169738309539419</v>
      </c>
      <c r="AB74" s="50">
        <v>0.82398057466084051</v>
      </c>
      <c r="AC74" s="50">
        <v>9075023</v>
      </c>
      <c r="AD74" s="50">
        <v>0.55517930235938817</v>
      </c>
      <c r="AE74" s="50">
        <v>0.6758175092993568</v>
      </c>
      <c r="AF74" s="50">
        <v>1.7702505005592593E-2</v>
      </c>
      <c r="AG74" s="50">
        <v>0.55118690103704449</v>
      </c>
      <c r="AH74" s="50">
        <v>17.470063309500095</v>
      </c>
      <c r="AI74" s="50">
        <v>18.255380623681226</v>
      </c>
      <c r="AJ74" s="50">
        <v>1.1091047360255928</v>
      </c>
      <c r="AK74" s="50">
        <v>2.19086708209475</v>
      </c>
      <c r="AL74" s="50">
        <v>2.9966667144205306</v>
      </c>
      <c r="AM74" s="50">
        <v>3.9489196425611599</v>
      </c>
      <c r="AN74" s="50">
        <v>4.983486789070307</v>
      </c>
      <c r="AO74" s="50">
        <v>6.1300994047491582</v>
      </c>
      <c r="AP74" s="50">
        <v>7.91198180264821</v>
      </c>
      <c r="AQ74" s="50">
        <v>10.486632241222072</v>
      </c>
      <c r="AR74" s="50">
        <v>15.494604097158529</v>
      </c>
      <c r="AS74" s="50">
        <v>44.747637490049691</v>
      </c>
      <c r="AT74" s="50">
        <v>126.6606101455276</v>
      </c>
      <c r="AU74" s="50">
        <v>189.99091521829141</v>
      </c>
      <c r="AV74" s="50">
        <v>253.3212202910552</v>
      </c>
      <c r="AW74" s="50">
        <v>326.34292120568477</v>
      </c>
      <c r="AX74" s="50">
        <v>395.56717721901185</v>
      </c>
      <c r="AY74" s="50">
        <v>505.24476988926989</v>
      </c>
      <c r="AZ74" s="50">
        <v>659.27862869835315</v>
      </c>
      <c r="BA74" s="50">
        <v>898.41217289981978</v>
      </c>
      <c r="BB74" s="50">
        <v>1483.3769145712945</v>
      </c>
      <c r="BC74" s="50">
        <v>13.747765677549594</v>
      </c>
      <c r="BD74" s="50">
        <v>5608.153655022541</v>
      </c>
      <c r="BE74" s="50">
        <v>81.144699596552755</v>
      </c>
      <c r="BF74" s="50">
        <v>160.7347002515404</v>
      </c>
      <c r="BG74" s="50">
        <v>219.69918445570877</v>
      </c>
      <c r="BH74" s="50">
        <v>289.34251904219872</v>
      </c>
      <c r="BI74" s="50">
        <v>365.28785813423144</v>
      </c>
      <c r="BJ74" s="50">
        <v>449.44214504509796</v>
      </c>
      <c r="BK74" s="50">
        <v>579.286687989445</v>
      </c>
      <c r="BL74" s="50">
        <v>769.31680870135835</v>
      </c>
      <c r="BM74" s="50">
        <v>1135.3262142124936</v>
      </c>
      <c r="BN74" s="50">
        <v>3280.9770968973721</v>
      </c>
    </row>
    <row r="75" spans="1:66" x14ac:dyDescent="0.25">
      <c r="A75" t="str">
        <f t="shared" si="1"/>
        <v>1993TOT49</v>
      </c>
      <c r="B75" s="50">
        <v>1993</v>
      </c>
      <c r="C75" s="50" t="s">
        <v>3</v>
      </c>
      <c r="D75" s="50">
        <v>49</v>
      </c>
      <c r="E75" s="50">
        <v>638.04313439743453</v>
      </c>
      <c r="F75" s="50">
        <v>0.36876744815200685</v>
      </c>
      <c r="G75" s="50">
        <v>0.14672932235970676</v>
      </c>
      <c r="H75" s="50">
        <v>8.1102863784521903E-2</v>
      </c>
      <c r="I75" s="50">
        <v>0.12878040459043055</v>
      </c>
      <c r="J75" s="50">
        <v>4.5763181967976102E-2</v>
      </c>
      <c r="K75" s="50">
        <v>2.6361933177548161E-2</v>
      </c>
      <c r="L75" s="50">
        <v>224.68582268932997</v>
      </c>
      <c r="M75" s="50">
        <v>112.34291134466498</v>
      </c>
      <c r="N75" s="50">
        <v>9555095</v>
      </c>
      <c r="O75" s="50">
        <v>3523608</v>
      </c>
      <c r="P75" s="50">
        <v>135.28531114133366</v>
      </c>
      <c r="Q75" s="50">
        <v>89.400511547996302</v>
      </c>
      <c r="R75" s="50">
        <v>39.789119971138177</v>
      </c>
      <c r="S75" s="50">
        <v>3780148292.3353462</v>
      </c>
      <c r="T75" s="50">
        <v>5.1670485473013779</v>
      </c>
      <c r="U75" s="50">
        <v>5.6053313971918275</v>
      </c>
      <c r="V75" s="50">
        <v>1230509</v>
      </c>
      <c r="W75" s="50">
        <v>72.420928562976044</v>
      </c>
      <c r="X75" s="50">
        <v>39.921982781688939</v>
      </c>
      <c r="Y75" s="50">
        <v>35.53582714196304</v>
      </c>
      <c r="Z75" s="50">
        <v>589492309.32855928</v>
      </c>
      <c r="AA75" s="50">
        <v>0.80577139969281775</v>
      </c>
      <c r="AB75" s="50">
        <v>0.81772422851620274</v>
      </c>
      <c r="AC75" s="50">
        <v>9555095</v>
      </c>
      <c r="AD75" s="50">
        <v>0.60296995906996875</v>
      </c>
      <c r="AE75" s="50">
        <v>0.78704813552528741</v>
      </c>
      <c r="AF75" s="50">
        <v>1.863897392507044E-2</v>
      </c>
      <c r="AG75" s="50">
        <v>0.64937128103954134</v>
      </c>
      <c r="AH75" s="50">
        <v>22.705213967971812</v>
      </c>
      <c r="AI75" s="50">
        <v>22.91538663735523</v>
      </c>
      <c r="AJ75" s="50">
        <v>0.96467855806507641</v>
      </c>
      <c r="AK75" s="50">
        <v>1.8888245788691718</v>
      </c>
      <c r="AL75" s="50">
        <v>2.6299437296875223</v>
      </c>
      <c r="AM75" s="50">
        <v>3.3249923889146693</v>
      </c>
      <c r="AN75" s="50">
        <v>4.2083514351026281</v>
      </c>
      <c r="AO75" s="50">
        <v>5.3224746313485252</v>
      </c>
      <c r="AP75" s="50">
        <v>6.7911715727418098</v>
      </c>
      <c r="AQ75" s="50">
        <v>9.4804354515162963</v>
      </c>
      <c r="AR75" s="50">
        <v>15.389753148544997</v>
      </c>
      <c r="AS75" s="50">
        <v>49.999374505209303</v>
      </c>
      <c r="AT75" s="50">
        <v>94.995457609145703</v>
      </c>
      <c r="AU75" s="50">
        <v>144.45322177683877</v>
      </c>
      <c r="AV75" s="50">
        <v>189.99091521829141</v>
      </c>
      <c r="AW75" s="50">
        <v>238.88301832256127</v>
      </c>
      <c r="AX75" s="50">
        <v>296.67538291425888</v>
      </c>
      <c r="AY75" s="50">
        <v>379.98183043658281</v>
      </c>
      <c r="AZ75" s="50">
        <v>506.44465699350087</v>
      </c>
      <c r="BA75" s="50">
        <v>732.11573159694717</v>
      </c>
      <c r="BB75" s="50">
        <v>1348.8840743168305</v>
      </c>
      <c r="BC75" s="50">
        <v>15.508358503861302</v>
      </c>
      <c r="BD75" s="50">
        <v>5537.9404810661663</v>
      </c>
      <c r="BE75" s="50">
        <v>61.476438156591861</v>
      </c>
      <c r="BF75" s="50">
        <v>120.47348503801861</v>
      </c>
      <c r="BG75" s="50">
        <v>167.98256866187899</v>
      </c>
      <c r="BH75" s="50">
        <v>212.07394893113184</v>
      </c>
      <c r="BI75" s="50">
        <v>268.69558616855767</v>
      </c>
      <c r="BJ75" s="50">
        <v>339.53270041439572</v>
      </c>
      <c r="BK75" s="50">
        <v>433.35116577514646</v>
      </c>
      <c r="BL75" s="50">
        <v>605.01582989123017</v>
      </c>
      <c r="BM75" s="50">
        <v>981.03579822376219</v>
      </c>
      <c r="BN75" s="50">
        <v>3193.1717334146215</v>
      </c>
    </row>
    <row r="76" spans="1:66" x14ac:dyDescent="0.25">
      <c r="A76" t="str">
        <f t="shared" si="1"/>
        <v>1993TOT50</v>
      </c>
      <c r="B76" s="50">
        <v>1993</v>
      </c>
      <c r="C76" s="50" t="s">
        <v>3</v>
      </c>
      <c r="D76" s="50">
        <v>50</v>
      </c>
      <c r="E76" s="50">
        <v>527.07294079788926</v>
      </c>
      <c r="F76" s="50">
        <v>0.3724265712391544</v>
      </c>
      <c r="G76" s="50">
        <v>0.1477410128252061</v>
      </c>
      <c r="H76" s="50">
        <v>8.1017042514305776E-2</v>
      </c>
      <c r="I76" s="50">
        <v>0.12929048834300824</v>
      </c>
      <c r="J76" s="50">
        <v>4.5380062847103039E-2</v>
      </c>
      <c r="K76" s="50">
        <v>2.6020793867887609E-2</v>
      </c>
      <c r="L76" s="50">
        <v>218.25718131802199</v>
      </c>
      <c r="M76" s="50">
        <v>109.128590659011</v>
      </c>
      <c r="N76" s="50">
        <v>1793473</v>
      </c>
      <c r="O76" s="50">
        <v>667937</v>
      </c>
      <c r="P76" s="50">
        <v>131.67491379341865</v>
      </c>
      <c r="Q76" s="50">
        <v>86.582267524603338</v>
      </c>
      <c r="R76" s="50">
        <v>39.669836750271472</v>
      </c>
      <c r="S76" s="50">
        <v>693978000.28297174</v>
      </c>
      <c r="T76" s="50">
        <v>6.1178509705858772</v>
      </c>
      <c r="U76" s="50">
        <v>6.7454526208789432</v>
      </c>
      <c r="V76" s="50">
        <v>231879.00000000003</v>
      </c>
      <c r="W76" s="50">
        <v>70.825213774987404</v>
      </c>
      <c r="X76" s="50">
        <v>38.303376884023592</v>
      </c>
      <c r="Y76" s="50">
        <v>35.099305005879138</v>
      </c>
      <c r="Z76" s="50">
        <v>106580984.74188611</v>
      </c>
      <c r="AA76" s="50">
        <v>0.9395781720505153</v>
      </c>
      <c r="AB76" s="50">
        <v>0.95619040959677948</v>
      </c>
      <c r="AC76" s="50">
        <v>1793473</v>
      </c>
      <c r="AD76" s="50">
        <v>0.56008949879303294</v>
      </c>
      <c r="AE76" s="50">
        <v>0.67366782379932566</v>
      </c>
      <c r="AF76" s="50">
        <v>3.4984996467661432E-3</v>
      </c>
      <c r="AG76" s="50">
        <v>0.54601567034560983</v>
      </c>
      <c r="AH76" s="50">
        <v>17.589332668064799</v>
      </c>
      <c r="AI76" s="50">
        <v>17.82618398413468</v>
      </c>
      <c r="AJ76" s="50">
        <v>1.1772660949612646</v>
      </c>
      <c r="AK76" s="50">
        <v>2.2379428047741436</v>
      </c>
      <c r="AL76" s="50">
        <v>3.1309831433405173</v>
      </c>
      <c r="AM76" s="50">
        <v>3.8551496929688662</v>
      </c>
      <c r="AN76" s="50">
        <v>4.8277059640384063</v>
      </c>
      <c r="AO76" s="50">
        <v>5.9825754967856977</v>
      </c>
      <c r="AP76" s="50">
        <v>7.6222877843794734</v>
      </c>
      <c r="AQ76" s="50">
        <v>10.285946827814076</v>
      </c>
      <c r="AR76" s="50">
        <v>15.141977193557935</v>
      </c>
      <c r="AS76" s="50">
        <v>45.73816499737962</v>
      </c>
      <c r="AT76" s="50">
        <v>94.995457609145703</v>
      </c>
      <c r="AU76" s="50">
        <v>142.49318641371855</v>
      </c>
      <c r="AV76" s="50">
        <v>189.8722450651257</v>
      </c>
      <c r="AW76" s="50">
        <v>227.98909826194969</v>
      </c>
      <c r="AX76" s="50">
        <v>280.29099043384741</v>
      </c>
      <c r="AY76" s="50">
        <v>363.92180304149093</v>
      </c>
      <c r="AZ76" s="50">
        <v>451.93549997272106</v>
      </c>
      <c r="BA76" s="50">
        <v>631.17577835237137</v>
      </c>
      <c r="BB76" s="50">
        <v>1066.8288542725861</v>
      </c>
      <c r="BC76" s="50">
        <v>13.99352445060579</v>
      </c>
      <c r="BD76" s="50">
        <v>4806.1412032109938</v>
      </c>
      <c r="BE76" s="50">
        <v>61.704156724297043</v>
      </c>
      <c r="BF76" s="50">
        <v>118.14582844724985</v>
      </c>
      <c r="BG76" s="50">
        <v>164.69808480495209</v>
      </c>
      <c r="BH76" s="50">
        <v>204.28491782190284</v>
      </c>
      <c r="BI76" s="50">
        <v>252.56447091634502</v>
      </c>
      <c r="BJ76" s="50">
        <v>317.55866842437035</v>
      </c>
      <c r="BK76" s="50">
        <v>400.2333380784703</v>
      </c>
      <c r="BL76" s="50">
        <v>541.05325117780342</v>
      </c>
      <c r="BM76" s="50">
        <v>802.37547514399239</v>
      </c>
      <c r="BN76" s="50">
        <v>2414.5489752032026</v>
      </c>
    </row>
    <row r="77" spans="1:66" x14ac:dyDescent="0.25">
      <c r="A77" t="str">
        <f t="shared" si="1"/>
        <v>1993TOT51</v>
      </c>
      <c r="B77" s="50">
        <v>1993</v>
      </c>
      <c r="C77" s="50" t="s">
        <v>3</v>
      </c>
      <c r="D77" s="50">
        <v>51</v>
      </c>
      <c r="E77" s="50">
        <v>550.68878903041468</v>
      </c>
      <c r="F77" s="50">
        <v>0.36477290850338717</v>
      </c>
      <c r="G77" s="50">
        <v>0.14398180393633087</v>
      </c>
      <c r="H77" s="50">
        <v>7.9452905352247985E-2</v>
      </c>
      <c r="I77" s="50">
        <v>0.12469557152566327</v>
      </c>
      <c r="J77" s="50">
        <v>4.4114755686705011E-2</v>
      </c>
      <c r="K77" s="50">
        <v>2.5381792380022382E-2</v>
      </c>
      <c r="L77" s="50">
        <v>216.63145623340773</v>
      </c>
      <c r="M77" s="50">
        <v>108.31572811670387</v>
      </c>
      <c r="N77" s="50">
        <v>2037835</v>
      </c>
      <c r="O77" s="50">
        <v>743347</v>
      </c>
      <c r="P77" s="50">
        <v>131.12349462021481</v>
      </c>
      <c r="Q77" s="50">
        <v>85.507961613192919</v>
      </c>
      <c r="R77" s="50">
        <v>39.471627574281307</v>
      </c>
      <c r="S77" s="50">
        <v>762745040.89538527</v>
      </c>
      <c r="T77" s="50">
        <v>5.6639954324760602</v>
      </c>
      <c r="U77" s="50">
        <v>6.2027366437218712</v>
      </c>
      <c r="V77" s="50">
        <v>254109</v>
      </c>
      <c r="W77" s="50">
        <v>69.995827702978715</v>
      </c>
      <c r="X77" s="50">
        <v>38.319900413725151</v>
      </c>
      <c r="Y77" s="50">
        <v>35.377965028714655</v>
      </c>
      <c r="Z77" s="50">
        <v>116849178.8907754</v>
      </c>
      <c r="AA77" s="50">
        <v>0.86769913934675325</v>
      </c>
      <c r="AB77" s="50">
        <v>0.88167326422180514</v>
      </c>
      <c r="AC77" s="50">
        <v>2037835</v>
      </c>
      <c r="AD77" s="50">
        <v>0.57413926531419501</v>
      </c>
      <c r="AE77" s="50">
        <v>0.75714680165987414</v>
      </c>
      <c r="AF77" s="50">
        <v>3.9751727668427593E-3</v>
      </c>
      <c r="AG77" s="50">
        <v>0.57746716568986489</v>
      </c>
      <c r="AH77" s="50">
        <v>18.967036383890036</v>
      </c>
      <c r="AI77" s="50">
        <v>19.057238708222144</v>
      </c>
      <c r="AJ77" s="50">
        <v>1.1116781417069534</v>
      </c>
      <c r="AK77" s="50">
        <v>2.1609566192879033</v>
      </c>
      <c r="AL77" s="50">
        <v>2.9697405353555251</v>
      </c>
      <c r="AM77" s="50">
        <v>3.7988673021379125</v>
      </c>
      <c r="AN77" s="50">
        <v>4.7363692357169871</v>
      </c>
      <c r="AO77" s="50">
        <v>5.8724146250011025</v>
      </c>
      <c r="AP77" s="50">
        <v>7.2621011380370319</v>
      </c>
      <c r="AQ77" s="50">
        <v>9.720490557652095</v>
      </c>
      <c r="AR77" s="50">
        <v>14.754228418856002</v>
      </c>
      <c r="AS77" s="50">
        <v>47.613153426248502</v>
      </c>
      <c r="AT77" s="50">
        <v>94.936122532562848</v>
      </c>
      <c r="AU77" s="50">
        <v>141.98224547647735</v>
      </c>
      <c r="AV77" s="50">
        <v>189.8722450651257</v>
      </c>
      <c r="AW77" s="50">
        <v>237.34030633140713</v>
      </c>
      <c r="AX77" s="50">
        <v>286.78620348378359</v>
      </c>
      <c r="AY77" s="50">
        <v>356.57555546456638</v>
      </c>
      <c r="AZ77" s="50">
        <v>461.49504008884713</v>
      </c>
      <c r="BA77" s="50">
        <v>628.5067987038575</v>
      </c>
      <c r="BB77" s="50">
        <v>1074.6241647783156</v>
      </c>
      <c r="BC77" s="50">
        <v>16.672631371001955</v>
      </c>
      <c r="BD77" s="50">
        <v>3898.3145314933622</v>
      </c>
      <c r="BE77" s="50">
        <v>60.98916839170704</v>
      </c>
      <c r="BF77" s="50">
        <v>118.37208381168115</v>
      </c>
      <c r="BG77" s="50">
        <v>164.53378147751249</v>
      </c>
      <c r="BH77" s="50">
        <v>209.44654681108807</v>
      </c>
      <c r="BI77" s="50">
        <v>260.28434735727649</v>
      </c>
      <c r="BJ77" s="50">
        <v>321.62201336094597</v>
      </c>
      <c r="BK77" s="50">
        <v>402.34126503539289</v>
      </c>
      <c r="BL77" s="50">
        <v>535.03790355732099</v>
      </c>
      <c r="BM77" s="50">
        <v>812.07043419994989</v>
      </c>
      <c r="BN77" s="50">
        <v>2633.6407896180185</v>
      </c>
    </row>
    <row r="78" spans="1:66" x14ac:dyDescent="0.25">
      <c r="A78" t="str">
        <f t="shared" si="1"/>
        <v>1993TOT52</v>
      </c>
      <c r="B78" s="50">
        <v>1993</v>
      </c>
      <c r="C78" s="50" t="s">
        <v>3</v>
      </c>
      <c r="D78" s="50">
        <v>52</v>
      </c>
      <c r="E78" s="50">
        <v>555.71523477087635</v>
      </c>
      <c r="F78" s="50">
        <v>0.39323758878194615</v>
      </c>
      <c r="G78" s="50">
        <v>0.15397877373445498</v>
      </c>
      <c r="H78" s="50">
        <v>8.3355626350708173E-2</v>
      </c>
      <c r="I78" s="50">
        <v>0.13616363982517918</v>
      </c>
      <c r="J78" s="50">
        <v>4.5600537539669764E-2</v>
      </c>
      <c r="K78" s="50">
        <v>2.4688713151301223E-2</v>
      </c>
      <c r="L78" s="50">
        <v>217.45865035391276</v>
      </c>
      <c r="M78" s="50">
        <v>108.72932517695638</v>
      </c>
      <c r="N78" s="50">
        <v>4081207</v>
      </c>
      <c r="O78" s="50">
        <v>1604884</v>
      </c>
      <c r="P78" s="50">
        <v>132.3090683336336</v>
      </c>
      <c r="Q78" s="50">
        <v>85.149582020279155</v>
      </c>
      <c r="R78" s="50">
        <v>39.156677318514895</v>
      </c>
      <c r="S78" s="50">
        <v>1639862421.4924047</v>
      </c>
      <c r="T78" s="50">
        <v>6.0253911039978583</v>
      </c>
      <c r="U78" s="50">
        <v>6.6477912823592558</v>
      </c>
      <c r="V78" s="50">
        <v>555712</v>
      </c>
      <c r="W78" s="50">
        <v>72.316405540256795</v>
      </c>
      <c r="X78" s="50">
        <v>36.412919636699584</v>
      </c>
      <c r="Y78" s="50">
        <v>33.489511295538492</v>
      </c>
      <c r="Z78" s="50">
        <v>242821156.7657952</v>
      </c>
      <c r="AA78" s="50">
        <v>0.89220438169902194</v>
      </c>
      <c r="AB78" s="50">
        <v>0.90829876742127347</v>
      </c>
      <c r="AC78" s="50">
        <v>4081207</v>
      </c>
      <c r="AD78" s="50">
        <v>0.58764135776408433</v>
      </c>
      <c r="AE78" s="50">
        <v>0.7771398802107603</v>
      </c>
      <c r="AF78" s="50">
        <v>7.9611464727261019E-3</v>
      </c>
      <c r="AG78" s="50">
        <v>0.61332985522054884</v>
      </c>
      <c r="AH78" s="50">
        <v>20.580966922654262</v>
      </c>
      <c r="AI78" s="50">
        <v>20.318250009080277</v>
      </c>
      <c r="AJ78" s="50">
        <v>1.1014922591138687</v>
      </c>
      <c r="AK78" s="50">
        <v>2.0444845402469864</v>
      </c>
      <c r="AL78" s="50">
        <v>2.8306784582963878</v>
      </c>
      <c r="AM78" s="50">
        <v>3.5624477674584325</v>
      </c>
      <c r="AN78" s="50">
        <v>4.4904382587120377</v>
      </c>
      <c r="AO78" s="50">
        <v>5.5731450979189336</v>
      </c>
      <c r="AP78" s="50">
        <v>7.0224273521363436</v>
      </c>
      <c r="AQ78" s="50">
        <v>9.4541431339369737</v>
      </c>
      <c r="AR78" s="50">
        <v>14.8397521742558</v>
      </c>
      <c r="AS78" s="50">
        <v>49.080990957924236</v>
      </c>
      <c r="AT78" s="50">
        <v>94.965790070854268</v>
      </c>
      <c r="AU78" s="50">
        <v>136.47067614055911</v>
      </c>
      <c r="AV78" s="50">
        <v>182.43953780518049</v>
      </c>
      <c r="AW78" s="50">
        <v>221.6560677546733</v>
      </c>
      <c r="AX78" s="50">
        <v>282.25036651833892</v>
      </c>
      <c r="AY78" s="50">
        <v>346.13710275372415</v>
      </c>
      <c r="AZ78" s="50">
        <v>443.11435192073708</v>
      </c>
      <c r="BA78" s="50">
        <v>633.06571042130656</v>
      </c>
      <c r="BB78" s="50">
        <v>1107.5880962132333</v>
      </c>
      <c r="BC78" s="50">
        <v>16.111024951951094</v>
      </c>
      <c r="BD78" s="50">
        <v>4696.1735279441091</v>
      </c>
      <c r="BE78" s="50">
        <v>60.934894014846286</v>
      </c>
      <c r="BF78" s="50">
        <v>114.03920423810435</v>
      </c>
      <c r="BG78" s="50">
        <v>157.10597987225918</v>
      </c>
      <c r="BH78" s="50">
        <v>198.04863259503844</v>
      </c>
      <c r="BI78" s="50">
        <v>249.84272765362292</v>
      </c>
      <c r="BJ78" s="50">
        <v>309.08918355506563</v>
      </c>
      <c r="BK78" s="50">
        <v>390.72251214144507</v>
      </c>
      <c r="BL78" s="50">
        <v>526.03165098908642</v>
      </c>
      <c r="BM78" s="50">
        <v>823.00336233341545</v>
      </c>
      <c r="BN78" s="50">
        <v>2733.1287979452654</v>
      </c>
    </row>
    <row r="79" spans="1:66" x14ac:dyDescent="0.25">
      <c r="A79" t="str">
        <f t="shared" si="1"/>
        <v>1993TOT53</v>
      </c>
      <c r="B79" s="50">
        <v>1993</v>
      </c>
      <c r="C79" s="50" t="s">
        <v>3</v>
      </c>
      <c r="D79" s="50">
        <v>53</v>
      </c>
      <c r="E79" s="50">
        <v>1072.1364441100616</v>
      </c>
      <c r="F79" s="50">
        <v>0.30892863665696646</v>
      </c>
      <c r="G79" s="50">
        <v>0.13102113035401639</v>
      </c>
      <c r="H79" s="50">
        <v>7.7646271605349967E-2</v>
      </c>
      <c r="I79" s="50">
        <v>0.11494660838437093</v>
      </c>
      <c r="J79" s="50">
        <v>4.8630695361099971E-2</v>
      </c>
      <c r="K79" s="50">
        <v>3.210773955952044E-2</v>
      </c>
      <c r="L79" s="50">
        <v>259.65437881345218</v>
      </c>
      <c r="M79" s="50">
        <v>129.82718940672609</v>
      </c>
      <c r="N79" s="50">
        <v>1642580</v>
      </c>
      <c r="O79" s="50">
        <v>507439.99999999994</v>
      </c>
      <c r="P79" s="50">
        <v>149.53117825278545</v>
      </c>
      <c r="Q79" s="50">
        <v>110.12320056066673</v>
      </c>
      <c r="R79" s="50">
        <v>42.411455205916013</v>
      </c>
      <c r="S79" s="50">
        <v>670571002.71005678</v>
      </c>
      <c r="T79" s="50">
        <v>3.1731231971829152</v>
      </c>
      <c r="U79" s="50">
        <v>3.3159974775445642</v>
      </c>
      <c r="V79" s="50">
        <v>188809</v>
      </c>
      <c r="W79" s="50">
        <v>74.900936371801677</v>
      </c>
      <c r="X79" s="50">
        <v>54.926253034924414</v>
      </c>
      <c r="Y79" s="50">
        <v>42.307203356956286</v>
      </c>
      <c r="Z79" s="50">
        <v>124446850.91125253</v>
      </c>
      <c r="AA79" s="50">
        <v>0.58887901183761848</v>
      </c>
      <c r="AB79" s="50">
        <v>0.59364618614468867</v>
      </c>
      <c r="AC79" s="50">
        <v>1642580</v>
      </c>
      <c r="AD79" s="50">
        <v>0.61704408250047416</v>
      </c>
      <c r="AE79" s="50">
        <v>0.73501800857280486</v>
      </c>
      <c r="AF79" s="50">
        <v>3.2041550387349477E-3</v>
      </c>
      <c r="AG79" s="50">
        <v>0.722321608753413</v>
      </c>
      <c r="AH79" s="50">
        <v>27.356051495183873</v>
      </c>
      <c r="AI79" s="50">
        <v>31.977148073608458</v>
      </c>
      <c r="AJ79" s="50">
        <v>0.63354585638911953</v>
      </c>
      <c r="AK79" s="50">
        <v>1.4244454008109564</v>
      </c>
      <c r="AL79" s="50">
        <v>2.0400409561916044</v>
      </c>
      <c r="AM79" s="50">
        <v>2.7670380691368139</v>
      </c>
      <c r="AN79" s="50">
        <v>3.7155544948282486</v>
      </c>
      <c r="AO79" s="50">
        <v>5.2435205881218661</v>
      </c>
      <c r="AP79" s="50">
        <v>7.2707482407152515</v>
      </c>
      <c r="AQ79" s="50">
        <v>11.096415228127693</v>
      </c>
      <c r="AR79" s="50">
        <v>18.85838712395195</v>
      </c>
      <c r="AS79" s="50">
        <v>46.950304041726497</v>
      </c>
      <c r="AT79" s="50">
        <v>118.67015316570357</v>
      </c>
      <c r="AU79" s="50">
        <v>187.89440917903065</v>
      </c>
      <c r="AV79" s="50">
        <v>253.1629934201676</v>
      </c>
      <c r="AW79" s="50">
        <v>346.12128006663539</v>
      </c>
      <c r="AX79" s="50">
        <v>474.68061266281427</v>
      </c>
      <c r="AY79" s="50">
        <v>646.09305612438607</v>
      </c>
      <c r="AZ79" s="50">
        <v>941.44988178124822</v>
      </c>
      <c r="BA79" s="50">
        <v>1499.990736014493</v>
      </c>
      <c r="BB79" s="50">
        <v>2690.4105991373872</v>
      </c>
      <c r="BC79" s="50">
        <v>12.236596287093946</v>
      </c>
      <c r="BD79" s="50">
        <v>7812.4517500754846</v>
      </c>
      <c r="BE79" s="50">
        <v>67.617665360703668</v>
      </c>
      <c r="BF79" s="50">
        <v>152.79439946853316</v>
      </c>
      <c r="BG79" s="50">
        <v>219.37598433522692</v>
      </c>
      <c r="BH79" s="50">
        <v>296.43503977758189</v>
      </c>
      <c r="BI79" s="50">
        <v>399.06512345177197</v>
      </c>
      <c r="BJ79" s="50">
        <v>556.85782018742634</v>
      </c>
      <c r="BK79" s="50">
        <v>780.90211104910247</v>
      </c>
      <c r="BL79" s="50">
        <v>1197.898795962391</v>
      </c>
      <c r="BM79" s="50">
        <v>2015.3001660424243</v>
      </c>
      <c r="BN79" s="50">
        <v>5055.2566259018158</v>
      </c>
    </row>
    <row r="80" spans="1:66" x14ac:dyDescent="0.25">
      <c r="A80" t="str">
        <f t="shared" si="1"/>
        <v>1993TOT100</v>
      </c>
      <c r="B80" s="50">
        <v>1993</v>
      </c>
      <c r="C80" s="50" t="s">
        <v>3</v>
      </c>
      <c r="D80" s="50">
        <v>100</v>
      </c>
      <c r="E80" s="50">
        <v>798.97179159577877</v>
      </c>
      <c r="F80" s="50">
        <v>0.37516266838828677</v>
      </c>
      <c r="G80" s="50">
        <v>0.16130531266452483</v>
      </c>
      <c r="H80" s="50">
        <v>9.5253852207299594E-2</v>
      </c>
      <c r="I80" s="50">
        <v>0.14557035611522878</v>
      </c>
      <c r="J80" s="50">
        <v>5.9405294593421538E-2</v>
      </c>
      <c r="K80" s="50">
        <v>3.740352111889364E-2</v>
      </c>
      <c r="L80" s="50">
        <v>291.14138702502106</v>
      </c>
      <c r="M80" s="50">
        <v>145.57069351251053</v>
      </c>
      <c r="N80" s="50">
        <v>43624026</v>
      </c>
      <c r="O80" s="50">
        <v>16366106</v>
      </c>
      <c r="P80" s="50">
        <v>165.9619477556293</v>
      </c>
      <c r="Q80" s="50">
        <v>125.17943926939176</v>
      </c>
      <c r="R80" s="50">
        <v>42.996099094160627</v>
      </c>
      <c r="S80" s="50">
        <v>24584399665.241138</v>
      </c>
      <c r="T80" s="50">
        <v>5.8778861729093386</v>
      </c>
      <c r="U80" s="50">
        <v>6.3746538126712879</v>
      </c>
      <c r="V80" s="50">
        <v>6350364.9999999991</v>
      </c>
      <c r="W80" s="50">
        <v>86.165261231819301</v>
      </c>
      <c r="X80" s="50">
        <v>59.40543228069123</v>
      </c>
      <c r="Y80" s="50">
        <v>40.808648256928073</v>
      </c>
      <c r="Z80" s="50">
        <v>4526954135.5820608</v>
      </c>
      <c r="AA80" s="50">
        <v>1.0823498430410645</v>
      </c>
      <c r="AB80" s="50">
        <v>1.0996127315862418</v>
      </c>
      <c r="AC80" s="50">
        <v>43624026</v>
      </c>
      <c r="AD80" s="50">
        <v>0.59221743996429399</v>
      </c>
      <c r="AE80" s="50">
        <v>0.73571692047114734</v>
      </c>
      <c r="AF80" s="50">
        <v>8.5096703185111366E-2</v>
      </c>
      <c r="AG80" s="50">
        <v>0.63494754997618408</v>
      </c>
      <c r="AH80" s="50">
        <v>22.048334551728669</v>
      </c>
      <c r="AI80" s="50">
        <v>24.191127394839775</v>
      </c>
      <c r="AJ80" s="50">
        <v>0.81083215554713994</v>
      </c>
      <c r="AK80" s="50">
        <v>1.8239857835582898</v>
      </c>
      <c r="AL80" s="50">
        <v>2.5858451616488969</v>
      </c>
      <c r="AM80" s="50">
        <v>3.4097332590143621</v>
      </c>
      <c r="AN80" s="50">
        <v>4.424654906885813</v>
      </c>
      <c r="AO80" s="50">
        <v>5.5850334795104359</v>
      </c>
      <c r="AP80" s="50">
        <v>7.3881645424928024</v>
      </c>
      <c r="AQ80" s="50">
        <v>10.232534284233623</v>
      </c>
      <c r="AR80" s="50">
        <v>16.167749863558313</v>
      </c>
      <c r="AS80" s="50">
        <v>47.571466563550324</v>
      </c>
      <c r="AT80" s="50">
        <v>115.50561574795147</v>
      </c>
      <c r="AU80" s="50">
        <v>178.00522974855534</v>
      </c>
      <c r="AV80" s="50">
        <v>237.34030633140713</v>
      </c>
      <c r="AW80" s="50">
        <v>310.17213500097159</v>
      </c>
      <c r="AX80" s="50">
        <v>395.56717721901185</v>
      </c>
      <c r="AY80" s="50">
        <v>506.66881172725829</v>
      </c>
      <c r="AZ80" s="50">
        <v>688.34622343766353</v>
      </c>
      <c r="BA80" s="50">
        <v>988.91794304752966</v>
      </c>
      <c r="BB80" s="50">
        <v>1720.7172209027017</v>
      </c>
      <c r="BC80" s="50">
        <v>14.179556209605494</v>
      </c>
      <c r="BD80" s="50">
        <v>6592.7862869835308</v>
      </c>
      <c r="BE80" s="50">
        <v>64.751595094627888</v>
      </c>
      <c r="BF80" s="50">
        <v>145.69503546745304</v>
      </c>
      <c r="BG80" s="50">
        <v>206.74849213626146</v>
      </c>
      <c r="BH80" s="50">
        <v>272.4321658036979</v>
      </c>
      <c r="BI80" s="50">
        <v>353.49602084405558</v>
      </c>
      <c r="BJ80" s="50">
        <v>446.23380102256431</v>
      </c>
      <c r="BK80" s="50">
        <v>590.09298499526312</v>
      </c>
      <c r="BL80" s="50">
        <v>817.79387838043397</v>
      </c>
      <c r="BM80" s="50">
        <v>1291.632838119451</v>
      </c>
      <c r="BN80" s="50">
        <v>3801.5855366961318</v>
      </c>
    </row>
    <row r="81" spans="1:66" x14ac:dyDescent="0.25">
      <c r="A81" t="str">
        <f t="shared" si="1"/>
        <v>1993TOT115</v>
      </c>
      <c r="B81" s="50">
        <v>1993</v>
      </c>
      <c r="C81" s="50" t="s">
        <v>3</v>
      </c>
      <c r="D81" s="50">
        <v>115</v>
      </c>
      <c r="E81" s="50">
        <v>730.06309161754825</v>
      </c>
      <c r="F81" s="50">
        <v>0.44563418201528926</v>
      </c>
      <c r="G81" s="50">
        <v>0.1854711614683881</v>
      </c>
      <c r="H81" s="50">
        <v>0.1032705791197905</v>
      </c>
      <c r="I81" s="50">
        <v>0.16438761179688077</v>
      </c>
      <c r="J81" s="50">
        <v>5.7994274590718251E-2</v>
      </c>
      <c r="K81" s="50">
        <v>3.1655639930400818E-2</v>
      </c>
      <c r="L81" s="50">
        <v>266.91743836068235</v>
      </c>
      <c r="M81" s="50">
        <v>133.45871918034118</v>
      </c>
      <c r="N81" s="50">
        <v>892914</v>
      </c>
      <c r="O81" s="50">
        <v>397913</v>
      </c>
      <c r="P81" s="50">
        <v>155.8274697118585</v>
      </c>
      <c r="Q81" s="50">
        <v>111.08996864882386</v>
      </c>
      <c r="R81" s="50">
        <v>41.619599427861019</v>
      </c>
      <c r="S81" s="50">
        <v>530449712.3395133</v>
      </c>
      <c r="T81" s="50">
        <v>6.7809875444103156</v>
      </c>
      <c r="U81" s="50">
        <v>7.4937799381829571</v>
      </c>
      <c r="V81" s="50">
        <v>146784</v>
      </c>
      <c r="W81" s="50">
        <v>86.37584278796615</v>
      </c>
      <c r="X81" s="50">
        <v>47.082876392375027</v>
      </c>
      <c r="Y81" s="50">
        <v>35.278981157276426</v>
      </c>
      <c r="Z81" s="50">
        <v>82932155.14054051</v>
      </c>
      <c r="AA81" s="50">
        <v>1.0601606485162358</v>
      </c>
      <c r="AB81" s="50">
        <v>1.0811888707155775</v>
      </c>
      <c r="AC81" s="50">
        <v>892914</v>
      </c>
      <c r="AD81" s="50">
        <v>0.62834800275106784</v>
      </c>
      <c r="AE81" s="50">
        <v>0.85227621113951102</v>
      </c>
      <c r="AF81" s="50">
        <v>1.7417933325969128E-3</v>
      </c>
      <c r="AG81" s="50">
        <v>0.7241020173564614</v>
      </c>
      <c r="AH81" s="50">
        <v>26.079800239236121</v>
      </c>
      <c r="AI81" s="50">
        <v>25.611826686706983</v>
      </c>
      <c r="AJ81" s="50">
        <v>0.90102752534757224</v>
      </c>
      <c r="AK81" s="50">
        <v>1.7548599088392631</v>
      </c>
      <c r="AL81" s="50">
        <v>2.3212163645203492</v>
      </c>
      <c r="AM81" s="50">
        <v>2.9593880716907437</v>
      </c>
      <c r="AN81" s="50">
        <v>3.6866629268741189</v>
      </c>
      <c r="AO81" s="50">
        <v>4.9152426963927063</v>
      </c>
      <c r="AP81" s="50">
        <v>6.4373102216089499</v>
      </c>
      <c r="AQ81" s="50">
        <v>9.0021636209301583</v>
      </c>
      <c r="AR81" s="50">
        <v>16.276598018721273</v>
      </c>
      <c r="AS81" s="50">
        <v>51.745530645074851</v>
      </c>
      <c r="AT81" s="50">
        <v>102.84746607694309</v>
      </c>
      <c r="AU81" s="50">
        <v>151.44571927813598</v>
      </c>
      <c r="AV81" s="50">
        <v>191.45451377400175</v>
      </c>
      <c r="AW81" s="50">
        <v>238.00617774639244</v>
      </c>
      <c r="AX81" s="50">
        <v>304.33949697287727</v>
      </c>
      <c r="AY81" s="50">
        <v>403.47852076339211</v>
      </c>
      <c r="AZ81" s="50">
        <v>527.42290295868247</v>
      </c>
      <c r="BA81" s="50">
        <v>810.91271329897438</v>
      </c>
      <c r="BB81" s="50">
        <v>1582.2687088760474</v>
      </c>
      <c r="BC81" s="50">
        <v>15.855289812968437</v>
      </c>
      <c r="BD81" s="50">
        <v>8284.4312040138611</v>
      </c>
      <c r="BE81" s="50">
        <v>65.586340024851452</v>
      </c>
      <c r="BF81" s="50">
        <v>127.50098265565174</v>
      </c>
      <c r="BG81" s="50">
        <v>170.38394493009784</v>
      </c>
      <c r="BH81" s="50">
        <v>216.06222761718823</v>
      </c>
      <c r="BI81" s="50">
        <v>269.68545192562465</v>
      </c>
      <c r="BJ81" s="50">
        <v>356.52152309617844</v>
      </c>
      <c r="BK81" s="50">
        <v>469.34611441820897</v>
      </c>
      <c r="BL81" s="50">
        <v>660.81441668845082</v>
      </c>
      <c r="BM81" s="50">
        <v>1188.8988398443551</v>
      </c>
      <c r="BN81" s="50">
        <v>3786.2053262224126</v>
      </c>
    </row>
    <row r="82" spans="1:66" x14ac:dyDescent="0.25">
      <c r="A82" t="str">
        <f t="shared" si="1"/>
        <v>1993TOT123</v>
      </c>
      <c r="B82" s="50">
        <v>1993</v>
      </c>
      <c r="C82" s="50" t="s">
        <v>3</v>
      </c>
      <c r="D82" s="50">
        <v>123</v>
      </c>
      <c r="E82" s="50">
        <v>451.17405221516913</v>
      </c>
      <c r="F82" s="50">
        <v>0.54572978170961639</v>
      </c>
      <c r="G82" s="50">
        <v>0.24915367347756315</v>
      </c>
      <c r="H82" s="50">
        <v>0.14711521810218811</v>
      </c>
      <c r="I82" s="50">
        <v>0.24269636386572718</v>
      </c>
      <c r="J82" s="50">
        <v>9.0020899740985302E-2</v>
      </c>
      <c r="K82" s="50">
        <v>5.2041542570734421E-2</v>
      </c>
      <c r="L82" s="50">
        <v>237.86520017176548</v>
      </c>
      <c r="M82" s="50">
        <v>118.93260008588274</v>
      </c>
      <c r="N82" s="50">
        <v>2354341</v>
      </c>
      <c r="O82" s="50">
        <v>1284834</v>
      </c>
      <c r="P82" s="50">
        <v>129.2675197783467</v>
      </c>
      <c r="Q82" s="50">
        <v>108.59768039341878</v>
      </c>
      <c r="R82" s="50">
        <v>45.655135898399188</v>
      </c>
      <c r="S82" s="50">
        <v>1674359905.0871739</v>
      </c>
      <c r="T82" s="50">
        <v>13.135726251164623</v>
      </c>
      <c r="U82" s="50">
        <v>15.570280078427741</v>
      </c>
      <c r="V82" s="50">
        <v>571390</v>
      </c>
      <c r="W82" s="50">
        <v>74.818137480298262</v>
      </c>
      <c r="X82" s="50">
        <v>44.114462605584478</v>
      </c>
      <c r="Y82" s="50">
        <v>37.091985354502349</v>
      </c>
      <c r="Z82" s="50">
        <v>302478753.45845896</v>
      </c>
      <c r="AA82" s="50">
        <v>2.3730131676898742</v>
      </c>
      <c r="AB82" s="50">
        <v>2.4725230939432041</v>
      </c>
      <c r="AC82" s="50">
        <v>2354341</v>
      </c>
      <c r="AD82" s="50">
        <v>0.59887840393745384</v>
      </c>
      <c r="AE82" s="50">
        <v>0.75962146473091341</v>
      </c>
      <c r="AF82" s="50">
        <v>4.5925760559914477E-3</v>
      </c>
      <c r="AG82" s="50">
        <v>0.63755582322936899</v>
      </c>
      <c r="AH82" s="50">
        <v>21.935358935903455</v>
      </c>
      <c r="AI82" s="50">
        <v>21.99367129657913</v>
      </c>
      <c r="AJ82" s="50">
        <v>0.93972762542990573</v>
      </c>
      <c r="AK82" s="50">
        <v>2.0199182978333936</v>
      </c>
      <c r="AL82" s="50">
        <v>2.7054508116099316</v>
      </c>
      <c r="AM82" s="50">
        <v>3.4489937721934663</v>
      </c>
      <c r="AN82" s="50">
        <v>4.2382538212672394</v>
      </c>
      <c r="AO82" s="50">
        <v>5.3716720227399168</v>
      </c>
      <c r="AP82" s="50">
        <v>6.8258643974804727</v>
      </c>
      <c r="AQ82" s="50">
        <v>9.3566396609322062</v>
      </c>
      <c r="AR82" s="50">
        <v>15.113267928808888</v>
      </c>
      <c r="AS82" s="50">
        <v>49.98021166170458</v>
      </c>
      <c r="AT82" s="50">
        <v>75.157763671612258</v>
      </c>
      <c r="AU82" s="50">
        <v>105.55050845460634</v>
      </c>
      <c r="AV82" s="50">
        <v>139.04751375215724</v>
      </c>
      <c r="AW82" s="50">
        <v>171.4124434615718</v>
      </c>
      <c r="AX82" s="50">
        <v>210.96916118347298</v>
      </c>
      <c r="AY82" s="50">
        <v>271.4065516335084</v>
      </c>
      <c r="AZ82" s="50">
        <v>356.01045949711067</v>
      </c>
      <c r="BA82" s="50">
        <v>504.34815095424011</v>
      </c>
      <c r="BB82" s="50">
        <v>947.68006482244766</v>
      </c>
      <c r="BC82" s="50">
        <v>14.81899785806992</v>
      </c>
      <c r="BD82" s="50">
        <v>3955.6717721901186</v>
      </c>
      <c r="BE82" s="50">
        <v>42.25862445256822</v>
      </c>
      <c r="BF82" s="50">
        <v>91.078577802540877</v>
      </c>
      <c r="BG82" s="50">
        <v>122.34202160427236</v>
      </c>
      <c r="BH82" s="50">
        <v>155.66657805097122</v>
      </c>
      <c r="BI82" s="50">
        <v>190.93848808042037</v>
      </c>
      <c r="BJ82" s="50">
        <v>241.9983034706066</v>
      </c>
      <c r="BK82" s="50">
        <v>309.21576446947654</v>
      </c>
      <c r="BL82" s="50">
        <v>421.16181270573094</v>
      </c>
      <c r="BM82" s="50">
        <v>682.02236037632076</v>
      </c>
      <c r="BN82" s="50">
        <v>2260.1239236907804</v>
      </c>
    </row>
    <row r="83" spans="1:66" x14ac:dyDescent="0.25">
      <c r="A83" t="str">
        <f t="shared" si="1"/>
        <v>1993TOT126</v>
      </c>
      <c r="B83" s="50">
        <v>1993</v>
      </c>
      <c r="C83" s="50" t="s">
        <v>3</v>
      </c>
      <c r="D83" s="50">
        <v>126</v>
      </c>
      <c r="E83" s="50">
        <v>456.63231895392528</v>
      </c>
      <c r="F83" s="50">
        <v>0.65520743496761402</v>
      </c>
      <c r="G83" s="50">
        <v>0.36122345381793936</v>
      </c>
      <c r="H83" s="50">
        <v>0.24411029895812017</v>
      </c>
      <c r="I83" s="50">
        <v>0.3895501429281199</v>
      </c>
      <c r="J83" s="50">
        <v>0.18216320605062208</v>
      </c>
      <c r="K83" s="50">
        <v>0.1145737544358561</v>
      </c>
      <c r="L83" s="50">
        <v>312.31156053086443</v>
      </c>
      <c r="M83" s="50">
        <v>156.15578026543221</v>
      </c>
      <c r="N83" s="50">
        <v>2735291</v>
      </c>
      <c r="O83" s="50">
        <v>1792183</v>
      </c>
      <c r="P83" s="50">
        <v>140.13057701103352</v>
      </c>
      <c r="Q83" s="50">
        <v>172.1809835198309</v>
      </c>
      <c r="R83" s="50">
        <v>55.131159162715335</v>
      </c>
      <c r="S83" s="50">
        <v>3702957979.0502534</v>
      </c>
      <c r="T83" s="50">
        <v>24.705710892446177</v>
      </c>
      <c r="U83" s="50">
        <v>30.923459426600889</v>
      </c>
      <c r="V83" s="50">
        <v>1065533</v>
      </c>
      <c r="W83" s="50">
        <v>83.133505487993745</v>
      </c>
      <c r="X83" s="50">
        <v>73.022274777438469</v>
      </c>
      <c r="Y83" s="50">
        <v>46.76245391193067</v>
      </c>
      <c r="Z83" s="50">
        <v>933691722.12514007</v>
      </c>
      <c r="AA83" s="50">
        <v>6.2294840719230455</v>
      </c>
      <c r="AB83" s="50">
        <v>6.7050076944178079</v>
      </c>
      <c r="AC83" s="50">
        <v>2735291</v>
      </c>
      <c r="AD83" s="50">
        <v>0.62910078102098343</v>
      </c>
      <c r="AE83" s="50">
        <v>0.83793999003264563</v>
      </c>
      <c r="AF83" s="50">
        <v>5.3356892450027215E-3</v>
      </c>
      <c r="AG83" s="50">
        <v>0.72180048110051498</v>
      </c>
      <c r="AH83" s="50">
        <v>28.003250534422847</v>
      </c>
      <c r="AI83" s="50">
        <v>31.587518159061105</v>
      </c>
      <c r="AJ83" s="50">
        <v>0.55581426026879777</v>
      </c>
      <c r="AK83" s="50">
        <v>1.5727450288088769</v>
      </c>
      <c r="AL83" s="50">
        <v>2.2979175153243006</v>
      </c>
      <c r="AM83" s="50">
        <v>3.0272001694748463</v>
      </c>
      <c r="AN83" s="50">
        <v>3.9832409480228508</v>
      </c>
      <c r="AO83" s="50">
        <v>5.1640888330792283</v>
      </c>
      <c r="AP83" s="50">
        <v>6.8316689812311928</v>
      </c>
      <c r="AQ83" s="50">
        <v>9.331419067410657</v>
      </c>
      <c r="AR83" s="50">
        <v>15.054109270846403</v>
      </c>
      <c r="AS83" s="50">
        <v>52.181795925532846</v>
      </c>
      <c r="AT83" s="50">
        <v>54.283118633797542</v>
      </c>
      <c r="AU83" s="50">
        <v>87.455947211351344</v>
      </c>
      <c r="AV83" s="50">
        <v>120.42822950889916</v>
      </c>
      <c r="AW83" s="50">
        <v>158.22687088760475</v>
      </c>
      <c r="AX83" s="50">
        <v>197.78358860950593</v>
      </c>
      <c r="AY83" s="50">
        <v>268.98568050892806</v>
      </c>
      <c r="AZ83" s="50">
        <v>365.89963892758595</v>
      </c>
      <c r="BA83" s="50">
        <v>519.20452393865139</v>
      </c>
      <c r="BB83" s="50">
        <v>957.73845910095554</v>
      </c>
      <c r="BC83" s="50">
        <v>15.058149529085185</v>
      </c>
      <c r="BD83" s="50">
        <v>4380.9064877005567</v>
      </c>
      <c r="BE83" s="50">
        <v>25.290598157444027</v>
      </c>
      <c r="BF83" s="50">
        <v>71.983494373304055</v>
      </c>
      <c r="BG83" s="50">
        <v>104.17854457661005</v>
      </c>
      <c r="BH83" s="50">
        <v>139.37726691205842</v>
      </c>
      <c r="BI83" s="50">
        <v>181.65992362097541</v>
      </c>
      <c r="BJ83" s="50">
        <v>235.8642593705911</v>
      </c>
      <c r="BK83" s="50">
        <v>311.98243237216172</v>
      </c>
      <c r="BL83" s="50">
        <v>426.15120577735593</v>
      </c>
      <c r="BM83" s="50">
        <v>685.55232247987283</v>
      </c>
      <c r="BN83" s="50">
        <v>2391.8056397437613</v>
      </c>
    </row>
    <row r="84" spans="1:66" x14ac:dyDescent="0.25">
      <c r="A84" t="str">
        <f t="shared" si="1"/>
        <v>1993TOT129</v>
      </c>
      <c r="B84" s="50">
        <v>1993</v>
      </c>
      <c r="C84" s="50" t="s">
        <v>3</v>
      </c>
      <c r="D84" s="50">
        <v>129</v>
      </c>
      <c r="E84" s="50">
        <v>696.17163558791219</v>
      </c>
      <c r="F84" s="50">
        <v>0.54515664300266298</v>
      </c>
      <c r="G84" s="50">
        <v>0.27321474055247696</v>
      </c>
      <c r="H84" s="50">
        <v>0.17464286039694063</v>
      </c>
      <c r="I84" s="50">
        <v>0.27784207214164008</v>
      </c>
      <c r="J84" s="50">
        <v>0.12104995882831232</v>
      </c>
      <c r="K84" s="50">
        <v>7.5425939840286033E-2</v>
      </c>
      <c r="L84" s="50">
        <v>294.15391166279591</v>
      </c>
      <c r="M84" s="50">
        <v>147.07695583139795</v>
      </c>
      <c r="N84" s="50">
        <v>2477321</v>
      </c>
      <c r="O84" s="50">
        <v>1350528</v>
      </c>
      <c r="P84" s="50">
        <v>146.73355883577472</v>
      </c>
      <c r="Q84" s="50">
        <v>147.42035282702119</v>
      </c>
      <c r="R84" s="50">
        <v>50.11674058443829</v>
      </c>
      <c r="S84" s="50">
        <v>2389143771.1532555</v>
      </c>
      <c r="T84" s="50">
        <v>11.544162466426473</v>
      </c>
      <c r="U84" s="50">
        <v>13.04283377980305</v>
      </c>
      <c r="V84" s="50">
        <v>688304</v>
      </c>
      <c r="W84" s="50">
        <v>82.998613373211214</v>
      </c>
      <c r="X84" s="50">
        <v>64.078342458186739</v>
      </c>
      <c r="Y84" s="50">
        <v>43.567900964474077</v>
      </c>
      <c r="Z84" s="50">
        <v>529264553.12807715</v>
      </c>
      <c r="AA84" s="50">
        <v>2.5573663932672543</v>
      </c>
      <c r="AB84" s="50">
        <v>2.6449806999992203</v>
      </c>
      <c r="AC84" s="50">
        <v>2477321</v>
      </c>
      <c r="AD84" s="50">
        <v>0.66080418392173235</v>
      </c>
      <c r="AE84" s="50">
        <v>0.92155909738868669</v>
      </c>
      <c r="AF84" s="50">
        <v>4.8324712127957355E-3</v>
      </c>
      <c r="AG84" s="50">
        <v>0.82021679446800189</v>
      </c>
      <c r="AH84" s="50">
        <v>34.235594108081216</v>
      </c>
      <c r="AI84" s="50">
        <v>37.964684968739846</v>
      </c>
      <c r="AJ84" s="50">
        <v>0.52279826817334984</v>
      </c>
      <c r="AK84" s="50">
        <v>1.3457728924021233</v>
      </c>
      <c r="AL84" s="50">
        <v>1.9396622531533549</v>
      </c>
      <c r="AM84" s="50">
        <v>2.5719698868637413</v>
      </c>
      <c r="AN84" s="50">
        <v>3.3193046635707741</v>
      </c>
      <c r="AO84" s="50">
        <v>4.3510232342684869</v>
      </c>
      <c r="AP84" s="50">
        <v>5.9824279505131344</v>
      </c>
      <c r="AQ84" s="50">
        <v>9.0273253981345896</v>
      </c>
      <c r="AR84" s="50">
        <v>16.33220282138862</v>
      </c>
      <c r="AS84" s="50">
        <v>54.607512631531826</v>
      </c>
      <c r="AT84" s="50">
        <v>72.520649156818834</v>
      </c>
      <c r="AU84" s="50">
        <v>114.27496230771453</v>
      </c>
      <c r="AV84" s="50">
        <v>155.96648701778182</v>
      </c>
      <c r="AW84" s="50">
        <v>197.78358860950593</v>
      </c>
      <c r="AX84" s="50">
        <v>263.71145147934124</v>
      </c>
      <c r="AY84" s="50">
        <v>356.01045949711067</v>
      </c>
      <c r="AZ84" s="50">
        <v>494.45897152376483</v>
      </c>
      <c r="BA84" s="50">
        <v>791.13435443802371</v>
      </c>
      <c r="BB84" s="50">
        <v>1619.2463286024808</v>
      </c>
      <c r="BC84" s="50">
        <v>15.370184652381894</v>
      </c>
      <c r="BD84" s="50">
        <v>6667.4034421796105</v>
      </c>
      <c r="BE84" s="50">
        <v>36.248256227721384</v>
      </c>
      <c r="BF84" s="50">
        <v>93.640168698020361</v>
      </c>
      <c r="BG84" s="50">
        <v>134.83952517916305</v>
      </c>
      <c r="BH84" s="50">
        <v>179.75497825356425</v>
      </c>
      <c r="BI84" s="50">
        <v>231.37393511694788</v>
      </c>
      <c r="BJ84" s="50">
        <v>301.93828313805415</v>
      </c>
      <c r="BK84" s="50">
        <v>417.00501998580268</v>
      </c>
      <c r="BL84" s="50">
        <v>629.25207859504394</v>
      </c>
      <c r="BM84" s="50">
        <v>1138.3392516388374</v>
      </c>
      <c r="BN84" s="50">
        <v>3803.0032881745883</v>
      </c>
    </row>
    <row r="85" spans="1:66" x14ac:dyDescent="0.25">
      <c r="A85" t="str">
        <f t="shared" si="1"/>
        <v>1993TOT131</v>
      </c>
      <c r="B85" s="50">
        <v>1993</v>
      </c>
      <c r="C85" s="50" t="s">
        <v>3</v>
      </c>
      <c r="D85" s="50">
        <v>131</v>
      </c>
      <c r="E85" s="50">
        <v>677.62408567809644</v>
      </c>
      <c r="F85" s="50">
        <v>0.35569567105007599</v>
      </c>
      <c r="G85" s="50">
        <v>0.14217184310950692</v>
      </c>
      <c r="H85" s="50">
        <v>7.8278801694730102E-2</v>
      </c>
      <c r="I85" s="50">
        <v>0.12239309013218778</v>
      </c>
      <c r="J85" s="50">
        <v>4.3334908952312651E-2</v>
      </c>
      <c r="K85" s="50">
        <v>2.5411872585016846E-2</v>
      </c>
      <c r="L85" s="50">
        <v>234.23367039815167</v>
      </c>
      <c r="M85" s="50">
        <v>117.11683519907584</v>
      </c>
      <c r="N85" s="50">
        <v>3501080</v>
      </c>
      <c r="O85" s="50">
        <v>1245319</v>
      </c>
      <c r="P85" s="50">
        <v>140.61028572074389</v>
      </c>
      <c r="Q85" s="50">
        <v>93.623384677407785</v>
      </c>
      <c r="R85" s="50">
        <v>39.970079672263275</v>
      </c>
      <c r="S85" s="50">
        <v>1399091757.3970175</v>
      </c>
      <c r="T85" s="50">
        <v>4.9144405198474086</v>
      </c>
      <c r="U85" s="50">
        <v>5.3060743180986458</v>
      </c>
      <c r="V85" s="50">
        <v>428508</v>
      </c>
      <c r="W85" s="50">
        <v>75.650054806052395</v>
      </c>
      <c r="X85" s="50">
        <v>41.466780393023441</v>
      </c>
      <c r="Y85" s="50">
        <v>35.406336179199158</v>
      </c>
      <c r="Z85" s="50">
        <v>213226165.59184426</v>
      </c>
      <c r="AA85" s="50">
        <v>0.74897682910077779</v>
      </c>
      <c r="AB85" s="50">
        <v>0.75935261024618106</v>
      </c>
      <c r="AC85" s="50">
        <v>3501080</v>
      </c>
      <c r="AD85" s="50">
        <v>0.59705727729932589</v>
      </c>
      <c r="AE85" s="50">
        <v>0.74775321372526626</v>
      </c>
      <c r="AF85" s="50">
        <v>6.8295018343182638E-3</v>
      </c>
      <c r="AG85" s="50">
        <v>0.6414052053742747</v>
      </c>
      <c r="AH85" s="50">
        <v>22.079496106583264</v>
      </c>
      <c r="AI85" s="50">
        <v>22.090255259069099</v>
      </c>
      <c r="AJ85" s="50">
        <v>1.002540497320678</v>
      </c>
      <c r="AK85" s="50">
        <v>1.9351190291300788</v>
      </c>
      <c r="AL85" s="50">
        <v>2.6550643398549898</v>
      </c>
      <c r="AM85" s="50">
        <v>3.3814682124158928</v>
      </c>
      <c r="AN85" s="50">
        <v>4.2854461367682308</v>
      </c>
      <c r="AO85" s="50">
        <v>5.4171016523541216</v>
      </c>
      <c r="AP85" s="50">
        <v>6.9492749321003089</v>
      </c>
      <c r="AQ85" s="50">
        <v>9.4803363965224321</v>
      </c>
      <c r="AR85" s="50">
        <v>15.357239038067064</v>
      </c>
      <c r="AS85" s="50">
        <v>49.536409765466203</v>
      </c>
      <c r="AT85" s="50">
        <v>104.884637039621</v>
      </c>
      <c r="AU85" s="50">
        <v>155.45790064707165</v>
      </c>
      <c r="AV85" s="50">
        <v>197.78358860950593</v>
      </c>
      <c r="AW85" s="50">
        <v>253.3212202910552</v>
      </c>
      <c r="AX85" s="50">
        <v>328.61743247469411</v>
      </c>
      <c r="AY85" s="50">
        <v>405.45635664948719</v>
      </c>
      <c r="AZ85" s="50">
        <v>538.03069609443901</v>
      </c>
      <c r="BA85" s="50">
        <v>783.34168104680919</v>
      </c>
      <c r="BB85" s="50">
        <v>1453.7093762798686</v>
      </c>
      <c r="BC85" s="50">
        <v>14.427336399971466</v>
      </c>
      <c r="BD85" s="50">
        <v>5936.4744121143203</v>
      </c>
      <c r="BE85" s="50">
        <v>67.781420030195022</v>
      </c>
      <c r="BF85" s="50">
        <v>131.12383199182452</v>
      </c>
      <c r="BG85" s="50">
        <v>180.16210157674689</v>
      </c>
      <c r="BH85" s="50">
        <v>229.12137866563307</v>
      </c>
      <c r="BI85" s="50">
        <v>289.32116753844065</v>
      </c>
      <c r="BJ85" s="50">
        <v>368.41119711227049</v>
      </c>
      <c r="BK85" s="50">
        <v>470.175759887391</v>
      </c>
      <c r="BL85" s="50">
        <v>642.79047564240307</v>
      </c>
      <c r="BM85" s="50">
        <v>1041.3156911716585</v>
      </c>
      <c r="BN85" s="50">
        <v>3361.276363215426</v>
      </c>
    </row>
    <row r="86" spans="1:66" x14ac:dyDescent="0.25">
      <c r="A86" t="str">
        <f t="shared" si="1"/>
        <v>1993TOT133</v>
      </c>
      <c r="B86" s="50">
        <v>1993</v>
      </c>
      <c r="C86" s="50" t="s">
        <v>3</v>
      </c>
      <c r="D86" s="50">
        <v>133</v>
      </c>
      <c r="E86" s="50">
        <v>762.61234574236937</v>
      </c>
      <c r="F86" s="50">
        <v>0.38432105234635261</v>
      </c>
      <c r="G86" s="50">
        <v>0.15229392506404771</v>
      </c>
      <c r="H86" s="50">
        <v>8.5023772492765951E-2</v>
      </c>
      <c r="I86" s="50">
        <v>0.1307982189055592</v>
      </c>
      <c r="J86" s="50">
        <v>4.8327848958543224E-2</v>
      </c>
      <c r="K86" s="50">
        <v>2.8964212799396191E-2</v>
      </c>
      <c r="L86" s="50">
        <v>299.60120632321377</v>
      </c>
      <c r="M86" s="50">
        <v>149.80060316160689</v>
      </c>
      <c r="N86" s="50">
        <v>9539977</v>
      </c>
      <c r="O86" s="50">
        <v>3666414</v>
      </c>
      <c r="P86" s="50">
        <v>180.87899897516021</v>
      </c>
      <c r="Q86" s="50">
        <v>118.72220734805356</v>
      </c>
      <c r="R86" s="50">
        <v>39.62674543438736</v>
      </c>
      <c r="S86" s="50">
        <v>5223417157.5816774</v>
      </c>
      <c r="T86" s="50">
        <v>5.9830455039997412</v>
      </c>
      <c r="U86" s="50">
        <v>6.5831277410204043</v>
      </c>
      <c r="V86" s="50">
        <v>1247812</v>
      </c>
      <c r="W86" s="50">
        <v>94.451677281201626</v>
      </c>
      <c r="X86" s="50">
        <v>55.348925880405261</v>
      </c>
      <c r="Y86" s="50">
        <v>36.948399881069975</v>
      </c>
      <c r="Z86" s="50">
        <v>828780646.80816305</v>
      </c>
      <c r="AA86" s="50">
        <v>0.94930812016234045</v>
      </c>
      <c r="AB86" s="50">
        <v>0.96493988200377157</v>
      </c>
      <c r="AC86" s="50">
        <v>9539977</v>
      </c>
      <c r="AD86" s="50">
        <v>0.57777771353700669</v>
      </c>
      <c r="AE86" s="50">
        <v>0.73510472624077661</v>
      </c>
      <c r="AF86" s="50">
        <v>1.8609483479627542E-2</v>
      </c>
      <c r="AG86" s="50">
        <v>0.58544983106625192</v>
      </c>
      <c r="AH86" s="50">
        <v>19.477155376786225</v>
      </c>
      <c r="AI86" s="50">
        <v>19.699014948204212</v>
      </c>
      <c r="AJ86" s="50">
        <v>1.0592715174515126</v>
      </c>
      <c r="AK86" s="50">
        <v>2.1220808075378486</v>
      </c>
      <c r="AL86" s="50">
        <v>2.8897822600277738</v>
      </c>
      <c r="AM86" s="50">
        <v>3.6811357340711295</v>
      </c>
      <c r="AN86" s="50">
        <v>4.6426965280328307</v>
      </c>
      <c r="AO86" s="50">
        <v>5.6302893099782683</v>
      </c>
      <c r="AP86" s="50">
        <v>7.3172907343742111</v>
      </c>
      <c r="AQ86" s="50">
        <v>9.9879461030567782</v>
      </c>
      <c r="AR86" s="50">
        <v>15.182885935143972</v>
      </c>
      <c r="AS86" s="50">
        <v>47.486621070325675</v>
      </c>
      <c r="AT86" s="50">
        <v>126.6606101455276</v>
      </c>
      <c r="AU86" s="50">
        <v>189.99091521829141</v>
      </c>
      <c r="AV86" s="50">
        <v>252.17407547712006</v>
      </c>
      <c r="AW86" s="50">
        <v>316.45374177520949</v>
      </c>
      <c r="AX86" s="50">
        <v>385.8263354799937</v>
      </c>
      <c r="AY86" s="50">
        <v>487.86618523678135</v>
      </c>
      <c r="AZ86" s="50">
        <v>644.77449886698935</v>
      </c>
      <c r="BA86" s="50">
        <v>892.10946920946355</v>
      </c>
      <c r="BB86" s="50">
        <v>1542.7119911541463</v>
      </c>
      <c r="BC86" s="50">
        <v>15.539159851066586</v>
      </c>
      <c r="BD86" s="50">
        <v>6329.0748355041897</v>
      </c>
      <c r="BE86" s="50">
        <v>80.66177272656833</v>
      </c>
      <c r="BF86" s="50">
        <v>161.78649304432491</v>
      </c>
      <c r="BG86" s="50">
        <v>220.31617067486525</v>
      </c>
      <c r="BH86" s="50">
        <v>281.13749210419019</v>
      </c>
      <c r="BI86" s="50">
        <v>353.94375726345169</v>
      </c>
      <c r="BJ86" s="50">
        <v>429.74837152609882</v>
      </c>
      <c r="BK86" s="50">
        <v>557.86639308218037</v>
      </c>
      <c r="BL86" s="50">
        <v>761.0251678610806</v>
      </c>
      <c r="BM86" s="50">
        <v>1157.5097574382639</v>
      </c>
      <c r="BN86" s="50">
        <v>3626.869344536211</v>
      </c>
    </row>
    <row r="87" spans="1:66" x14ac:dyDescent="0.25">
      <c r="A87" t="str">
        <f t="shared" si="1"/>
        <v>1993TOT135</v>
      </c>
      <c r="B87" s="50">
        <v>1993</v>
      </c>
      <c r="C87" s="50" t="s">
        <v>3</v>
      </c>
      <c r="D87" s="50">
        <v>135</v>
      </c>
      <c r="E87" s="50">
        <v>931.7071440862411</v>
      </c>
      <c r="F87" s="50">
        <v>0.28488880841086212</v>
      </c>
      <c r="G87" s="50">
        <v>0.11307866924097372</v>
      </c>
      <c r="H87" s="50">
        <v>6.513598796210103E-2</v>
      </c>
      <c r="I87" s="50">
        <v>8.9151725437900842E-2</v>
      </c>
      <c r="J87" s="50">
        <v>3.958155396608206E-2</v>
      </c>
      <c r="K87" s="50">
        <v>2.8001109629601777E-2</v>
      </c>
      <c r="L87" s="50">
        <v>301.41697121001971</v>
      </c>
      <c r="M87" s="50">
        <v>150.70848560500986</v>
      </c>
      <c r="N87" s="50">
        <v>15363752</v>
      </c>
      <c r="O87" s="50">
        <v>4376961</v>
      </c>
      <c r="P87" s="50">
        <v>181.77790858345767</v>
      </c>
      <c r="Q87" s="50">
        <v>119.63906262656204</v>
      </c>
      <c r="R87" s="50">
        <v>39.692211804225366</v>
      </c>
      <c r="S87" s="50">
        <v>6283866134.3162336</v>
      </c>
      <c r="T87" s="50">
        <v>3.6582127986687225</v>
      </c>
      <c r="U87" s="50">
        <v>3.8735117651145026</v>
      </c>
      <c r="V87" s="50">
        <v>1369705</v>
      </c>
      <c r="W87" s="50">
        <v>83.796981348411265</v>
      </c>
      <c r="X87" s="50">
        <v>66.91150425659859</v>
      </c>
      <c r="Y87" s="50">
        <v>44.397967365929333</v>
      </c>
      <c r="Z87" s="50">
        <v>1099788263.2534122</v>
      </c>
      <c r="AA87" s="50">
        <v>0.64025226102259447</v>
      </c>
      <c r="AB87" s="50">
        <v>0.64542744904320826</v>
      </c>
      <c r="AC87" s="50">
        <v>15363752</v>
      </c>
      <c r="AD87" s="50">
        <v>0.55683846620946009</v>
      </c>
      <c r="AE87" s="50">
        <v>0.62988325769002884</v>
      </c>
      <c r="AF87" s="50">
        <v>2.9969830014168565E-2</v>
      </c>
      <c r="AG87" s="50">
        <v>0.54492515556264642</v>
      </c>
      <c r="AH87" s="50">
        <v>17.713407194492504</v>
      </c>
      <c r="AI87" s="50">
        <v>19.33394141648634</v>
      </c>
      <c r="AJ87" s="50">
        <v>0.98579169708914283</v>
      </c>
      <c r="AK87" s="50">
        <v>2.1330952008284108</v>
      </c>
      <c r="AL87" s="50">
        <v>2.9502582567775395</v>
      </c>
      <c r="AM87" s="50">
        <v>3.8523129421010118</v>
      </c>
      <c r="AN87" s="50">
        <v>4.8404051911893777</v>
      </c>
      <c r="AO87" s="50">
        <v>6.1435896571516739</v>
      </c>
      <c r="AP87" s="50">
        <v>7.9371071894090903</v>
      </c>
      <c r="AQ87" s="50">
        <v>10.857063296468965</v>
      </c>
      <c r="AR87" s="50">
        <v>16.364669761073777</v>
      </c>
      <c r="AS87" s="50">
        <v>43.935706807911011</v>
      </c>
      <c r="AT87" s="50">
        <v>158.22687088760475</v>
      </c>
      <c r="AU87" s="50">
        <v>237.34030633140713</v>
      </c>
      <c r="AV87" s="50">
        <v>316.45374177520949</v>
      </c>
      <c r="AW87" s="50">
        <v>395.56717721901185</v>
      </c>
      <c r="AX87" s="50">
        <v>506.32598684033519</v>
      </c>
      <c r="AY87" s="50">
        <v>643.69328191592399</v>
      </c>
      <c r="AZ87" s="50">
        <v>850.4694310208755</v>
      </c>
      <c r="BA87" s="50">
        <v>1186.7015316570355</v>
      </c>
      <c r="BB87" s="50">
        <v>1977.8358860950593</v>
      </c>
      <c r="BC87" s="50">
        <v>12.314931142027817</v>
      </c>
      <c r="BD87" s="50">
        <v>7132.0762052587843</v>
      </c>
      <c r="BE87" s="50">
        <v>91.72996564939524</v>
      </c>
      <c r="BF87" s="50">
        <v>198.79288024173334</v>
      </c>
      <c r="BG87" s="50">
        <v>274.51588300409855</v>
      </c>
      <c r="BH87" s="50">
        <v>359.3920433670084</v>
      </c>
      <c r="BI87" s="50">
        <v>450.63414956917569</v>
      </c>
      <c r="BJ87" s="50">
        <v>572.55662347179248</v>
      </c>
      <c r="BK87" s="50">
        <v>740.45982751016686</v>
      </c>
      <c r="BL87" s="50">
        <v>1011.297181033058</v>
      </c>
      <c r="BM87" s="50">
        <v>1525.1002724639977</v>
      </c>
      <c r="BN87" s="50">
        <v>4094.5584393677041</v>
      </c>
    </row>
    <row r="88" spans="1:66" x14ac:dyDescent="0.25">
      <c r="A88" t="str">
        <f t="shared" si="1"/>
        <v>1993TOT141</v>
      </c>
      <c r="B88" s="50">
        <v>1993</v>
      </c>
      <c r="C88" s="50" t="s">
        <v>3</v>
      </c>
      <c r="D88" s="50">
        <v>141</v>
      </c>
      <c r="E88" s="50">
        <v>894.43478030355629</v>
      </c>
      <c r="F88" s="50">
        <v>0.28987199576353617</v>
      </c>
      <c r="G88" s="50">
        <v>0.1144073293868733</v>
      </c>
      <c r="H88" s="50">
        <v>6.2330033155741135E-2</v>
      </c>
      <c r="I88" s="50">
        <v>9.6583334450056818E-2</v>
      </c>
      <c r="J88" s="50">
        <v>3.3047139079765975E-2</v>
      </c>
      <c r="K88" s="50">
        <v>1.9279901526119574E-2</v>
      </c>
      <c r="L88" s="50">
        <v>275.99626279472017</v>
      </c>
      <c r="M88" s="50">
        <v>137.99813139736008</v>
      </c>
      <c r="N88" s="50">
        <v>2164069</v>
      </c>
      <c r="O88" s="50">
        <v>627303</v>
      </c>
      <c r="P88" s="50">
        <v>167.0654388152291</v>
      </c>
      <c r="Q88" s="50">
        <v>108.93082397949107</v>
      </c>
      <c r="R88" s="50">
        <v>39.468224271033471</v>
      </c>
      <c r="S88" s="50">
        <v>819991592.09768021</v>
      </c>
      <c r="T88" s="50">
        <v>3.5302736479439174</v>
      </c>
      <c r="U88" s="50">
        <v>3.7323554445035443</v>
      </c>
      <c r="V88" s="50">
        <v>209013</v>
      </c>
      <c r="W88" s="50">
        <v>90.780425910140821</v>
      </c>
      <c r="X88" s="50">
        <v>47.217705487219263</v>
      </c>
      <c r="Y88" s="50">
        <v>34.216191921655643</v>
      </c>
      <c r="Z88" s="50">
        <v>118429371.32400192</v>
      </c>
      <c r="AA88" s="50">
        <v>0.50986875079797767</v>
      </c>
      <c r="AB88" s="50">
        <v>0.51491632126006226</v>
      </c>
      <c r="AC88" s="50">
        <v>2164069</v>
      </c>
      <c r="AD88" s="50">
        <v>0.58482395206707283</v>
      </c>
      <c r="AE88" s="50">
        <v>0.7299992935932007</v>
      </c>
      <c r="AF88" s="50">
        <v>4.2214154504013239E-3</v>
      </c>
      <c r="AG88" s="50">
        <v>0.61375934932250331</v>
      </c>
      <c r="AH88" s="50">
        <v>20.449271740232184</v>
      </c>
      <c r="AI88" s="50">
        <v>21.339821942657693</v>
      </c>
      <c r="AJ88" s="50">
        <v>1.0450232159946726</v>
      </c>
      <c r="AK88" s="50">
        <v>1.9359161598931565</v>
      </c>
      <c r="AL88" s="50">
        <v>2.766142012251676</v>
      </c>
      <c r="AM88" s="50">
        <v>3.5296629181696266</v>
      </c>
      <c r="AN88" s="50">
        <v>4.4863150405226566</v>
      </c>
      <c r="AO88" s="50">
        <v>5.579108311992897</v>
      </c>
      <c r="AP88" s="50">
        <v>7.2013025091174541</v>
      </c>
      <c r="AQ88" s="50">
        <v>9.8438143287544406</v>
      </c>
      <c r="AR88" s="50">
        <v>16.187049207211636</v>
      </c>
      <c r="AS88" s="50">
        <v>47.425666296091784</v>
      </c>
      <c r="AT88" s="50">
        <v>138.44851202665416</v>
      </c>
      <c r="AU88" s="50">
        <v>205.69493215388619</v>
      </c>
      <c r="AV88" s="50">
        <v>281.69129824120273</v>
      </c>
      <c r="AW88" s="50">
        <v>356.01045949711067</v>
      </c>
      <c r="AX88" s="50">
        <v>445.01307437138837</v>
      </c>
      <c r="AY88" s="50">
        <v>553.79404810661663</v>
      </c>
      <c r="AZ88" s="50">
        <v>739.71062139955222</v>
      </c>
      <c r="BA88" s="50">
        <v>1087.8097373522826</v>
      </c>
      <c r="BB88" s="50">
        <v>1878.9440917903064</v>
      </c>
      <c r="BC88" s="50">
        <v>14.495838936308814</v>
      </c>
      <c r="BD88" s="50">
        <v>7120.2091899422139</v>
      </c>
      <c r="BE88" s="50">
        <v>92.759364321505643</v>
      </c>
      <c r="BF88" s="50">
        <v>173.96611340532212</v>
      </c>
      <c r="BG88" s="50">
        <v>246.73145206001095</v>
      </c>
      <c r="BH88" s="50">
        <v>317.19583674180956</v>
      </c>
      <c r="BI88" s="50">
        <v>400.20253707659651</v>
      </c>
      <c r="BJ88" s="50">
        <v>498.9293171325408</v>
      </c>
      <c r="BK88" s="50">
        <v>645.55603139104016</v>
      </c>
      <c r="BL88" s="50">
        <v>880.24493643125572</v>
      </c>
      <c r="BM88" s="50">
        <v>1449.2182299727929</v>
      </c>
      <c r="BN88" s="50">
        <v>4245.9956280531896</v>
      </c>
    </row>
    <row r="89" spans="1:66" x14ac:dyDescent="0.25">
      <c r="A89" t="str">
        <f t="shared" si="1"/>
        <v>1993TOT143</v>
      </c>
      <c r="B89" s="50">
        <v>1993</v>
      </c>
      <c r="C89" s="50" t="s">
        <v>3</v>
      </c>
      <c r="D89" s="50">
        <v>143</v>
      </c>
      <c r="E89" s="50">
        <v>849.28201971670649</v>
      </c>
      <c r="F89" s="50">
        <v>0.37836916098175871</v>
      </c>
      <c r="G89" s="50">
        <v>0.15881952116014481</v>
      </c>
      <c r="H89" s="50">
        <v>9.079185757898027E-2</v>
      </c>
      <c r="I89" s="50">
        <v>0.14715577364589236</v>
      </c>
      <c r="J89" s="50">
        <v>5.3287654825351673E-2</v>
      </c>
      <c r="K89" s="50">
        <v>3.0719147431937273E-2</v>
      </c>
      <c r="L89" s="50">
        <v>334.10073917255653</v>
      </c>
      <c r="M89" s="50">
        <v>167.05036958627826</v>
      </c>
      <c r="N89" s="50">
        <v>2952701</v>
      </c>
      <c r="O89" s="50">
        <v>1117211</v>
      </c>
      <c r="P89" s="50">
        <v>193.86277877177776</v>
      </c>
      <c r="Q89" s="50">
        <v>140.23796040077877</v>
      </c>
      <c r="R89" s="50">
        <v>41.974753108327782</v>
      </c>
      <c r="S89" s="50">
        <v>1880104703.7277734</v>
      </c>
      <c r="T89" s="50">
        <v>6.2478326613267408</v>
      </c>
      <c r="U89" s="50">
        <v>6.8384644674536377</v>
      </c>
      <c r="V89" s="50">
        <v>434507</v>
      </c>
      <c r="W89" s="50">
        <v>106.55853693565015</v>
      </c>
      <c r="X89" s="50">
        <v>60.491832650628112</v>
      </c>
      <c r="Y89" s="50">
        <v>36.211732305917025</v>
      </c>
      <c r="Z89" s="50">
        <v>315409496.75431764</v>
      </c>
      <c r="AA89" s="50">
        <v>1.0481468141678507</v>
      </c>
      <c r="AB89" s="50">
        <v>1.0678632896207922</v>
      </c>
      <c r="AC89" s="50">
        <v>2952701</v>
      </c>
      <c r="AD89" s="50">
        <v>0.58123158720313495</v>
      </c>
      <c r="AE89" s="50">
        <v>0.8138126382412727</v>
      </c>
      <c r="AF89" s="50">
        <v>5.7597875214771155E-3</v>
      </c>
      <c r="AG89" s="50">
        <v>0.60686266370706132</v>
      </c>
      <c r="AH89" s="50">
        <v>19.996172801992092</v>
      </c>
      <c r="AI89" s="50">
        <v>20.897946700458441</v>
      </c>
      <c r="AJ89" s="50">
        <v>0.99865396518959249</v>
      </c>
      <c r="AK89" s="50">
        <v>2.0105998089783599</v>
      </c>
      <c r="AL89" s="50">
        <v>2.8233992041528149</v>
      </c>
      <c r="AM89" s="50">
        <v>3.6865431865825498</v>
      </c>
      <c r="AN89" s="50">
        <v>4.5844693249598016</v>
      </c>
      <c r="AO89" s="50">
        <v>5.7175082203275309</v>
      </c>
      <c r="AP89" s="50">
        <v>7.423793278037266</v>
      </c>
      <c r="AQ89" s="50">
        <v>9.8678080310568248</v>
      </c>
      <c r="AR89" s="50">
        <v>15.300352118348478</v>
      </c>
      <c r="AS89" s="50">
        <v>47.586872862366782</v>
      </c>
      <c r="AT89" s="50">
        <v>137.12995476925744</v>
      </c>
      <c r="AU89" s="50">
        <v>197.78358860950593</v>
      </c>
      <c r="AV89" s="50">
        <v>276.89702405330831</v>
      </c>
      <c r="AW89" s="50">
        <v>352.89339014062489</v>
      </c>
      <c r="AX89" s="50">
        <v>429.19038728262785</v>
      </c>
      <c r="AY89" s="50">
        <v>543.90486867614129</v>
      </c>
      <c r="AZ89" s="50">
        <v>715.9765907664115</v>
      </c>
      <c r="BA89" s="50">
        <v>995.84036864886241</v>
      </c>
      <c r="BB89" s="50">
        <v>1780.0522974855535</v>
      </c>
      <c r="BC89" s="50">
        <v>16.117649845233117</v>
      </c>
      <c r="BD89" s="50">
        <v>6249.9614000603879</v>
      </c>
      <c r="BE89" s="50">
        <v>84.793238004983422</v>
      </c>
      <c r="BF89" s="50">
        <v>170.7526364393114</v>
      </c>
      <c r="BG89" s="50">
        <v>239.25555639179441</v>
      </c>
      <c r="BH89" s="50">
        <v>313.29424962972865</v>
      </c>
      <c r="BI89" s="50">
        <v>389.81954454374488</v>
      </c>
      <c r="BJ89" s="50">
        <v>484.52927739102563</v>
      </c>
      <c r="BK89" s="50">
        <v>630.37647792527684</v>
      </c>
      <c r="BL89" s="50">
        <v>840.2552174865715</v>
      </c>
      <c r="BM89" s="50">
        <v>1298.3589201475534</v>
      </c>
      <c r="BN89" s="50">
        <v>4046.2651821967829</v>
      </c>
    </row>
    <row r="90" spans="1:66" x14ac:dyDescent="0.25">
      <c r="A90" t="str">
        <f t="shared" si="1"/>
        <v>1993TOT153</v>
      </c>
      <c r="B90" s="50">
        <v>1993</v>
      </c>
      <c r="C90" s="50" t="s">
        <v>3</v>
      </c>
      <c r="D90" s="50">
        <v>153</v>
      </c>
      <c r="E90" s="50">
        <v>1072.1364441100616</v>
      </c>
      <c r="F90" s="50">
        <v>0.30892863665696646</v>
      </c>
      <c r="G90" s="50">
        <v>0.13102113035401639</v>
      </c>
      <c r="H90" s="50">
        <v>7.7646271605349967E-2</v>
      </c>
      <c r="I90" s="50">
        <v>0.11494660838437093</v>
      </c>
      <c r="J90" s="50">
        <v>4.8630695361099971E-2</v>
      </c>
      <c r="K90" s="50">
        <v>3.210773955952044E-2</v>
      </c>
      <c r="L90" s="50">
        <v>259.65437881345218</v>
      </c>
      <c r="M90" s="50">
        <v>129.82718940672609</v>
      </c>
      <c r="N90" s="50">
        <v>1642580</v>
      </c>
      <c r="O90" s="50">
        <v>507439.99999999994</v>
      </c>
      <c r="P90" s="50">
        <v>149.53117825278545</v>
      </c>
      <c r="Q90" s="50">
        <v>110.12320056066673</v>
      </c>
      <c r="R90" s="50">
        <v>42.411455205916013</v>
      </c>
      <c r="S90" s="50">
        <v>670571002.71005678</v>
      </c>
      <c r="T90" s="50">
        <v>3.1731231971829152</v>
      </c>
      <c r="U90" s="50">
        <v>3.3159974775445642</v>
      </c>
      <c r="V90" s="50">
        <v>188809</v>
      </c>
      <c r="W90" s="50">
        <v>74.900936371801677</v>
      </c>
      <c r="X90" s="50">
        <v>54.926253034924414</v>
      </c>
      <c r="Y90" s="50">
        <v>42.307203356956286</v>
      </c>
      <c r="Z90" s="50">
        <v>124446850.91125253</v>
      </c>
      <c r="AA90" s="50">
        <v>0.58887901183761848</v>
      </c>
      <c r="AB90" s="50">
        <v>0.59364618614468867</v>
      </c>
      <c r="AC90" s="50">
        <v>1642580</v>
      </c>
      <c r="AD90" s="50">
        <v>0.61704408250047416</v>
      </c>
      <c r="AE90" s="50">
        <v>0.73501800857280486</v>
      </c>
      <c r="AF90" s="50">
        <v>3.2041550387349477E-3</v>
      </c>
      <c r="AG90" s="50">
        <v>0.722321608753413</v>
      </c>
      <c r="AH90" s="50">
        <v>27.356051495183873</v>
      </c>
      <c r="AI90" s="50">
        <v>31.977148073608458</v>
      </c>
      <c r="AJ90" s="50">
        <v>0.63354585638911953</v>
      </c>
      <c r="AK90" s="50">
        <v>1.4244454008109564</v>
      </c>
      <c r="AL90" s="50">
        <v>2.0400409561916044</v>
      </c>
      <c r="AM90" s="50">
        <v>2.7670380691368139</v>
      </c>
      <c r="AN90" s="50">
        <v>3.7155544948282486</v>
      </c>
      <c r="AO90" s="50">
        <v>5.2435205881218661</v>
      </c>
      <c r="AP90" s="50">
        <v>7.2707482407152515</v>
      </c>
      <c r="AQ90" s="50">
        <v>11.096415228127693</v>
      </c>
      <c r="AR90" s="50">
        <v>18.85838712395195</v>
      </c>
      <c r="AS90" s="50">
        <v>46.950304041726497</v>
      </c>
      <c r="AT90" s="50">
        <v>118.67015316570357</v>
      </c>
      <c r="AU90" s="50">
        <v>187.89440917903065</v>
      </c>
      <c r="AV90" s="50">
        <v>253.1629934201676</v>
      </c>
      <c r="AW90" s="50">
        <v>346.12128006663539</v>
      </c>
      <c r="AX90" s="50">
        <v>474.68061266281427</v>
      </c>
      <c r="AY90" s="50">
        <v>646.09305612438607</v>
      </c>
      <c r="AZ90" s="50">
        <v>941.44988178124822</v>
      </c>
      <c r="BA90" s="50">
        <v>1499.990736014493</v>
      </c>
      <c r="BB90" s="50">
        <v>2690.4105991373872</v>
      </c>
      <c r="BC90" s="50">
        <v>12.236596287093946</v>
      </c>
      <c r="BD90" s="50">
        <v>7812.4517500754846</v>
      </c>
      <c r="BE90" s="50">
        <v>67.617665360703668</v>
      </c>
      <c r="BF90" s="50">
        <v>152.79439946853316</v>
      </c>
      <c r="BG90" s="50">
        <v>219.37598433522692</v>
      </c>
      <c r="BH90" s="50">
        <v>296.43503977758189</v>
      </c>
      <c r="BI90" s="50">
        <v>399.06512345177197</v>
      </c>
      <c r="BJ90" s="50">
        <v>556.85782018742634</v>
      </c>
      <c r="BK90" s="50">
        <v>780.90211104910247</v>
      </c>
      <c r="BL90" s="50">
        <v>1197.898795962391</v>
      </c>
      <c r="BM90" s="50">
        <v>2015.3001660424243</v>
      </c>
      <c r="BN90" s="50">
        <v>5055.2566259018158</v>
      </c>
    </row>
    <row r="91" spans="1:66" x14ac:dyDescent="0.25">
      <c r="A91" t="str">
        <f t="shared" si="1"/>
        <v>1995TOT0</v>
      </c>
      <c r="B91" s="50">
        <v>1995</v>
      </c>
      <c r="C91" s="50" t="s">
        <v>3</v>
      </c>
      <c r="D91" s="50">
        <v>0</v>
      </c>
      <c r="E91" s="50">
        <v>695.93616156909491</v>
      </c>
      <c r="F91" s="50">
        <v>0.38644888636334618</v>
      </c>
      <c r="G91" s="50">
        <v>0.17803397293828593</v>
      </c>
      <c r="H91" s="50">
        <v>0.10868787531943114</v>
      </c>
      <c r="I91" s="50">
        <v>0.17256055022388977</v>
      </c>
      <c r="J91" s="50">
        <v>7.1449108056511626E-2</v>
      </c>
      <c r="K91" s="50">
        <v>4.3014063580134092E-2</v>
      </c>
      <c r="L91" s="50">
        <v>260.13107550000188</v>
      </c>
      <c r="M91" s="50">
        <v>130.06553775000094</v>
      </c>
      <c r="N91" s="50">
        <v>147620635</v>
      </c>
      <c r="O91" s="50">
        <v>57047830</v>
      </c>
      <c r="P91" s="50">
        <v>140.29072793995985</v>
      </c>
      <c r="Q91" s="50">
        <v>119.84034756004203</v>
      </c>
      <c r="R91" s="50">
        <v>46.069216194064893</v>
      </c>
      <c r="S91" s="50">
        <v>82039581296.954315</v>
      </c>
      <c r="T91" s="50">
        <v>6.65465762715308</v>
      </c>
      <c r="U91" s="50">
        <v>7.2168701523654271</v>
      </c>
      <c r="V91" s="50">
        <v>25473498</v>
      </c>
      <c r="W91" s="50">
        <v>76.211591126217243</v>
      </c>
      <c r="X91" s="50">
        <v>53.853946623783699</v>
      </c>
      <c r="Y91" s="50">
        <v>41.40523889371557</v>
      </c>
      <c r="Z91" s="50">
        <v>16462180819.35673</v>
      </c>
      <c r="AA91" s="50">
        <v>1.3353332064503405</v>
      </c>
      <c r="AB91" s="50">
        <v>1.3610530423227898</v>
      </c>
      <c r="AC91" s="50">
        <v>147620635</v>
      </c>
      <c r="AD91" s="50">
        <v>0.59874171603841209</v>
      </c>
      <c r="AE91" s="50">
        <v>0.72766014731470641</v>
      </c>
      <c r="AF91" s="50">
        <v>0.27690244162884103</v>
      </c>
      <c r="AG91" s="50">
        <v>0.66481766064969694</v>
      </c>
      <c r="AH91" s="50">
        <v>23.688741101489679</v>
      </c>
      <c r="AI91" s="50">
        <v>27.43304872663143</v>
      </c>
      <c r="AJ91" s="50">
        <v>0.71133116529075813</v>
      </c>
      <c r="AK91" s="50">
        <v>1.6224169080344717</v>
      </c>
      <c r="AL91" s="50">
        <v>2.4111047494294522</v>
      </c>
      <c r="AM91" s="50">
        <v>3.3033814555080419</v>
      </c>
      <c r="AN91" s="50">
        <v>4.3971831891691515</v>
      </c>
      <c r="AO91" s="50">
        <v>5.6234056614724803</v>
      </c>
      <c r="AP91" s="50">
        <v>7.4744439543222363</v>
      </c>
      <c r="AQ91" s="50">
        <v>10.434908305560153</v>
      </c>
      <c r="AR91" s="50">
        <v>16.358690075738174</v>
      </c>
      <c r="AS91" s="50">
        <v>47.663134535475081</v>
      </c>
      <c r="AT91" s="50">
        <v>85.04325670824781</v>
      </c>
      <c r="AU91" s="50">
        <v>137.52709513390931</v>
      </c>
      <c r="AV91" s="50">
        <v>197.72557184667616</v>
      </c>
      <c r="AW91" s="50">
        <v>264.57902087010427</v>
      </c>
      <c r="AX91" s="50">
        <v>340.17302683299124</v>
      </c>
      <c r="AY91" s="50">
        <v>450.7292605537134</v>
      </c>
      <c r="AZ91" s="50">
        <v>603.80712262855945</v>
      </c>
      <c r="BA91" s="50">
        <v>867.44121842412767</v>
      </c>
      <c r="BB91" s="50">
        <v>1530.7786207484605</v>
      </c>
      <c r="BC91" s="50">
        <v>13.706152655596526</v>
      </c>
      <c r="BD91" s="50">
        <v>5680.8895481109539</v>
      </c>
      <c r="BE91" s="50">
        <v>49.498308934144134</v>
      </c>
      <c r="BF91" s="50">
        <v>112.90127458720755</v>
      </c>
      <c r="BG91" s="50">
        <v>167.8221737243928</v>
      </c>
      <c r="BH91" s="50">
        <v>229.89445570107875</v>
      </c>
      <c r="BI91" s="50">
        <v>305.97986510228048</v>
      </c>
      <c r="BJ91" s="50">
        <v>391.35762872007513</v>
      </c>
      <c r="BK91" s="50">
        <v>520.24302768896757</v>
      </c>
      <c r="BL91" s="50">
        <v>726.16077276996907</v>
      </c>
      <c r="BM91" s="50">
        <v>1138.5284610311408</v>
      </c>
      <c r="BN91" s="50">
        <v>3317.1043805757404</v>
      </c>
    </row>
    <row r="92" spans="1:66" x14ac:dyDescent="0.25">
      <c r="A92" t="str">
        <f t="shared" si="1"/>
        <v>1995TOT10</v>
      </c>
      <c r="B92" s="50">
        <v>1995</v>
      </c>
      <c r="C92" s="50" t="s">
        <v>3</v>
      </c>
      <c r="D92" s="50">
        <v>10</v>
      </c>
      <c r="E92" s="50">
        <v>550.20511148289529</v>
      </c>
      <c r="F92" s="50">
        <v>0.49105521313061679</v>
      </c>
      <c r="G92" s="50">
        <v>0.2237915606370442</v>
      </c>
      <c r="H92" s="50">
        <v>0.13361944949460325</v>
      </c>
      <c r="I92" s="50">
        <v>0.22125437977126067</v>
      </c>
      <c r="J92" s="50">
        <v>8.3677743085406597E-2</v>
      </c>
      <c r="K92" s="50">
        <v>4.8386580613620493E-2</v>
      </c>
      <c r="L92" s="50">
        <v>273.01808422191573</v>
      </c>
      <c r="M92" s="50">
        <v>136.50904211095786</v>
      </c>
      <c r="N92" s="50">
        <v>7077139</v>
      </c>
      <c r="O92" s="50">
        <v>3475266</v>
      </c>
      <c r="P92" s="50">
        <v>148.59390234502635</v>
      </c>
      <c r="Q92" s="50">
        <v>124.42418187688938</v>
      </c>
      <c r="R92" s="50">
        <v>45.57360448539167</v>
      </c>
      <c r="S92" s="50">
        <v>5188885546.2548389</v>
      </c>
      <c r="T92" s="50">
        <v>11.104793807801295</v>
      </c>
      <c r="U92" s="50">
        <v>12.80267552635137</v>
      </c>
      <c r="V92" s="50">
        <v>1565848</v>
      </c>
      <c r="W92" s="50">
        <v>84.881731653172153</v>
      </c>
      <c r="X92" s="50">
        <v>51.627310457785711</v>
      </c>
      <c r="Y92" s="50">
        <v>37.819700189399747</v>
      </c>
      <c r="Z92" s="50">
        <v>970086249.90843403</v>
      </c>
      <c r="AA92" s="50">
        <v>2.0760927727133356</v>
      </c>
      <c r="AB92" s="50">
        <v>2.1494615300404116</v>
      </c>
      <c r="AC92" s="50">
        <v>7077139</v>
      </c>
      <c r="AD92" s="50">
        <v>0.58474561830227745</v>
      </c>
      <c r="AE92" s="50">
        <v>0.71442858769702511</v>
      </c>
      <c r="AF92" s="50">
        <v>1.327508900667331E-2</v>
      </c>
      <c r="AG92" s="50">
        <v>0.60074253217997065</v>
      </c>
      <c r="AH92" s="50">
        <v>20.759627072521827</v>
      </c>
      <c r="AI92" s="50">
        <v>21.870830945574266</v>
      </c>
      <c r="AJ92" s="50">
        <v>0.92386883971102773</v>
      </c>
      <c r="AK92" s="50">
        <v>1.9702765634252957</v>
      </c>
      <c r="AL92" s="50">
        <v>2.7462206803549485</v>
      </c>
      <c r="AM92" s="50">
        <v>3.5263280462536342</v>
      </c>
      <c r="AN92" s="50">
        <v>4.5332980255231092</v>
      </c>
      <c r="AO92" s="50">
        <v>5.7777086834154066</v>
      </c>
      <c r="AP92" s="50">
        <v>7.2726456252768124</v>
      </c>
      <c r="AQ92" s="50">
        <v>9.9522886921343598</v>
      </c>
      <c r="AR92" s="50">
        <v>15.723076938560588</v>
      </c>
      <c r="AS92" s="50">
        <v>47.574287905344818</v>
      </c>
      <c r="AT92" s="50">
        <v>85.04325670824781</v>
      </c>
      <c r="AU92" s="50">
        <v>127.56488506237172</v>
      </c>
      <c r="AV92" s="50">
        <v>170.08651341649562</v>
      </c>
      <c r="AW92" s="50">
        <v>223.94724266505256</v>
      </c>
      <c r="AX92" s="50">
        <v>277.80797191360955</v>
      </c>
      <c r="AY92" s="50">
        <v>348.67735250381605</v>
      </c>
      <c r="AZ92" s="50">
        <v>455.8318559562083</v>
      </c>
      <c r="BA92" s="50">
        <v>663.33740232433297</v>
      </c>
      <c r="BB92" s="50">
        <v>1148.934398128428</v>
      </c>
      <c r="BC92" s="50">
        <v>14.301105849008252</v>
      </c>
      <c r="BD92" s="50">
        <v>4677.3791189536296</v>
      </c>
      <c r="BE92" s="50">
        <v>50.814065742644566</v>
      </c>
      <c r="BF92" s="50">
        <v>108.2127954811879</v>
      </c>
      <c r="BG92" s="50">
        <v>151.22216315819395</v>
      </c>
      <c r="BH92" s="50">
        <v>193.94936509067276</v>
      </c>
      <c r="BI92" s="50">
        <v>249.62856720304384</v>
      </c>
      <c r="BJ92" s="50">
        <v>317.15435491865441</v>
      </c>
      <c r="BK92" s="50">
        <v>401.04677638840491</v>
      </c>
      <c r="BL92" s="50">
        <v>546.65457080986835</v>
      </c>
      <c r="BM92" s="50">
        <v>865.91015010976719</v>
      </c>
      <c r="BN92" s="50">
        <v>2621.9811659773236</v>
      </c>
    </row>
    <row r="93" spans="1:66" x14ac:dyDescent="0.25">
      <c r="A93" t="str">
        <f t="shared" si="1"/>
        <v>1995TOT11</v>
      </c>
      <c r="B93" s="50">
        <v>1995</v>
      </c>
      <c r="C93" s="50" t="s">
        <v>3</v>
      </c>
      <c r="D93" s="50">
        <v>11</v>
      </c>
      <c r="E93" s="50">
        <v>768.8504941174391</v>
      </c>
      <c r="F93" s="50">
        <v>0.38122950340652872</v>
      </c>
      <c r="G93" s="50">
        <v>0.1605982536307145</v>
      </c>
      <c r="H93" s="50">
        <v>9.3695509257844298E-2</v>
      </c>
      <c r="I93" s="50">
        <v>0.15542686597996991</v>
      </c>
      <c r="J93" s="50">
        <v>5.6490932861226736E-2</v>
      </c>
      <c r="K93" s="50">
        <v>3.3843012381675579E-2</v>
      </c>
      <c r="L93" s="50">
        <v>275.99626294971847</v>
      </c>
      <c r="M93" s="50">
        <v>137.99813147485924</v>
      </c>
      <c r="N93" s="50">
        <v>735793</v>
      </c>
      <c r="O93" s="50">
        <v>280506</v>
      </c>
      <c r="P93" s="50">
        <v>159.72898184408416</v>
      </c>
      <c r="Q93" s="50">
        <v>116.26728110563431</v>
      </c>
      <c r="R93" s="50">
        <v>42.126396880531708</v>
      </c>
      <c r="S93" s="50">
        <v>391364039.44580466</v>
      </c>
      <c r="T93" s="50">
        <v>5.7650373092636444</v>
      </c>
      <c r="U93" s="50">
        <v>6.2609045425816925</v>
      </c>
      <c r="V93" s="50">
        <v>114362</v>
      </c>
      <c r="W93" s="50">
        <v>87.8417886124506</v>
      </c>
      <c r="X93" s="50">
        <v>50.156342862408636</v>
      </c>
      <c r="Y93" s="50">
        <v>36.345668108952779</v>
      </c>
      <c r="Z93" s="50">
        <v>68831756.189169332</v>
      </c>
      <c r="AA93" s="50">
        <v>1.0139348598676003</v>
      </c>
      <c r="AB93" s="50">
        <v>1.0322654632048462</v>
      </c>
      <c r="AC93" s="50">
        <v>735793</v>
      </c>
      <c r="AD93" s="50">
        <v>0.58766336151063514</v>
      </c>
      <c r="AE93" s="50">
        <v>0.68375547600569053</v>
      </c>
      <c r="AF93" s="50">
        <v>1.3801788498836976E-3</v>
      </c>
      <c r="AG93" s="50">
        <v>0.62073925417049747</v>
      </c>
      <c r="AH93" s="50">
        <v>21.222281071062564</v>
      </c>
      <c r="AI93" s="50">
        <v>23.425753306118054</v>
      </c>
      <c r="AJ93" s="50">
        <v>0.87284932778255753</v>
      </c>
      <c r="AK93" s="50">
        <v>1.8391786600077227</v>
      </c>
      <c r="AL93" s="50">
        <v>2.6072150235480227</v>
      </c>
      <c r="AM93" s="50">
        <v>3.3874563909203594</v>
      </c>
      <c r="AN93" s="50">
        <v>4.3678751428148797</v>
      </c>
      <c r="AO93" s="50">
        <v>5.6297597742751009</v>
      </c>
      <c r="AP93" s="50">
        <v>7.1791696162640122</v>
      </c>
      <c r="AQ93" s="50">
        <v>10.585197463124491</v>
      </c>
      <c r="AR93" s="50">
        <v>17.337293122266416</v>
      </c>
      <c r="AS93" s="50">
        <v>46.194005478996438</v>
      </c>
      <c r="AT93" s="50">
        <v>113.39100894433042</v>
      </c>
      <c r="AU93" s="50">
        <v>170.08651341649562</v>
      </c>
      <c r="AV93" s="50">
        <v>232.45156833587734</v>
      </c>
      <c r="AW93" s="50">
        <v>294.81662325525912</v>
      </c>
      <c r="AX93" s="50">
        <v>396.86853130515647</v>
      </c>
      <c r="AY93" s="50">
        <v>476.24223756618773</v>
      </c>
      <c r="AZ93" s="50">
        <v>646.32875098268335</v>
      </c>
      <c r="BA93" s="50">
        <v>1020.5190804989737</v>
      </c>
      <c r="BB93" s="50">
        <v>1785.9083908732041</v>
      </c>
      <c r="BC93" s="50">
        <v>11.204450108977824</v>
      </c>
      <c r="BD93" s="50">
        <v>5669.5504472165212</v>
      </c>
      <c r="BE93" s="50">
        <v>66.377711122132126</v>
      </c>
      <c r="BF93" s="50">
        <v>140.54065933358487</v>
      </c>
      <c r="BG93" s="50">
        <v>198.30328267693244</v>
      </c>
      <c r="BH93" s="50">
        <v>261.27317836749364</v>
      </c>
      <c r="BI93" s="50">
        <v>343.44332127665251</v>
      </c>
      <c r="BJ93" s="50">
        <v>432.19412269771954</v>
      </c>
      <c r="BK93" s="50">
        <v>551.14161854248357</v>
      </c>
      <c r="BL93" s="50">
        <v>812.88559020340756</v>
      </c>
      <c r="BM93" s="50">
        <v>1337.4374113823928</v>
      </c>
      <c r="BN93" s="50">
        <v>3564.1889126348051</v>
      </c>
    </row>
    <row r="94" spans="1:66" x14ac:dyDescent="0.25">
      <c r="A94" t="str">
        <f t="shared" si="1"/>
        <v>1995TOT12</v>
      </c>
      <c r="B94" s="50">
        <v>1995</v>
      </c>
      <c r="C94" s="50" t="s">
        <v>3</v>
      </c>
      <c r="D94" s="50">
        <v>12</v>
      </c>
      <c r="E94" s="50">
        <v>730.18849092617165</v>
      </c>
      <c r="F94" s="50">
        <v>0.3763166516097648</v>
      </c>
      <c r="G94" s="50">
        <v>0.16232706972773336</v>
      </c>
      <c r="H94" s="50">
        <v>9.4433019450814823E-2</v>
      </c>
      <c r="I94" s="50">
        <v>0.17673162644322887</v>
      </c>
      <c r="J94" s="50">
        <v>5.9664086406671819E-2</v>
      </c>
      <c r="K94" s="50">
        <v>3.0357436315821686E-2</v>
      </c>
      <c r="L94" s="50">
        <v>275.9962629497187</v>
      </c>
      <c r="M94" s="50">
        <v>137.99813147485935</v>
      </c>
      <c r="N94" s="50">
        <v>302187</v>
      </c>
      <c r="O94" s="50">
        <v>113718</v>
      </c>
      <c r="P94" s="50">
        <v>156.94316118346592</v>
      </c>
      <c r="Q94" s="50">
        <v>119.05310176625278</v>
      </c>
      <c r="R94" s="50">
        <v>43.135765859243534</v>
      </c>
      <c r="S94" s="50">
        <v>162461767.51985678</v>
      </c>
      <c r="T94" s="50">
        <v>6.1356300704776086</v>
      </c>
      <c r="U94" s="50">
        <v>6.675575082230643</v>
      </c>
      <c r="V94" s="50">
        <v>53406</v>
      </c>
      <c r="W94" s="50">
        <v>91.410361045891406</v>
      </c>
      <c r="X94" s="50">
        <v>46.587770428967943</v>
      </c>
      <c r="Y94" s="50">
        <v>33.759711041779831</v>
      </c>
      <c r="Z94" s="50">
        <v>29856797.610353544</v>
      </c>
      <c r="AA94" s="50">
        <v>1.1275900048536585</v>
      </c>
      <c r="AB94" s="50">
        <v>1.1531018808710001</v>
      </c>
      <c r="AC94" s="50">
        <v>302187</v>
      </c>
      <c r="AD94" s="50">
        <v>0.58249990217750613</v>
      </c>
      <c r="AE94" s="50">
        <v>0.6658167251361462</v>
      </c>
      <c r="AF94" s="50">
        <v>5.6683347913041415E-4</v>
      </c>
      <c r="AG94" s="50">
        <v>0.62474797834761819</v>
      </c>
      <c r="AH94" s="50">
        <v>21.052909154539989</v>
      </c>
      <c r="AI94" s="50">
        <v>22.232081842664883</v>
      </c>
      <c r="AJ94" s="50">
        <v>0.99765512889564167</v>
      </c>
      <c r="AK94" s="50">
        <v>1.8460054652019156</v>
      </c>
      <c r="AL94" s="50">
        <v>2.708281119403678</v>
      </c>
      <c r="AM94" s="50">
        <v>3.5518621590601969</v>
      </c>
      <c r="AN94" s="50">
        <v>4.7735492180726116</v>
      </c>
      <c r="AO94" s="50">
        <v>6.1327704634140527</v>
      </c>
      <c r="AP94" s="50">
        <v>7.2085211507697942</v>
      </c>
      <c r="AQ94" s="50">
        <v>9.5608602344441778</v>
      </c>
      <c r="AR94" s="50">
        <v>15.305106088291637</v>
      </c>
      <c r="AS94" s="50">
        <v>47.915388972446294</v>
      </c>
      <c r="AT94" s="50">
        <v>113.39100894433042</v>
      </c>
      <c r="AU94" s="50">
        <v>170.08651341649562</v>
      </c>
      <c r="AV94" s="50">
        <v>222.65870847250335</v>
      </c>
      <c r="AW94" s="50">
        <v>306.15572414969211</v>
      </c>
      <c r="AX94" s="50">
        <v>388.7691735234186</v>
      </c>
      <c r="AY94" s="50">
        <v>460.36749631398152</v>
      </c>
      <c r="AZ94" s="50">
        <v>633.28878495408537</v>
      </c>
      <c r="BA94" s="50">
        <v>844.98979865315027</v>
      </c>
      <c r="BB94" s="50">
        <v>1535.8812161509554</v>
      </c>
      <c r="BC94" s="50">
        <v>10.553892991398413</v>
      </c>
      <c r="BD94" s="50">
        <v>6349.8965008825035</v>
      </c>
      <c r="BE94" s="50">
        <v>69.264384105085412</v>
      </c>
      <c r="BF94" s="50">
        <v>135.11377935669296</v>
      </c>
      <c r="BG94" s="50">
        <v>202.5528337450755</v>
      </c>
      <c r="BH94" s="50">
        <v>262.79405445765263</v>
      </c>
      <c r="BI94" s="50">
        <v>349.30695656714499</v>
      </c>
      <c r="BJ94" s="50">
        <v>425.56672760723092</v>
      </c>
      <c r="BK94" s="50">
        <v>539.07178266644109</v>
      </c>
      <c r="BL94" s="50">
        <v>715.15542296568174</v>
      </c>
      <c r="BM94" s="50">
        <v>1132.5792338728352</v>
      </c>
      <c r="BN94" s="50">
        <v>3505.8848093550473</v>
      </c>
    </row>
    <row r="95" spans="1:66" x14ac:dyDescent="0.25">
      <c r="A95" t="str">
        <f t="shared" si="1"/>
        <v>1995TOT13</v>
      </c>
      <c r="B95" s="50">
        <v>1995</v>
      </c>
      <c r="C95" s="50" t="s">
        <v>3</v>
      </c>
      <c r="D95" s="50">
        <v>13</v>
      </c>
      <c r="E95" s="50">
        <v>585.25157052340478</v>
      </c>
      <c r="F95" s="50">
        <v>0.44503503332381</v>
      </c>
      <c r="G95" s="50">
        <v>0.20808982722720881</v>
      </c>
      <c r="H95" s="50">
        <v>0.12655748305964368</v>
      </c>
      <c r="I95" s="50">
        <v>0.21203005934120489</v>
      </c>
      <c r="J95" s="50">
        <v>8.0568801595228209E-2</v>
      </c>
      <c r="K95" s="50">
        <v>4.6826031964214754E-2</v>
      </c>
      <c r="L95" s="50">
        <v>275.99626294971847</v>
      </c>
      <c r="M95" s="50">
        <v>137.99813147485924</v>
      </c>
      <c r="N95" s="50">
        <v>1708088</v>
      </c>
      <c r="O95" s="50">
        <v>760159</v>
      </c>
      <c r="P95" s="50">
        <v>146.94571552736664</v>
      </c>
      <c r="Q95" s="50">
        <v>129.05054742235183</v>
      </c>
      <c r="R95" s="50">
        <v>46.758077824358978</v>
      </c>
      <c r="S95" s="50">
        <v>1177187220.9363303</v>
      </c>
      <c r="T95" s="50">
        <v>9.8132183773892887</v>
      </c>
      <c r="U95" s="50">
        <v>11.047686507496021</v>
      </c>
      <c r="V95" s="50">
        <v>362166</v>
      </c>
      <c r="W95" s="50">
        <v>85.560547342421671</v>
      </c>
      <c r="X95" s="50">
        <v>52.437584132437564</v>
      </c>
      <c r="Y95" s="50">
        <v>37.998763876009974</v>
      </c>
      <c r="Z95" s="50">
        <v>227893321.13890058</v>
      </c>
      <c r="AA95" s="50">
        <v>1.8997546756460202</v>
      </c>
      <c r="AB95" s="50">
        <v>1.9605263330974789</v>
      </c>
      <c r="AC95" s="50">
        <v>1708088</v>
      </c>
      <c r="AD95" s="50">
        <v>0.57672526181885797</v>
      </c>
      <c r="AE95" s="50">
        <v>0.71971072821195925</v>
      </c>
      <c r="AF95" s="50">
        <v>3.2039811894651635E-3</v>
      </c>
      <c r="AG95" s="50">
        <v>0.58675484603999006</v>
      </c>
      <c r="AH95" s="50">
        <v>20.039888559467791</v>
      </c>
      <c r="AI95" s="50">
        <v>21.776287053518136</v>
      </c>
      <c r="AJ95" s="50">
        <v>0.93912725308199629</v>
      </c>
      <c r="AK95" s="50">
        <v>1.8979325286514408</v>
      </c>
      <c r="AL95" s="50">
        <v>2.6887671697272264</v>
      </c>
      <c r="AM95" s="50">
        <v>3.6552945900366716</v>
      </c>
      <c r="AN95" s="50">
        <v>4.8529163977869914</v>
      </c>
      <c r="AO95" s="50">
        <v>5.9997432547484824</v>
      </c>
      <c r="AP95" s="50">
        <v>7.6281627694133469</v>
      </c>
      <c r="AQ95" s="50">
        <v>10.557427841535009</v>
      </c>
      <c r="AR95" s="50">
        <v>15.783465059384902</v>
      </c>
      <c r="AS95" s="50">
        <v>45.997163135633933</v>
      </c>
      <c r="AT95" s="50">
        <v>93.547582379072594</v>
      </c>
      <c r="AU95" s="50">
        <v>136.06921073319651</v>
      </c>
      <c r="AV95" s="50">
        <v>176.88997395315545</v>
      </c>
      <c r="AW95" s="50">
        <v>249.0066556417496</v>
      </c>
      <c r="AX95" s="50">
        <v>320.61307779009428</v>
      </c>
      <c r="AY95" s="50">
        <v>390.22705792413137</v>
      </c>
      <c r="AZ95" s="50">
        <v>510.25954024948686</v>
      </c>
      <c r="BA95" s="50">
        <v>714.36335634928162</v>
      </c>
      <c r="BB95" s="50">
        <v>1170.1952123054898</v>
      </c>
      <c r="BC95" s="50">
        <v>15.687385277218453</v>
      </c>
      <c r="BD95" s="50">
        <v>4524.3012568787835</v>
      </c>
      <c r="BE95" s="50">
        <v>54.16904075902567</v>
      </c>
      <c r="BF95" s="50">
        <v>111.89817344624066</v>
      </c>
      <c r="BG95" s="50">
        <v>156.95052255303997</v>
      </c>
      <c r="BH95" s="50">
        <v>214.6528023632271</v>
      </c>
      <c r="BI95" s="50">
        <v>283.27438615289105</v>
      </c>
      <c r="BJ95" s="50">
        <v>351.64400331204007</v>
      </c>
      <c r="BK95" s="50">
        <v>448.93049201015663</v>
      </c>
      <c r="BL95" s="50">
        <v>617.45145983146892</v>
      </c>
      <c r="BM95" s="50">
        <v>917.64718003466407</v>
      </c>
      <c r="BN95" s="50">
        <v>2717.7640737901183</v>
      </c>
    </row>
    <row r="96" spans="1:66" x14ac:dyDescent="0.25">
      <c r="A96" t="str">
        <f t="shared" si="1"/>
        <v>1995TOT14</v>
      </c>
      <c r="B96" s="50">
        <v>1995</v>
      </c>
      <c r="C96" s="50" t="s">
        <v>3</v>
      </c>
      <c r="D96" s="50">
        <v>14</v>
      </c>
      <c r="E96" s="50">
        <v>814.99414903732463</v>
      </c>
      <c r="F96" s="50">
        <v>0.1682034485623079</v>
      </c>
      <c r="G96" s="50">
        <v>5.5703231133181604E-2</v>
      </c>
      <c r="H96" s="50">
        <v>2.716117859358996E-2</v>
      </c>
      <c r="I96" s="50">
        <v>4.1611781598965197E-2</v>
      </c>
      <c r="J96" s="50">
        <v>1.1506145076784643E-2</v>
      </c>
      <c r="K96" s="50">
        <v>4.6068976263946527E-3</v>
      </c>
      <c r="L96" s="50">
        <v>275.99626294971853</v>
      </c>
      <c r="M96" s="50">
        <v>137.99813147485926</v>
      </c>
      <c r="N96" s="50">
        <v>168534</v>
      </c>
      <c r="O96" s="50">
        <v>28348</v>
      </c>
      <c r="P96" s="50">
        <v>184.59573722692062</v>
      </c>
      <c r="Q96" s="50">
        <v>91.400525722797909</v>
      </c>
      <c r="R96" s="50">
        <v>33.116580907999257</v>
      </c>
      <c r="S96" s="50">
        <v>31092265.238278501</v>
      </c>
      <c r="T96" s="50">
        <v>1.8863796316994723</v>
      </c>
      <c r="U96" s="50">
        <v>1.9610933480291652</v>
      </c>
      <c r="V96" s="50">
        <v>7013.0000000000009</v>
      </c>
      <c r="W96" s="50">
        <v>99.840031531490865</v>
      </c>
      <c r="X96" s="50">
        <v>38.158099943368398</v>
      </c>
      <c r="Y96" s="50">
        <v>27.65117145830348</v>
      </c>
      <c r="Z96" s="50">
        <v>3211233.0588341109</v>
      </c>
      <c r="AA96" s="50">
        <v>0.19482673868891948</v>
      </c>
      <c r="AB96" s="50">
        <v>0.19582497787727524</v>
      </c>
      <c r="AC96" s="50">
        <v>168534</v>
      </c>
      <c r="AD96" s="50">
        <v>0.42620324063694504</v>
      </c>
      <c r="AE96" s="50">
        <v>0.34681436595436477</v>
      </c>
      <c r="AF96" s="50">
        <v>3.1613111606973541E-4</v>
      </c>
      <c r="AG96" s="50">
        <v>0.32602542706273407</v>
      </c>
      <c r="AH96" s="50">
        <v>8.513668017262912</v>
      </c>
      <c r="AI96" s="50">
        <v>9.3637672429745518</v>
      </c>
      <c r="AJ96" s="50">
        <v>1.818652367708615</v>
      </c>
      <c r="AK96" s="50">
        <v>3.2970741844519491</v>
      </c>
      <c r="AL96" s="50">
        <v>4.8314012436086591</v>
      </c>
      <c r="AM96" s="50">
        <v>5.1625988164856498</v>
      </c>
      <c r="AN96" s="50">
        <v>7.4053930720524246</v>
      </c>
      <c r="AO96" s="50">
        <v>8.0049183228156977</v>
      </c>
      <c r="AP96" s="50">
        <v>9.9479091180949943</v>
      </c>
      <c r="AQ96" s="50">
        <v>11.629580161645777</v>
      </c>
      <c r="AR96" s="50">
        <v>15.742673661051086</v>
      </c>
      <c r="AS96" s="50">
        <v>32.159799052085148</v>
      </c>
      <c r="AT96" s="50">
        <v>226.78201788866085</v>
      </c>
      <c r="AU96" s="50">
        <v>299.35226361303228</v>
      </c>
      <c r="AV96" s="50">
        <v>425.21628354123908</v>
      </c>
      <c r="AW96" s="50">
        <v>487.58133846062083</v>
      </c>
      <c r="AX96" s="50">
        <v>607.45183363034153</v>
      </c>
      <c r="AY96" s="50">
        <v>782.39796171587989</v>
      </c>
      <c r="AZ96" s="50">
        <v>907.12807155464338</v>
      </c>
      <c r="BA96" s="50">
        <v>1054.5363831822729</v>
      </c>
      <c r="BB96" s="50">
        <v>1530.7786207484605</v>
      </c>
      <c r="BC96" s="50">
        <v>7.4408961799370132</v>
      </c>
      <c r="BD96" s="50">
        <v>3061.5572414969211</v>
      </c>
      <c r="BE96" s="50">
        <v>143.76127102653911</v>
      </c>
      <c r="BF96" s="50">
        <v>265.33106737274943</v>
      </c>
      <c r="BG96" s="50">
        <v>369.12524654149979</v>
      </c>
      <c r="BH96" s="50">
        <v>456.36810002380003</v>
      </c>
      <c r="BI96" s="50">
        <v>556.28220847077387</v>
      </c>
      <c r="BJ96" s="50">
        <v>707.39840682246665</v>
      </c>
      <c r="BK96" s="50">
        <v>830.27729019961953</v>
      </c>
      <c r="BL96" s="50">
        <v>952.91532395563854</v>
      </c>
      <c r="BM96" s="50">
        <v>1267.0354641056965</v>
      </c>
      <c r="BN96" s="50">
        <v>2683.64777644273</v>
      </c>
    </row>
    <row r="97" spans="1:66" x14ac:dyDescent="0.25">
      <c r="A97" t="str">
        <f t="shared" si="1"/>
        <v>1995TOT15</v>
      </c>
      <c r="B97" s="50">
        <v>1995</v>
      </c>
      <c r="C97" s="50" t="s">
        <v>3</v>
      </c>
      <c r="D97" s="50">
        <v>15</v>
      </c>
      <c r="E97" s="50">
        <v>494.70104137423095</v>
      </c>
      <c r="F97" s="50">
        <v>0.52955954255100379</v>
      </c>
      <c r="G97" s="50">
        <v>0.22346144542421645</v>
      </c>
      <c r="H97" s="50">
        <v>0.12353992521198802</v>
      </c>
      <c r="I97" s="50">
        <v>0.20561500617826345</v>
      </c>
      <c r="J97" s="50">
        <v>6.7876988719488496E-2</v>
      </c>
      <c r="K97" s="50">
        <v>3.4344248292528148E-2</v>
      </c>
      <c r="L97" s="50">
        <v>273.05385351371939</v>
      </c>
      <c r="M97" s="50">
        <v>136.52692675685969</v>
      </c>
      <c r="N97" s="50">
        <v>2834939</v>
      </c>
      <c r="O97" s="50">
        <v>1501269.0000000002</v>
      </c>
      <c r="P97" s="50">
        <v>157.83166623918603</v>
      </c>
      <c r="Q97" s="50">
        <v>115.22218727453335</v>
      </c>
      <c r="R97" s="50">
        <v>42.197605267908841</v>
      </c>
      <c r="S97" s="50">
        <v>2075753974.4094169</v>
      </c>
      <c r="T97" s="50">
        <v>12.334117715889322</v>
      </c>
      <c r="U97" s="50">
        <v>14.841662281257047</v>
      </c>
      <c r="V97" s="50">
        <v>582906</v>
      </c>
      <c r="W97" s="50">
        <v>91.457080739164411</v>
      </c>
      <c r="X97" s="50">
        <v>45.069846017695284</v>
      </c>
      <c r="Y97" s="50">
        <v>33.01169013930857</v>
      </c>
      <c r="Z97" s="50">
        <v>315257803.95348823</v>
      </c>
      <c r="AA97" s="50">
        <v>1.8732599878178711</v>
      </c>
      <c r="AB97" s="50">
        <v>1.9472815181112288</v>
      </c>
      <c r="AC97" s="50">
        <v>2834939</v>
      </c>
      <c r="AD97" s="50">
        <v>0.56430387744651922</v>
      </c>
      <c r="AE97" s="50">
        <v>0.6717557032096888</v>
      </c>
      <c r="AF97" s="50">
        <v>5.3176951241863364E-3</v>
      </c>
      <c r="AG97" s="50">
        <v>0.5484276536958328</v>
      </c>
      <c r="AH97" s="50">
        <v>17.86018259438676</v>
      </c>
      <c r="AI97" s="50">
        <v>16.926141946954896</v>
      </c>
      <c r="AJ97" s="50">
        <v>1.3247224752687834</v>
      </c>
      <c r="AK97" s="50">
        <v>2.3490419177660402</v>
      </c>
      <c r="AL97" s="50">
        <v>3.1508205229648825</v>
      </c>
      <c r="AM97" s="50">
        <v>3.8257558626272861</v>
      </c>
      <c r="AN97" s="50">
        <v>4.7622980230232024</v>
      </c>
      <c r="AO97" s="50">
        <v>5.7649612202591651</v>
      </c>
      <c r="AP97" s="50">
        <v>7.1534630858515733</v>
      </c>
      <c r="AQ97" s="50">
        <v>9.4862792960630458</v>
      </c>
      <c r="AR97" s="50">
        <v>14.628399846495689</v>
      </c>
      <c r="AS97" s="50">
        <v>47.554257749680332</v>
      </c>
      <c r="AT97" s="50">
        <v>97.19229338085465</v>
      </c>
      <c r="AU97" s="50">
        <v>136.06921073319651</v>
      </c>
      <c r="AV97" s="50">
        <v>170.08651341649562</v>
      </c>
      <c r="AW97" s="50">
        <v>212.60814177061954</v>
      </c>
      <c r="AX97" s="50">
        <v>255.12977012474343</v>
      </c>
      <c r="AY97" s="50">
        <v>323.16437549134167</v>
      </c>
      <c r="AZ97" s="50">
        <v>396.86853130515647</v>
      </c>
      <c r="BA97" s="50">
        <v>561.28549427443556</v>
      </c>
      <c r="BB97" s="50">
        <v>1020.5190804989737</v>
      </c>
      <c r="BC97" s="50">
        <v>13.35981870368829</v>
      </c>
      <c r="BD97" s="50">
        <v>4337.2060921206385</v>
      </c>
      <c r="BE97" s="50">
        <v>65.213238358703563</v>
      </c>
      <c r="BF97" s="50">
        <v>116.64922589343658</v>
      </c>
      <c r="BG97" s="50">
        <v>155.66545336488795</v>
      </c>
      <c r="BH97" s="50">
        <v>189.00845755811849</v>
      </c>
      <c r="BI97" s="50">
        <v>234.75988891529386</v>
      </c>
      <c r="BJ97" s="50">
        <v>286.03258156039823</v>
      </c>
      <c r="BK97" s="50">
        <v>355.27222817693166</v>
      </c>
      <c r="BL97" s="50">
        <v>468.69353340296669</v>
      </c>
      <c r="BM97" s="50">
        <v>724.48854622851616</v>
      </c>
      <c r="BN97" s="50">
        <v>2353.9746581934678</v>
      </c>
    </row>
    <row r="98" spans="1:66" x14ac:dyDescent="0.25">
      <c r="A98" t="str">
        <f t="shared" si="1"/>
        <v>1995TOT16</v>
      </c>
      <c r="B98" s="50">
        <v>1995</v>
      </c>
      <c r="C98" s="50" t="s">
        <v>3</v>
      </c>
      <c r="D98" s="50">
        <v>16</v>
      </c>
      <c r="E98" s="50">
        <v>603.15412620001109</v>
      </c>
      <c r="F98" s="50">
        <v>0.38168811230869065</v>
      </c>
      <c r="G98" s="50">
        <v>0.17772093290376184</v>
      </c>
      <c r="H98" s="50">
        <v>0.10465679942437857</v>
      </c>
      <c r="I98" s="50">
        <v>0.18667046515676686</v>
      </c>
      <c r="J98" s="50">
        <v>6.2717792856195193E-2</v>
      </c>
      <c r="K98" s="50">
        <v>3.4194483152898872E-2</v>
      </c>
      <c r="L98" s="50">
        <v>275.99626294971893</v>
      </c>
      <c r="M98" s="50">
        <v>137.99813147485946</v>
      </c>
      <c r="N98" s="50">
        <v>315915</v>
      </c>
      <c r="O98" s="50">
        <v>120581.00000000001</v>
      </c>
      <c r="P98" s="50">
        <v>147.48737900075659</v>
      </c>
      <c r="Q98" s="50">
        <v>128.50888394896234</v>
      </c>
      <c r="R98" s="50">
        <v>46.561820285361662</v>
      </c>
      <c r="S98" s="50">
        <v>185948756.82539794</v>
      </c>
      <c r="T98" s="50">
        <v>8.132301711737032</v>
      </c>
      <c r="U98" s="50">
        <v>8.969447041358201</v>
      </c>
      <c r="V98" s="50">
        <v>58972</v>
      </c>
      <c r="W98" s="50">
        <v>91.633334466860575</v>
      </c>
      <c r="X98" s="50">
        <v>46.364797007998888</v>
      </c>
      <c r="Y98" s="50">
        <v>33.598133911288244</v>
      </c>
      <c r="Z98" s="50">
        <v>32810697.709868532</v>
      </c>
      <c r="AA98" s="50">
        <v>1.4349463675080911</v>
      </c>
      <c r="AB98" s="50">
        <v>1.476828705995757</v>
      </c>
      <c r="AC98" s="50">
        <v>315915</v>
      </c>
      <c r="AD98" s="50">
        <v>0.53467654341235282</v>
      </c>
      <c r="AE98" s="50">
        <v>0.52418170030644706</v>
      </c>
      <c r="AF98" s="50">
        <v>5.9258405741969319E-4</v>
      </c>
      <c r="AG98" s="50">
        <v>0.4960382158214367</v>
      </c>
      <c r="AH98" s="50">
        <v>15.074264094394627</v>
      </c>
      <c r="AI98" s="50">
        <v>17.751263841733177</v>
      </c>
      <c r="AJ98" s="50">
        <v>1.1339729974285853</v>
      </c>
      <c r="AK98" s="50">
        <v>2.0974316576762835</v>
      </c>
      <c r="AL98" s="50">
        <v>3.0188417026712626</v>
      </c>
      <c r="AM98" s="50">
        <v>4.1518369400063317</v>
      </c>
      <c r="AN98" s="50">
        <v>5.3403875680102093</v>
      </c>
      <c r="AO98" s="50">
        <v>6.1299904793181241</v>
      </c>
      <c r="AP98" s="50">
        <v>8.0654085761496752</v>
      </c>
      <c r="AQ98" s="50">
        <v>12.700613466568207</v>
      </c>
      <c r="AR98" s="50">
        <v>18.160578921505262</v>
      </c>
      <c r="AS98" s="50">
        <v>39.200937690666059</v>
      </c>
      <c r="AT98" s="50">
        <v>102.05190804989738</v>
      </c>
      <c r="AU98" s="50">
        <v>143.62861132948518</v>
      </c>
      <c r="AV98" s="50">
        <v>204.10381609979476</v>
      </c>
      <c r="AW98" s="50">
        <v>288.46672675437657</v>
      </c>
      <c r="AX98" s="50">
        <v>353.77994790631089</v>
      </c>
      <c r="AY98" s="50">
        <v>422.49489932657514</v>
      </c>
      <c r="AZ98" s="50">
        <v>564.26200825922422</v>
      </c>
      <c r="BA98" s="50">
        <v>963.8235760268085</v>
      </c>
      <c r="BB98" s="50">
        <v>1355.5895119294701</v>
      </c>
      <c r="BC98" s="50">
        <v>8.4435306362587141</v>
      </c>
      <c r="BD98" s="50">
        <v>4082.0763219958949</v>
      </c>
      <c r="BE98" s="50">
        <v>66.891641061251619</v>
      </c>
      <c r="BF98" s="50">
        <v>125.18199249122964</v>
      </c>
      <c r="BG98" s="50">
        <v>182.27019480393352</v>
      </c>
      <c r="BH98" s="50">
        <v>247.76497933438245</v>
      </c>
      <c r="BI98" s="50">
        <v>318.68293394270876</v>
      </c>
      <c r="BJ98" s="50">
        <v>388.73821253355874</v>
      </c>
      <c r="BK98" s="50">
        <v>486.96941977689448</v>
      </c>
      <c r="BL98" s="50">
        <v>723.91382819061562</v>
      </c>
      <c r="BM98" s="50">
        <v>1137.2097093521425</v>
      </c>
      <c r="BN98" s="50">
        <v>2425.0242695905681</v>
      </c>
    </row>
    <row r="99" spans="1:66" x14ac:dyDescent="0.25">
      <c r="A99" t="str">
        <f t="shared" si="1"/>
        <v>1995TOT17</v>
      </c>
      <c r="B99" s="50">
        <v>1995</v>
      </c>
      <c r="C99" s="50" t="s">
        <v>3</v>
      </c>
      <c r="D99" s="50">
        <v>17</v>
      </c>
      <c r="E99" s="50">
        <v>373.14223084931666</v>
      </c>
      <c r="F99" s="50">
        <v>0.66293987345838568</v>
      </c>
      <c r="G99" s="50">
        <v>0.35793413578099853</v>
      </c>
      <c r="H99" s="50">
        <v>0.24130758494160029</v>
      </c>
      <c r="I99" s="50">
        <v>0.38255362598758702</v>
      </c>
      <c r="J99" s="50">
        <v>0.17871732636884657</v>
      </c>
      <c r="K99" s="50">
        <v>0.11805840494927723</v>
      </c>
      <c r="L99" s="50">
        <v>263.40789924347837</v>
      </c>
      <c r="M99" s="50">
        <v>131.70394962173916</v>
      </c>
      <c r="N99" s="50">
        <v>1011683</v>
      </c>
      <c r="O99" s="50">
        <v>670685</v>
      </c>
      <c r="P99" s="50">
        <v>121.18884960062815</v>
      </c>
      <c r="Q99" s="50">
        <v>142.21904964285022</v>
      </c>
      <c r="R99" s="50">
        <v>53.991945591347481</v>
      </c>
      <c r="S99" s="50">
        <v>1144610199.7165802</v>
      </c>
      <c r="T99" s="50">
        <v>25.267222784996552</v>
      </c>
      <c r="U99" s="50">
        <v>32.200224343046344</v>
      </c>
      <c r="V99" s="50">
        <v>387023</v>
      </c>
      <c r="W99" s="50">
        <v>70.175901919014663</v>
      </c>
      <c r="X99" s="50">
        <v>61.528047702724493</v>
      </c>
      <c r="Y99" s="50">
        <v>46.716934366384876</v>
      </c>
      <c r="Z99" s="50">
        <v>285753235.27261847</v>
      </c>
      <c r="AA99" s="50">
        <v>6.3079908417333659</v>
      </c>
      <c r="AB99" s="50">
        <v>6.7970075214420769</v>
      </c>
      <c r="AC99" s="50">
        <v>1011683</v>
      </c>
      <c r="AD99" s="50">
        <v>0.62910364217914394</v>
      </c>
      <c r="AE99" s="50">
        <v>0.92681484922951807</v>
      </c>
      <c r="AF99" s="50">
        <v>1.8976851905181066E-3</v>
      </c>
      <c r="AG99" s="50">
        <v>0.68315095115712765</v>
      </c>
      <c r="AH99" s="50">
        <v>27.315114280759229</v>
      </c>
      <c r="AI99" s="50">
        <v>32.944834723288579</v>
      </c>
      <c r="AJ99" s="50">
        <v>0.47036638745872877</v>
      </c>
      <c r="AK99" s="50">
        <v>1.5432505127735949</v>
      </c>
      <c r="AL99" s="50">
        <v>2.4677553118381614</v>
      </c>
      <c r="AM99" s="50">
        <v>3.3184213092714119</v>
      </c>
      <c r="AN99" s="50">
        <v>4.2192088621571369</v>
      </c>
      <c r="AO99" s="50">
        <v>5.4046533481305534</v>
      </c>
      <c r="AP99" s="50">
        <v>6.7613435930041028</v>
      </c>
      <c r="AQ99" s="50">
        <v>9.4767247011917526</v>
      </c>
      <c r="AR99" s="50">
        <v>13.075213123729718</v>
      </c>
      <c r="AS99" s="50">
        <v>53.26306285044484</v>
      </c>
      <c r="AT99" s="50">
        <v>42.521628354123905</v>
      </c>
      <c r="AU99" s="50">
        <v>76.538931037423026</v>
      </c>
      <c r="AV99" s="50">
        <v>108.8553685865572</v>
      </c>
      <c r="AW99" s="50">
        <v>136.06921073319651</v>
      </c>
      <c r="AX99" s="50">
        <v>170.08651341649562</v>
      </c>
      <c r="AY99" s="50">
        <v>225.3646302768567</v>
      </c>
      <c r="AZ99" s="50">
        <v>286.59577510679514</v>
      </c>
      <c r="BA99" s="50">
        <v>401.40417166292968</v>
      </c>
      <c r="BB99" s="50">
        <v>680.34605366598248</v>
      </c>
      <c r="BC99" s="50">
        <v>19.850568209695211</v>
      </c>
      <c r="BD99" s="50">
        <v>3401.7302683299126</v>
      </c>
      <c r="BE99" s="50">
        <v>17.52473185398685</v>
      </c>
      <c r="BF99" s="50">
        <v>57.645193324970158</v>
      </c>
      <c r="BG99" s="50">
        <v>92.025338660744652</v>
      </c>
      <c r="BH99" s="50">
        <v>122.39109012242263</v>
      </c>
      <c r="BI99" s="50">
        <v>159.13102213227543</v>
      </c>
      <c r="BJ99" s="50">
        <v>199.18632870047992</v>
      </c>
      <c r="BK99" s="50">
        <v>255.61759515854138</v>
      </c>
      <c r="BL99" s="50">
        <v>344.59142208644988</v>
      </c>
      <c r="BM99" s="50">
        <v>501.31165431090335</v>
      </c>
      <c r="BN99" s="50">
        <v>1989.5602889031659</v>
      </c>
    </row>
    <row r="100" spans="1:66" x14ac:dyDescent="0.25">
      <c r="A100" t="str">
        <f t="shared" si="1"/>
        <v>1995TOT20</v>
      </c>
      <c r="B100" s="50">
        <v>1995</v>
      </c>
      <c r="C100" s="50" t="s">
        <v>3</v>
      </c>
      <c r="D100" s="50">
        <v>20</v>
      </c>
      <c r="E100" s="50">
        <v>366.99931900338328</v>
      </c>
      <c r="F100" s="50">
        <v>0.65678471160355412</v>
      </c>
      <c r="G100" s="50">
        <v>0.33885648887199377</v>
      </c>
      <c r="H100" s="50">
        <v>0.21622853163127234</v>
      </c>
      <c r="I100" s="50">
        <v>0.35724036372367529</v>
      </c>
      <c r="J100" s="50">
        <v>0.14966899296101221</v>
      </c>
      <c r="K100" s="50">
        <v>8.7118639962687483E-2</v>
      </c>
      <c r="L100" s="50">
        <v>260.87019888273966</v>
      </c>
      <c r="M100" s="50">
        <v>130.43509944136983</v>
      </c>
      <c r="N100" s="50">
        <v>42805902</v>
      </c>
      <c r="O100" s="50">
        <v>28114262</v>
      </c>
      <c r="P100" s="50">
        <v>126.27882048582296</v>
      </c>
      <c r="Q100" s="50">
        <v>134.5913783969167</v>
      </c>
      <c r="R100" s="50">
        <v>51.593236396241295</v>
      </c>
      <c r="S100" s="50">
        <v>45407247302.304672</v>
      </c>
      <c r="T100" s="50">
        <v>24.086573208036924</v>
      </c>
      <c r="U100" s="50">
        <v>31.119182135955853</v>
      </c>
      <c r="V100" s="50">
        <v>15291996</v>
      </c>
      <c r="W100" s="50">
        <v>75.788167116388522</v>
      </c>
      <c r="X100" s="50">
        <v>54.646932324981307</v>
      </c>
      <c r="Y100" s="50">
        <v>41.895879681944763</v>
      </c>
      <c r="Z100" s="50">
        <v>10027928046.310619</v>
      </c>
      <c r="AA100" s="50">
        <v>5.3193804373190439</v>
      </c>
      <c r="AB100" s="50">
        <v>5.7430626405030685</v>
      </c>
      <c r="AC100" s="50">
        <v>42805902</v>
      </c>
      <c r="AD100" s="50">
        <v>0.60276634891507119</v>
      </c>
      <c r="AE100" s="50">
        <v>0.80551039548083825</v>
      </c>
      <c r="AF100" s="50">
        <v>8.029405089555687E-2</v>
      </c>
      <c r="AG100" s="50">
        <v>0.65316061075202025</v>
      </c>
      <c r="AH100" s="50">
        <v>22.914177537645553</v>
      </c>
      <c r="AI100" s="50">
        <v>23.926943044115962</v>
      </c>
      <c r="AJ100" s="50">
        <v>0.82742677783619867</v>
      </c>
      <c r="AK100" s="50">
        <v>1.8801702565047327</v>
      </c>
      <c r="AL100" s="50">
        <v>2.6482457207161425</v>
      </c>
      <c r="AM100" s="50">
        <v>3.4483784821107868</v>
      </c>
      <c r="AN100" s="50">
        <v>4.370742601854074</v>
      </c>
      <c r="AO100" s="50">
        <v>5.494745643080531</v>
      </c>
      <c r="AP100" s="50">
        <v>7.0537953726920257</v>
      </c>
      <c r="AQ100" s="50">
        <v>9.4919751181127552</v>
      </c>
      <c r="AR100" s="50">
        <v>14.34914789979932</v>
      </c>
      <c r="AS100" s="50">
        <v>50.435372127293434</v>
      </c>
      <c r="AT100" s="50">
        <v>54.427684293278602</v>
      </c>
      <c r="AU100" s="50">
        <v>85.04325670824781</v>
      </c>
      <c r="AV100" s="50">
        <v>113.39100894433042</v>
      </c>
      <c r="AW100" s="50">
        <v>142.2541748574327</v>
      </c>
      <c r="AX100" s="50">
        <v>175.75606386371214</v>
      </c>
      <c r="AY100" s="50">
        <v>226.78201788866085</v>
      </c>
      <c r="AZ100" s="50">
        <v>297.65139847886735</v>
      </c>
      <c r="BA100" s="50">
        <v>408.20763219958951</v>
      </c>
      <c r="BB100" s="50">
        <v>697.35470500763211</v>
      </c>
      <c r="BC100" s="50">
        <v>16.31150041266379</v>
      </c>
      <c r="BD100" s="50">
        <v>3493.5769855748204</v>
      </c>
      <c r="BE100" s="50">
        <v>30.348570598126027</v>
      </c>
      <c r="BF100" s="50">
        <v>69.017731064902648</v>
      </c>
      <c r="BG100" s="50">
        <v>97.123145990955834</v>
      </c>
      <c r="BH100" s="50">
        <v>126.61797004088386</v>
      </c>
      <c r="BI100" s="50">
        <v>160.3964832624539</v>
      </c>
      <c r="BJ100" s="50">
        <v>201.65369114826009</v>
      </c>
      <c r="BK100" s="50">
        <v>258.92553939393702</v>
      </c>
      <c r="BL100" s="50">
        <v>348.30465242307707</v>
      </c>
      <c r="BM100" s="50">
        <v>526.80156091850836</v>
      </c>
      <c r="BN100" s="50">
        <v>1851.3869885048466</v>
      </c>
    </row>
    <row r="101" spans="1:66" x14ac:dyDescent="0.25">
      <c r="A101" t="str">
        <f t="shared" si="1"/>
        <v>1995TOT21</v>
      </c>
      <c r="B101" s="50">
        <v>1995</v>
      </c>
      <c r="C101" s="50" t="s">
        <v>3</v>
      </c>
      <c r="D101" s="50">
        <v>21</v>
      </c>
      <c r="E101" s="50">
        <v>264.84193773943548</v>
      </c>
      <c r="F101" s="50">
        <v>0.72994834444551804</v>
      </c>
      <c r="G101" s="50">
        <v>0.41262069639006177</v>
      </c>
      <c r="H101" s="50">
        <v>0.279516887465797</v>
      </c>
      <c r="I101" s="50">
        <v>0.45748220439978099</v>
      </c>
      <c r="J101" s="50">
        <v>0.20978618646359196</v>
      </c>
      <c r="K101" s="50">
        <v>0.12640996682491004</v>
      </c>
      <c r="L101" s="50">
        <v>252.56557365099434</v>
      </c>
      <c r="M101" s="50">
        <v>126.28278682549717</v>
      </c>
      <c r="N101" s="50">
        <v>4967520</v>
      </c>
      <c r="O101" s="50">
        <v>3626032.9999999995</v>
      </c>
      <c r="P101" s="50">
        <v>109.79686449912785</v>
      </c>
      <c r="Q101" s="50">
        <v>142.76870915186649</v>
      </c>
      <c r="R101" s="50">
        <v>56.527383003176141</v>
      </c>
      <c r="S101" s="50">
        <v>6212208609.0248384</v>
      </c>
      <c r="T101" s="50">
        <v>39.34942621759523</v>
      </c>
      <c r="U101" s="50">
        <v>56.424524777478474</v>
      </c>
      <c r="V101" s="50">
        <v>2272552</v>
      </c>
      <c r="W101" s="50">
        <v>68.373683456385933</v>
      </c>
      <c r="X101" s="50">
        <v>57.909103369111236</v>
      </c>
      <c r="Y101" s="50">
        <v>45.856687854958771</v>
      </c>
      <c r="Z101" s="50">
        <v>1579217384.1561658</v>
      </c>
      <c r="AA101" s="50">
        <v>10.003092595622192</v>
      </c>
      <c r="AB101" s="50">
        <v>11.342753626077366</v>
      </c>
      <c r="AC101" s="50">
        <v>4967520</v>
      </c>
      <c r="AD101" s="50">
        <v>0.57976365430946208</v>
      </c>
      <c r="AE101" s="50">
        <v>0.70678111599938465</v>
      </c>
      <c r="AF101" s="50">
        <v>9.3179277872639035E-3</v>
      </c>
      <c r="AG101" s="50">
        <v>0.61004682120156684</v>
      </c>
      <c r="AH101" s="50">
        <v>20.477699247636398</v>
      </c>
      <c r="AI101" s="50">
        <v>22.488046141412113</v>
      </c>
      <c r="AJ101" s="50">
        <v>0.90431930453121345</v>
      </c>
      <c r="AK101" s="50">
        <v>1.8596393914214031</v>
      </c>
      <c r="AL101" s="50">
        <v>2.7658040350963691</v>
      </c>
      <c r="AM101" s="50">
        <v>3.6756199600729138</v>
      </c>
      <c r="AN101" s="50">
        <v>4.7051823954463501</v>
      </c>
      <c r="AO101" s="50">
        <v>5.9006177962352577</v>
      </c>
      <c r="AP101" s="50">
        <v>7.6796392758141359</v>
      </c>
      <c r="AQ101" s="50">
        <v>10.353147153842666</v>
      </c>
      <c r="AR101" s="50">
        <v>15.029766135491684</v>
      </c>
      <c r="AS101" s="50">
        <v>47.126264552048006</v>
      </c>
      <c r="AT101" s="50">
        <v>39.119898085793992</v>
      </c>
      <c r="AU101" s="50">
        <v>61.231144829938422</v>
      </c>
      <c r="AV101" s="50">
        <v>85.04325670824781</v>
      </c>
      <c r="AW101" s="50">
        <v>110.55623372072216</v>
      </c>
      <c r="AX101" s="50">
        <v>140.32137356860889</v>
      </c>
      <c r="AY101" s="50">
        <v>173.48824368482553</v>
      </c>
      <c r="AZ101" s="50">
        <v>232.16809081351653</v>
      </c>
      <c r="BA101" s="50">
        <v>319.19569017829008</v>
      </c>
      <c r="BB101" s="50">
        <v>544.27684293278605</v>
      </c>
      <c r="BC101" s="50">
        <v>14.393425099743283</v>
      </c>
      <c r="BD101" s="50">
        <v>2041.0381609979474</v>
      </c>
      <c r="BE101" s="50">
        <v>23.725782635733978</v>
      </c>
      <c r="BF101" s="50">
        <v>49.578109500293273</v>
      </c>
      <c r="BG101" s="50">
        <v>73.028103107969926</v>
      </c>
      <c r="BH101" s="50">
        <v>97.516226317110565</v>
      </c>
      <c r="BI101" s="50">
        <v>124.82856870584274</v>
      </c>
      <c r="BJ101" s="50">
        <v>156.55075111342987</v>
      </c>
      <c r="BK101" s="50">
        <v>203.09386962469662</v>
      </c>
      <c r="BL101" s="50">
        <v>273.36379882621134</v>
      </c>
      <c r="BM101" s="50">
        <v>399.40039051006534</v>
      </c>
      <c r="BN101" s="50">
        <v>1250.3110239178748</v>
      </c>
    </row>
    <row r="102" spans="1:66" x14ac:dyDescent="0.25">
      <c r="A102" t="str">
        <f t="shared" si="1"/>
        <v>1995TOT22</v>
      </c>
      <c r="B102" s="50">
        <v>1995</v>
      </c>
      <c r="C102" s="50" t="s">
        <v>3</v>
      </c>
      <c r="D102" s="50">
        <v>22</v>
      </c>
      <c r="E102" s="50">
        <v>280.87053401381309</v>
      </c>
      <c r="F102" s="50">
        <v>0.72188716082883453</v>
      </c>
      <c r="G102" s="50">
        <v>0.39765093284170921</v>
      </c>
      <c r="H102" s="50">
        <v>0.27136082872230838</v>
      </c>
      <c r="I102" s="50">
        <v>0.41871062151171529</v>
      </c>
      <c r="J102" s="50">
        <v>0.20563930727550486</v>
      </c>
      <c r="K102" s="50">
        <v>0.13645827845676475</v>
      </c>
      <c r="L102" s="50">
        <v>256.09812318346781</v>
      </c>
      <c r="M102" s="50">
        <v>128.0490615917339</v>
      </c>
      <c r="N102" s="50">
        <v>2627545</v>
      </c>
      <c r="O102" s="50">
        <v>1896791</v>
      </c>
      <c r="P102" s="50">
        <v>115.02668832654076</v>
      </c>
      <c r="Q102" s="50">
        <v>141.07143485692706</v>
      </c>
      <c r="R102" s="50">
        <v>55.084915540698418</v>
      </c>
      <c r="S102" s="50">
        <v>3210996335.9244661</v>
      </c>
      <c r="T102" s="50">
        <v>36.257864478553167</v>
      </c>
      <c r="U102" s="50">
        <v>51.476253674042631</v>
      </c>
      <c r="V102" s="50">
        <v>1100181</v>
      </c>
      <c r="W102" s="50">
        <v>65.160949921832284</v>
      </c>
      <c r="X102" s="50">
        <v>62.888111669901619</v>
      </c>
      <c r="Y102" s="50">
        <v>49.11251272610756</v>
      </c>
      <c r="Z102" s="50">
        <v>830259667.02124834</v>
      </c>
      <c r="AA102" s="50">
        <v>9.3751095733337646</v>
      </c>
      <c r="AB102" s="50">
        <v>10.383783588739592</v>
      </c>
      <c r="AC102" s="50">
        <v>2627545</v>
      </c>
      <c r="AD102" s="50">
        <v>0.58598229116266365</v>
      </c>
      <c r="AE102" s="50">
        <v>0.76355107025433533</v>
      </c>
      <c r="AF102" s="50">
        <v>4.9286715640372162E-3</v>
      </c>
      <c r="AG102" s="50">
        <v>0.65950749429765576</v>
      </c>
      <c r="AH102" s="50">
        <v>21.537924982567947</v>
      </c>
      <c r="AI102" s="50">
        <v>28.291643161029217</v>
      </c>
      <c r="AJ102" s="50">
        <v>0.48210203845243371</v>
      </c>
      <c r="AK102" s="50">
        <v>1.7103084944522469</v>
      </c>
      <c r="AL102" s="50">
        <v>2.7696034259946329</v>
      </c>
      <c r="AM102" s="50">
        <v>3.8152161057606326</v>
      </c>
      <c r="AN102" s="50">
        <v>4.9480903769399571</v>
      </c>
      <c r="AO102" s="50">
        <v>6.2351978320841734</v>
      </c>
      <c r="AP102" s="50">
        <v>7.6439515570834971</v>
      </c>
      <c r="AQ102" s="50">
        <v>10.368633709811316</v>
      </c>
      <c r="AR102" s="50">
        <v>14.76606578757464</v>
      </c>
      <c r="AS102" s="50">
        <v>47.260830671846485</v>
      </c>
      <c r="AT102" s="50">
        <v>29.643649481160665</v>
      </c>
      <c r="AU102" s="50">
        <v>63.952529044602358</v>
      </c>
      <c r="AV102" s="50">
        <v>91.090777185278768</v>
      </c>
      <c r="AW102" s="50">
        <v>121.4903667260683</v>
      </c>
      <c r="AX102" s="50">
        <v>157.33002491025846</v>
      </c>
      <c r="AY102" s="50">
        <v>196.73340051841328</v>
      </c>
      <c r="AZ102" s="50">
        <v>238.12111878309386</v>
      </c>
      <c r="BA102" s="50">
        <v>340.17302683299124</v>
      </c>
      <c r="BB102" s="50">
        <v>538.60729248556947</v>
      </c>
      <c r="BC102" s="50">
        <v>15.920766377250999</v>
      </c>
      <c r="BD102" s="50">
        <v>2310.4551982496769</v>
      </c>
      <c r="BE102" s="50">
        <v>13.424313340159047</v>
      </c>
      <c r="BF102" s="50">
        <v>48.26982343380908</v>
      </c>
      <c r="BG102" s="50">
        <v>76.973696634608515</v>
      </c>
      <c r="BH102" s="50">
        <v>107.67554499854458</v>
      </c>
      <c r="BI102" s="50">
        <v>138.84754891087442</v>
      </c>
      <c r="BJ102" s="50">
        <v>174.96219814748056</v>
      </c>
      <c r="BK102" s="50">
        <v>216.57910696566461</v>
      </c>
      <c r="BL102" s="50">
        <v>288.71198564516243</v>
      </c>
      <c r="BM102" s="50">
        <v>417.56961763225399</v>
      </c>
      <c r="BN102" s="50">
        <v>1333.7804249380522</v>
      </c>
    </row>
    <row r="103" spans="1:66" x14ac:dyDescent="0.25">
      <c r="A103" t="str">
        <f t="shared" si="1"/>
        <v>1995TOT23</v>
      </c>
      <c r="B103" s="50">
        <v>1995</v>
      </c>
      <c r="C103" s="50" t="s">
        <v>3</v>
      </c>
      <c r="D103" s="50">
        <v>23</v>
      </c>
      <c r="E103" s="50">
        <v>366.60524748609765</v>
      </c>
      <c r="F103" s="50">
        <v>0.64411681835001733</v>
      </c>
      <c r="G103" s="50">
        <v>0.33838525664699431</v>
      </c>
      <c r="H103" s="50">
        <v>0.21888892942363436</v>
      </c>
      <c r="I103" s="50">
        <v>0.36040919435704077</v>
      </c>
      <c r="J103" s="50">
        <v>0.15438690579187139</v>
      </c>
      <c r="K103" s="50">
        <v>9.1340639970936707E-2</v>
      </c>
      <c r="L103" s="50">
        <v>247.00878177835216</v>
      </c>
      <c r="M103" s="50">
        <v>123.50439088917608</v>
      </c>
      <c r="N103" s="50">
        <v>6615536</v>
      </c>
      <c r="O103" s="50">
        <v>4261178</v>
      </c>
      <c r="P103" s="50">
        <v>117.24329881791752</v>
      </c>
      <c r="Q103" s="50">
        <v>129.76548296043464</v>
      </c>
      <c r="R103" s="50">
        <v>52.534764969156768</v>
      </c>
      <c r="S103" s="50">
        <v>6635445853.8045473</v>
      </c>
      <c r="T103" s="50">
        <v>22.799490893620796</v>
      </c>
      <c r="U103" s="50">
        <v>28.714497123285444</v>
      </c>
      <c r="V103" s="50">
        <v>2384300</v>
      </c>
      <c r="W103" s="50">
        <v>70.599356667988999</v>
      </c>
      <c r="X103" s="50">
        <v>52.90503422118708</v>
      </c>
      <c r="Y103" s="50">
        <v>42.836561388866116</v>
      </c>
      <c r="Z103" s="50">
        <v>1513697677.1229162</v>
      </c>
      <c r="AA103" s="50">
        <v>5.2010877890701339</v>
      </c>
      <c r="AB103" s="50">
        <v>5.5889986438316583</v>
      </c>
      <c r="AC103" s="50">
        <v>6615536</v>
      </c>
      <c r="AD103" s="50">
        <v>0.61534187773158566</v>
      </c>
      <c r="AE103" s="50">
        <v>0.83459476978363423</v>
      </c>
      <c r="AF103" s="50">
        <v>1.2409227687466754E-2</v>
      </c>
      <c r="AG103" s="50">
        <v>0.68503475997343433</v>
      </c>
      <c r="AH103" s="50">
        <v>24.748343250057598</v>
      </c>
      <c r="AI103" s="50">
        <v>25.952175403522123</v>
      </c>
      <c r="AJ103" s="50">
        <v>0.75810199081734031</v>
      </c>
      <c r="AK103" s="50">
        <v>1.7853498552716867</v>
      </c>
      <c r="AL103" s="50">
        <v>2.5257202182181087</v>
      </c>
      <c r="AM103" s="50">
        <v>3.2809324472685422</v>
      </c>
      <c r="AN103" s="50">
        <v>4.1947705359817231</v>
      </c>
      <c r="AO103" s="50">
        <v>5.2750130634084407</v>
      </c>
      <c r="AP103" s="50">
        <v>6.8723946113590522</v>
      </c>
      <c r="AQ103" s="50">
        <v>9.2996088375605375</v>
      </c>
      <c r="AR103" s="50">
        <v>14.345295283532231</v>
      </c>
      <c r="AS103" s="50">
        <v>51.662813156582352</v>
      </c>
      <c r="AT103" s="50">
        <v>50.098209406313252</v>
      </c>
      <c r="AU103" s="50">
        <v>81.641526439917897</v>
      </c>
      <c r="AV103" s="50">
        <v>105.45363831822729</v>
      </c>
      <c r="AW103" s="50">
        <v>136.06921073319651</v>
      </c>
      <c r="AX103" s="50">
        <v>170.08651341649562</v>
      </c>
      <c r="AY103" s="50">
        <v>221.11246744144432</v>
      </c>
      <c r="AZ103" s="50">
        <v>289.14707280804254</v>
      </c>
      <c r="BA103" s="50">
        <v>408.20763219958951</v>
      </c>
      <c r="BB103" s="50">
        <v>707.55989581262179</v>
      </c>
      <c r="BC103" s="50">
        <v>16.795796474068808</v>
      </c>
      <c r="BD103" s="50">
        <v>3537.7994790631092</v>
      </c>
      <c r="BE103" s="50">
        <v>27.69869685731706</v>
      </c>
      <c r="BF103" s="50">
        <v>65.518970728820022</v>
      </c>
      <c r="BG103" s="50">
        <v>92.57751978456983</v>
      </c>
      <c r="BH103" s="50">
        <v>120.49537539039117</v>
      </c>
      <c r="BI103" s="50">
        <v>153.79820471996484</v>
      </c>
      <c r="BJ103" s="50">
        <v>193.49372643299191</v>
      </c>
      <c r="BK103" s="50">
        <v>251.69243690674753</v>
      </c>
      <c r="BL103" s="50">
        <v>340.52529594636428</v>
      </c>
      <c r="BM103" s="50">
        <v>526.39588353293709</v>
      </c>
      <c r="BN103" s="50">
        <v>1896.5504912608467</v>
      </c>
    </row>
    <row r="104" spans="1:66" x14ac:dyDescent="0.25">
      <c r="A104" t="str">
        <f t="shared" si="1"/>
        <v>1995TOT24</v>
      </c>
      <c r="B104" s="50">
        <v>1995</v>
      </c>
      <c r="C104" s="50" t="s">
        <v>3</v>
      </c>
      <c r="D104" s="50">
        <v>24</v>
      </c>
      <c r="E104" s="50">
        <v>429.50278569042206</v>
      </c>
      <c r="F104" s="50">
        <v>0.59493594847043629</v>
      </c>
      <c r="G104" s="50">
        <v>0.28565082842746592</v>
      </c>
      <c r="H104" s="50">
        <v>0.17030207311481049</v>
      </c>
      <c r="I104" s="50">
        <v>0.28718064341471461</v>
      </c>
      <c r="J104" s="50">
        <v>0.10566129284905405</v>
      </c>
      <c r="K104" s="50">
        <v>5.7097743094105063E-2</v>
      </c>
      <c r="L104" s="50">
        <v>258.2178501588088</v>
      </c>
      <c r="M104" s="50">
        <v>129.1089250794044</v>
      </c>
      <c r="N104" s="50">
        <v>2497052</v>
      </c>
      <c r="O104" s="50">
        <v>1485586</v>
      </c>
      <c r="P104" s="50">
        <v>134.2378771848135</v>
      </c>
      <c r="Q104" s="50">
        <v>123.9799729739953</v>
      </c>
      <c r="R104" s="50">
        <v>48.013711251079393</v>
      </c>
      <c r="S104" s="50">
        <v>2210194945.5665493</v>
      </c>
      <c r="T104" s="50">
        <v>17.173379374956607</v>
      </c>
      <c r="U104" s="50">
        <v>21.096034523857039</v>
      </c>
      <c r="V104" s="50">
        <v>717105</v>
      </c>
      <c r="W104" s="50">
        <v>81.606364391351576</v>
      </c>
      <c r="X104" s="50">
        <v>47.502560688052824</v>
      </c>
      <c r="Y104" s="50">
        <v>36.792623483494928</v>
      </c>
      <c r="Z104" s="50">
        <v>408771885.38647336</v>
      </c>
      <c r="AA104" s="50">
        <v>3.1761880008094585</v>
      </c>
      <c r="AB104" s="50">
        <v>3.3594986432652085</v>
      </c>
      <c r="AC104" s="50">
        <v>2497052</v>
      </c>
      <c r="AD104" s="50">
        <v>0.59618058224729642</v>
      </c>
      <c r="AE104" s="50">
        <v>0.7665856413807175</v>
      </c>
      <c r="AF104" s="50">
        <v>4.6838966359558035E-3</v>
      </c>
      <c r="AG104" s="50">
        <v>0.63086768967474605</v>
      </c>
      <c r="AH104" s="50">
        <v>21.624259761851299</v>
      </c>
      <c r="AI104" s="50">
        <v>21.155191885761244</v>
      </c>
      <c r="AJ104" s="50">
        <v>1.0392027780348156</v>
      </c>
      <c r="AK104" s="50">
        <v>2.0043847102192363</v>
      </c>
      <c r="AL104" s="50">
        <v>2.715711176143369</v>
      </c>
      <c r="AM104" s="50">
        <v>3.4590093781205509</v>
      </c>
      <c r="AN104" s="50">
        <v>4.1894156358727646</v>
      </c>
      <c r="AO104" s="50">
        <v>5.3755092668175681</v>
      </c>
      <c r="AP104" s="50">
        <v>7.113476174006685</v>
      </c>
      <c r="AQ104" s="50">
        <v>9.7156135456684467</v>
      </c>
      <c r="AR104" s="50">
        <v>14.552905416073671</v>
      </c>
      <c r="AS104" s="50">
        <v>49.834771919042893</v>
      </c>
      <c r="AT104" s="50">
        <v>68.034605366598257</v>
      </c>
      <c r="AU104" s="50">
        <v>102.05190804989738</v>
      </c>
      <c r="AV104" s="50">
        <v>136.06921073319651</v>
      </c>
      <c r="AW104" s="50">
        <v>164.4169629692791</v>
      </c>
      <c r="AX104" s="50">
        <v>198.15078813021739</v>
      </c>
      <c r="AY104" s="50">
        <v>261.93323066140329</v>
      </c>
      <c r="AZ104" s="50">
        <v>351.51212772742429</v>
      </c>
      <c r="BA104" s="50">
        <v>477.60292967351972</v>
      </c>
      <c r="BB104" s="50">
        <v>850.43256708247816</v>
      </c>
      <c r="BC104" s="50">
        <v>14.470137793312531</v>
      </c>
      <c r="BD104" s="50">
        <v>3911.9898085793993</v>
      </c>
      <c r="BE104" s="50">
        <v>43.734369075707157</v>
      </c>
      <c r="BF104" s="50">
        <v>87.582773455452127</v>
      </c>
      <c r="BG104" s="50">
        <v>117.0089557145664</v>
      </c>
      <c r="BH104" s="50">
        <v>148.44604373667659</v>
      </c>
      <c r="BI104" s="50">
        <v>179.08612445299013</v>
      </c>
      <c r="BJ104" s="50">
        <v>230.69226196423836</v>
      </c>
      <c r="BK104" s="50">
        <v>307.10147496236499</v>
      </c>
      <c r="BL104" s="50">
        <v>415.30115771475164</v>
      </c>
      <c r="BM104" s="50">
        <v>627.03561563913536</v>
      </c>
      <c r="BN104" s="50">
        <v>2147.3330322342549</v>
      </c>
    </row>
    <row r="105" spans="1:66" x14ac:dyDescent="0.25">
      <c r="A105" t="str">
        <f t="shared" si="1"/>
        <v>1995TOT25</v>
      </c>
      <c r="B105" s="50">
        <v>1995</v>
      </c>
      <c r="C105" s="50" t="s">
        <v>3</v>
      </c>
      <c r="D105" s="50">
        <v>25</v>
      </c>
      <c r="E105" s="50">
        <v>414.82017650773162</v>
      </c>
      <c r="F105" s="50">
        <v>0.62068669348852223</v>
      </c>
      <c r="G105" s="50">
        <v>0.30924082575172207</v>
      </c>
      <c r="H105" s="50">
        <v>0.19350615807487032</v>
      </c>
      <c r="I105" s="50">
        <v>0.31298596208376123</v>
      </c>
      <c r="J105" s="50">
        <v>0.13065044410232315</v>
      </c>
      <c r="K105" s="50">
        <v>7.584778094874825E-2</v>
      </c>
      <c r="L105" s="50">
        <v>258.55691557988132</v>
      </c>
      <c r="M105" s="50">
        <v>129.27845778994066</v>
      </c>
      <c r="N105" s="50">
        <v>3260028</v>
      </c>
      <c r="O105" s="50">
        <v>2023456.0000000002</v>
      </c>
      <c r="P105" s="50">
        <v>129.7377304474401</v>
      </c>
      <c r="Q105" s="50">
        <v>128.81918513244122</v>
      </c>
      <c r="R105" s="50">
        <v>49.822370770292714</v>
      </c>
      <c r="S105" s="50">
        <v>3127919436.8561878</v>
      </c>
      <c r="T105" s="50">
        <v>19.274943362416391</v>
      </c>
      <c r="U105" s="50">
        <v>23.917996544454063</v>
      </c>
      <c r="V105" s="50">
        <v>1020343</v>
      </c>
      <c r="W105" s="50">
        <v>75.313456258661034</v>
      </c>
      <c r="X105" s="50">
        <v>53.965001531279626</v>
      </c>
      <c r="Y105" s="50">
        <v>41.743228109175917</v>
      </c>
      <c r="Z105" s="50">
        <v>660753738.68916535</v>
      </c>
      <c r="AA105" s="50">
        <v>4.0717132096404773</v>
      </c>
      <c r="AB105" s="50">
        <v>4.3170272202840794</v>
      </c>
      <c r="AC105" s="50">
        <v>3260028</v>
      </c>
      <c r="AD105" s="50">
        <v>0.61281965687980555</v>
      </c>
      <c r="AE105" s="50">
        <v>0.81043904189954397</v>
      </c>
      <c r="AF105" s="50">
        <v>6.1150645570542863E-3</v>
      </c>
      <c r="AG105" s="50">
        <v>0.68949144787261041</v>
      </c>
      <c r="AH105" s="50">
        <v>24.338362735346287</v>
      </c>
      <c r="AI105" s="50">
        <v>25.671064335295167</v>
      </c>
      <c r="AJ105" s="50">
        <v>0.81435743601786426</v>
      </c>
      <c r="AK105" s="50">
        <v>1.7561130216817418</v>
      </c>
      <c r="AL105" s="50">
        <v>2.5725735921401829</v>
      </c>
      <c r="AM105" s="50">
        <v>3.4074268404880517</v>
      </c>
      <c r="AN105" s="50">
        <v>4.2607992806003097</v>
      </c>
      <c r="AO105" s="50">
        <v>5.2607358320289705</v>
      </c>
      <c r="AP105" s="50">
        <v>6.8932782666415839</v>
      </c>
      <c r="AQ105" s="50">
        <v>9.0480032388190992</v>
      </c>
      <c r="AR105" s="50">
        <v>13.960596969877621</v>
      </c>
      <c r="AS105" s="50">
        <v>52.026115521704575</v>
      </c>
      <c r="AT105" s="50">
        <v>56.695504472165211</v>
      </c>
      <c r="AU105" s="50">
        <v>90.712807155464333</v>
      </c>
      <c r="AV105" s="50">
        <v>123.31272222695932</v>
      </c>
      <c r="AW105" s="50">
        <v>155.7236522835471</v>
      </c>
      <c r="AX105" s="50">
        <v>194.82636991344046</v>
      </c>
      <c r="AY105" s="50">
        <v>246.38246372046652</v>
      </c>
      <c r="AZ105" s="50">
        <v>326.56610575967159</v>
      </c>
      <c r="BA105" s="50">
        <v>442.22493488288865</v>
      </c>
      <c r="BB105" s="50">
        <v>807.91093872835427</v>
      </c>
      <c r="BC105" s="50">
        <v>14.796505203504751</v>
      </c>
      <c r="BD105" s="50">
        <v>3926.7306397421621</v>
      </c>
      <c r="BE105" s="50">
        <v>33.510721275699836</v>
      </c>
      <c r="BF105" s="50">
        <v>73.097749283513281</v>
      </c>
      <c r="BG105" s="50">
        <v>106.55793029611254</v>
      </c>
      <c r="BH105" s="50">
        <v>140.43575275525251</v>
      </c>
      <c r="BI105" s="50">
        <v>176.20270544447598</v>
      </c>
      <c r="BJ105" s="50">
        <v>221.56763726027944</v>
      </c>
      <c r="BK105" s="50">
        <v>284.11586640013735</v>
      </c>
      <c r="BL105" s="50">
        <v>377.89211938827611</v>
      </c>
      <c r="BM105" s="50">
        <v>578.25664032239217</v>
      </c>
      <c r="BN105" s="50">
        <v>2161.9535131427065</v>
      </c>
    </row>
    <row r="106" spans="1:66" x14ac:dyDescent="0.25">
      <c r="A106" t="str">
        <f t="shared" si="1"/>
        <v>1995TOT26</v>
      </c>
      <c r="B106" s="50">
        <v>1995</v>
      </c>
      <c r="C106" s="50" t="s">
        <v>3</v>
      </c>
      <c r="D106" s="50">
        <v>26</v>
      </c>
      <c r="E106" s="50">
        <v>400.43413690853134</v>
      </c>
      <c r="F106" s="50">
        <v>0.63085132695261825</v>
      </c>
      <c r="G106" s="50">
        <v>0.30421240850411785</v>
      </c>
      <c r="H106" s="50">
        <v>0.18381314180358085</v>
      </c>
      <c r="I106" s="50">
        <v>0.30754282234906749</v>
      </c>
      <c r="J106" s="50">
        <v>0.11691525104246574</v>
      </c>
      <c r="K106" s="50">
        <v>6.4564214726827746E-2</v>
      </c>
      <c r="L106" s="50">
        <v>279.94600377282387</v>
      </c>
      <c r="M106" s="50">
        <v>139.97300188641194</v>
      </c>
      <c r="N106" s="50">
        <v>7039023</v>
      </c>
      <c r="O106" s="50">
        <v>4440577</v>
      </c>
      <c r="P106" s="50">
        <v>144.9489855843685</v>
      </c>
      <c r="Q106" s="50">
        <v>134.99701818845537</v>
      </c>
      <c r="R106" s="50">
        <v>48.222520189288154</v>
      </c>
      <c r="S106" s="50">
        <v>7193575848.4348392</v>
      </c>
      <c r="T106" s="50">
        <v>21.267679303347695</v>
      </c>
      <c r="U106" s="50">
        <v>27.561492317336949</v>
      </c>
      <c r="V106" s="50">
        <v>2164801</v>
      </c>
      <c r="W106" s="50">
        <v>86.760969397021512</v>
      </c>
      <c r="X106" s="50">
        <v>53.212032489390424</v>
      </c>
      <c r="Y106" s="50">
        <v>38.015925765864459</v>
      </c>
      <c r="Z106" s="50">
        <v>1382321533.7407784</v>
      </c>
      <c r="AA106" s="50">
        <v>4.0868090770332408</v>
      </c>
      <c r="AB106" s="50">
        <v>4.3785729298395273</v>
      </c>
      <c r="AC106" s="50">
        <v>7039023</v>
      </c>
      <c r="AD106" s="50">
        <v>0.57394624753946022</v>
      </c>
      <c r="AE106" s="50">
        <v>0.69892411615023153</v>
      </c>
      <c r="AF106" s="50">
        <v>1.3203592135892402E-2</v>
      </c>
      <c r="AG106" s="50">
        <v>0.57590318346429648</v>
      </c>
      <c r="AH106" s="50">
        <v>19.169036874085791</v>
      </c>
      <c r="AI106" s="50">
        <v>19.382047272274356</v>
      </c>
      <c r="AJ106" s="50">
        <v>1.0368510050576367</v>
      </c>
      <c r="AK106" s="50">
        <v>2.1908119210502797</v>
      </c>
      <c r="AL106" s="50">
        <v>2.9705441684466862</v>
      </c>
      <c r="AM106" s="50">
        <v>3.783852585919707</v>
      </c>
      <c r="AN106" s="50">
        <v>4.6460071550685527</v>
      </c>
      <c r="AO106" s="50">
        <v>5.8509134771750286</v>
      </c>
      <c r="AP106" s="50">
        <v>7.4029626113176406</v>
      </c>
      <c r="AQ106" s="50">
        <v>9.5593416631734662</v>
      </c>
      <c r="AR106" s="50">
        <v>14.722097889206736</v>
      </c>
      <c r="AS106" s="50">
        <v>47.836617523584266</v>
      </c>
      <c r="AT106" s="50">
        <v>68.034605366598257</v>
      </c>
      <c r="AU106" s="50">
        <v>102.05190804989738</v>
      </c>
      <c r="AV106" s="50">
        <v>136.06921073319651</v>
      </c>
      <c r="AW106" s="50">
        <v>170.08651341649562</v>
      </c>
      <c r="AX106" s="50">
        <v>205.80468123395971</v>
      </c>
      <c r="AY106" s="50">
        <v>258.53150039307337</v>
      </c>
      <c r="AZ106" s="50">
        <v>340.17302683299124</v>
      </c>
      <c r="BA106" s="50">
        <v>453.56403577732169</v>
      </c>
      <c r="BB106" s="50">
        <v>802.80834332585937</v>
      </c>
      <c r="BC106" s="50">
        <v>13.196968431469344</v>
      </c>
      <c r="BD106" s="50">
        <v>3401.7302683299126</v>
      </c>
      <c r="BE106" s="50">
        <v>41.406012568693484</v>
      </c>
      <c r="BF106" s="50">
        <v>87.774511558019753</v>
      </c>
      <c r="BG106" s="50">
        <v>118.98644681644925</v>
      </c>
      <c r="BH106" s="50">
        <v>151.68954451211007</v>
      </c>
      <c r="BI106" s="50">
        <v>186.06797092479272</v>
      </c>
      <c r="BJ106" s="50">
        <v>234.23174983752904</v>
      </c>
      <c r="BK106" s="50">
        <v>296.22581627471459</v>
      </c>
      <c r="BL106" s="50">
        <v>383.09415663163571</v>
      </c>
      <c r="BM106" s="50">
        <v>589.33911331335969</v>
      </c>
      <c r="BN106" s="50">
        <v>1917.6809023345106</v>
      </c>
    </row>
    <row r="107" spans="1:66" x14ac:dyDescent="0.25">
      <c r="A107" t="str">
        <f t="shared" si="1"/>
        <v>1995TOT27</v>
      </c>
      <c r="B107" s="50">
        <v>1995</v>
      </c>
      <c r="C107" s="50" t="s">
        <v>3</v>
      </c>
      <c r="D107" s="50">
        <v>27</v>
      </c>
      <c r="E107" s="50">
        <v>420.66168455000076</v>
      </c>
      <c r="F107" s="50">
        <v>0.65777541459732958</v>
      </c>
      <c r="G107" s="50">
        <v>0.32868843345680854</v>
      </c>
      <c r="H107" s="50">
        <v>0.20122784120070972</v>
      </c>
      <c r="I107" s="50">
        <v>0.34093465415913116</v>
      </c>
      <c r="J107" s="50">
        <v>0.12957350701976242</v>
      </c>
      <c r="K107" s="50">
        <v>6.8156211647909345E-2</v>
      </c>
      <c r="L107" s="50">
        <v>258.34089555449253</v>
      </c>
      <c r="M107" s="50">
        <v>129.17044777724627</v>
      </c>
      <c r="N107" s="50">
        <v>2591611</v>
      </c>
      <c r="O107" s="50">
        <v>1704698</v>
      </c>
      <c r="P107" s="50">
        <v>129.24871245790069</v>
      </c>
      <c r="Q107" s="50">
        <v>129.09218309659184</v>
      </c>
      <c r="R107" s="50">
        <v>49.969704881417854</v>
      </c>
      <c r="S107" s="50">
        <v>2640758236.0847273</v>
      </c>
      <c r="T107" s="50">
        <v>20.185737702370176</v>
      </c>
      <c r="U107" s="50">
        <v>25.298648661337115</v>
      </c>
      <c r="V107" s="50">
        <v>883570</v>
      </c>
      <c r="W107" s="50">
        <v>80.078729708601799</v>
      </c>
      <c r="X107" s="50">
        <v>49.091718068644468</v>
      </c>
      <c r="Y107" s="50">
        <v>38.005378872188217</v>
      </c>
      <c r="Z107" s="50">
        <v>520511632.00694633</v>
      </c>
      <c r="AA107" s="50">
        <v>3.97874789564331</v>
      </c>
      <c r="AB107" s="50">
        <v>4.254897529178483</v>
      </c>
      <c r="AC107" s="50">
        <v>2591611</v>
      </c>
      <c r="AD107" s="50">
        <v>0.63924432937881626</v>
      </c>
      <c r="AE107" s="50">
        <v>0.94718470129936971</v>
      </c>
      <c r="AF107" s="50">
        <v>4.8612676246253036E-3</v>
      </c>
      <c r="AG107" s="50">
        <v>0.73950789627603086</v>
      </c>
      <c r="AH107" s="50">
        <v>27.058299585357698</v>
      </c>
      <c r="AI107" s="50">
        <v>24.719736524123931</v>
      </c>
      <c r="AJ107" s="50">
        <v>0.9976639777151689</v>
      </c>
      <c r="AK107" s="50">
        <v>1.7891303313442601</v>
      </c>
      <c r="AL107" s="50">
        <v>2.4215656859741426</v>
      </c>
      <c r="AM107" s="50">
        <v>3.0788440003193109</v>
      </c>
      <c r="AN107" s="50">
        <v>3.7994044505086233</v>
      </c>
      <c r="AO107" s="50">
        <v>4.663148846006715</v>
      </c>
      <c r="AP107" s="50">
        <v>6.1011522734328807</v>
      </c>
      <c r="AQ107" s="50">
        <v>8.2602693678218202</v>
      </c>
      <c r="AR107" s="50">
        <v>12.829408959069184</v>
      </c>
      <c r="AS107" s="50">
        <v>56.059412107807894</v>
      </c>
      <c r="AT107" s="50">
        <v>59.530279695773466</v>
      </c>
      <c r="AU107" s="50">
        <v>86.744121842412767</v>
      </c>
      <c r="AV107" s="50">
        <v>115.65882912321702</v>
      </c>
      <c r="AW107" s="50">
        <v>143.62861132948518</v>
      </c>
      <c r="AX107" s="50">
        <v>170.08651341649562</v>
      </c>
      <c r="AY107" s="50">
        <v>222.81333257560928</v>
      </c>
      <c r="AZ107" s="50">
        <v>297.65139847886735</v>
      </c>
      <c r="BA107" s="50">
        <v>408.20763219958951</v>
      </c>
      <c r="BB107" s="50">
        <v>748.38065903258075</v>
      </c>
      <c r="BC107" s="50">
        <v>18.893411198560457</v>
      </c>
      <c r="BD107" s="50">
        <v>5272.6819159113647</v>
      </c>
      <c r="BE107" s="50">
        <v>41.865821536331353</v>
      </c>
      <c r="BF107" s="50">
        <v>74.605821156038246</v>
      </c>
      <c r="BG107" s="50">
        <v>102.95492566647995</v>
      </c>
      <c r="BH107" s="50">
        <v>128.93116184242285</v>
      </c>
      <c r="BI107" s="50">
        <v>160.13787537467206</v>
      </c>
      <c r="BJ107" s="50">
        <v>196.10791136616933</v>
      </c>
      <c r="BK107" s="50">
        <v>256.05740760959384</v>
      </c>
      <c r="BL107" s="50">
        <v>348.89291507076945</v>
      </c>
      <c r="BM107" s="50">
        <v>539.57602212722304</v>
      </c>
      <c r="BN107" s="50">
        <v>2362.8736903511021</v>
      </c>
    </row>
    <row r="108" spans="1:66" x14ac:dyDescent="0.25">
      <c r="A108" t="str">
        <f t="shared" si="1"/>
        <v>1995TOT28</v>
      </c>
      <c r="B108" s="50">
        <v>1995</v>
      </c>
      <c r="C108" s="50" t="s">
        <v>3</v>
      </c>
      <c r="D108" s="50">
        <v>28</v>
      </c>
      <c r="E108" s="50">
        <v>381.29850066766068</v>
      </c>
      <c r="F108" s="50">
        <v>0.62206063276167523</v>
      </c>
      <c r="G108" s="50">
        <v>0.31528307385369209</v>
      </c>
      <c r="H108" s="50">
        <v>0.19869490024786013</v>
      </c>
      <c r="I108" s="50">
        <v>0.3208772191255308</v>
      </c>
      <c r="J108" s="50">
        <v>0.13451446431438482</v>
      </c>
      <c r="K108" s="50">
        <v>7.9386543879571614E-2</v>
      </c>
      <c r="L108" s="50">
        <v>260.42410562065004</v>
      </c>
      <c r="M108" s="50">
        <v>130.21205281032502</v>
      </c>
      <c r="N108" s="50">
        <v>1389117</v>
      </c>
      <c r="O108" s="50">
        <v>864115</v>
      </c>
      <c r="P108" s="50">
        <v>128.43164668436157</v>
      </c>
      <c r="Q108" s="50">
        <v>131.99245893628847</v>
      </c>
      <c r="R108" s="50">
        <v>50.683656423325459</v>
      </c>
      <c r="S108" s="50">
        <v>1368679963.8447709</v>
      </c>
      <c r="T108" s="50">
        <v>21.533604874371537</v>
      </c>
      <c r="U108" s="50">
        <v>27.241411939633903</v>
      </c>
      <c r="V108" s="50">
        <v>445735.99999999994</v>
      </c>
      <c r="W108" s="50">
        <v>75.626050791262884</v>
      </c>
      <c r="X108" s="50">
        <v>54.586002019062136</v>
      </c>
      <c r="Y108" s="50">
        <v>41.920852057048442</v>
      </c>
      <c r="Z108" s="50">
        <v>291971354.35162413</v>
      </c>
      <c r="AA108" s="50">
        <v>4.5936200903983249</v>
      </c>
      <c r="AB108" s="50">
        <v>4.9058384613495276</v>
      </c>
      <c r="AC108" s="50">
        <v>1389117</v>
      </c>
      <c r="AD108" s="50">
        <v>0.58479690359025027</v>
      </c>
      <c r="AE108" s="50">
        <v>0.68301938292300957</v>
      </c>
      <c r="AF108" s="50">
        <v>2.6056647772048605E-3</v>
      </c>
      <c r="AG108" s="50">
        <v>0.59650113893975742</v>
      </c>
      <c r="AH108" s="50">
        <v>20.73293828599229</v>
      </c>
      <c r="AI108" s="50">
        <v>22.34307741661663</v>
      </c>
      <c r="AJ108" s="50">
        <v>0.83948683344049779</v>
      </c>
      <c r="AK108" s="50">
        <v>2.0037158247772782</v>
      </c>
      <c r="AL108" s="50">
        <v>2.7322687309793015</v>
      </c>
      <c r="AM108" s="50">
        <v>3.6412039309545277</v>
      </c>
      <c r="AN108" s="50">
        <v>4.5423170887142561</v>
      </c>
      <c r="AO108" s="50">
        <v>5.6333052076527821</v>
      </c>
      <c r="AP108" s="50">
        <v>7.3446827743537177</v>
      </c>
      <c r="AQ108" s="50">
        <v>9.7371225054376751</v>
      </c>
      <c r="AR108" s="50">
        <v>15.7537069500071</v>
      </c>
      <c r="AS108" s="50">
        <v>47.772190153682864</v>
      </c>
      <c r="AT108" s="50">
        <v>61.231144829938422</v>
      </c>
      <c r="AU108" s="50">
        <v>89.578897066021028</v>
      </c>
      <c r="AV108" s="50">
        <v>119.06055939154693</v>
      </c>
      <c r="AW108" s="50">
        <v>156.47959234317597</v>
      </c>
      <c r="AX108" s="50">
        <v>188.98501490721736</v>
      </c>
      <c r="AY108" s="50">
        <v>243.79066923031041</v>
      </c>
      <c r="AZ108" s="50">
        <v>317.49482504412515</v>
      </c>
      <c r="BA108" s="50">
        <v>467.39773886852998</v>
      </c>
      <c r="BB108" s="50">
        <v>816.41526439917902</v>
      </c>
      <c r="BC108" s="50">
        <v>11.386388608737235</v>
      </c>
      <c r="BD108" s="50">
        <v>3413.6363242690672</v>
      </c>
      <c r="BE108" s="50">
        <v>31.832529468851924</v>
      </c>
      <c r="BF108" s="50">
        <v>76.166543206134691</v>
      </c>
      <c r="BG108" s="50">
        <v>104.81003062410593</v>
      </c>
      <c r="BH108" s="50">
        <v>138.38796524339691</v>
      </c>
      <c r="BI108" s="50">
        <v>170.73320107115708</v>
      </c>
      <c r="BJ108" s="50">
        <v>219.04628605362174</v>
      </c>
      <c r="BK108" s="50">
        <v>274.79110271480488</v>
      </c>
      <c r="BL108" s="50">
        <v>376.92902303901855</v>
      </c>
      <c r="BM108" s="50">
        <v>602.8943061884429</v>
      </c>
      <c r="BN108" s="50">
        <v>1824.1294287543731</v>
      </c>
    </row>
    <row r="109" spans="1:66" x14ac:dyDescent="0.25">
      <c r="A109" t="str">
        <f t="shared" si="1"/>
        <v>1995TOT29</v>
      </c>
      <c r="B109" s="50">
        <v>1995</v>
      </c>
      <c r="C109" s="50" t="s">
        <v>3</v>
      </c>
      <c r="D109" s="50">
        <v>29</v>
      </c>
      <c r="E109" s="50">
        <v>369.54852214789815</v>
      </c>
      <c r="F109" s="50">
        <v>0.66098471291123129</v>
      </c>
      <c r="G109" s="50">
        <v>0.34008937066711226</v>
      </c>
      <c r="H109" s="50">
        <v>0.21650881335232994</v>
      </c>
      <c r="I109" s="50">
        <v>0.36412564401314212</v>
      </c>
      <c r="J109" s="50">
        <v>0.1495561655894764</v>
      </c>
      <c r="K109" s="50">
        <v>8.5223202817086841E-2</v>
      </c>
      <c r="L109" s="50">
        <v>263.62495285354339</v>
      </c>
      <c r="M109" s="50">
        <v>131.8124764267717</v>
      </c>
      <c r="N109" s="50">
        <v>11818470</v>
      </c>
      <c r="O109" s="50">
        <v>7811828</v>
      </c>
      <c r="P109" s="50">
        <v>127.98483507649371</v>
      </c>
      <c r="Q109" s="50">
        <v>135.64011777704968</v>
      </c>
      <c r="R109" s="50">
        <v>51.451926803152219</v>
      </c>
      <c r="S109" s="50">
        <v>12715167239.688654</v>
      </c>
      <c r="T109" s="50">
        <v>24.260966810801239</v>
      </c>
      <c r="U109" s="50">
        <v>31.463504782571075</v>
      </c>
      <c r="V109" s="50">
        <v>4303408</v>
      </c>
      <c r="W109" s="50">
        <v>77.673557964523269</v>
      </c>
      <c r="X109" s="50">
        <v>54.138918462248427</v>
      </c>
      <c r="Y109" s="50">
        <v>41.072681380298064</v>
      </c>
      <c r="Z109" s="50">
        <v>2795782257.8614511</v>
      </c>
      <c r="AA109" s="50">
        <v>5.3344465935521965</v>
      </c>
      <c r="AB109" s="50">
        <v>5.7765474323146702</v>
      </c>
      <c r="AC109" s="50">
        <v>11818470</v>
      </c>
      <c r="AD109" s="50">
        <v>0.60476307063049994</v>
      </c>
      <c r="AE109" s="50">
        <v>0.84812479233833304</v>
      </c>
      <c r="AF109" s="50">
        <v>2.2168738126056346E-2</v>
      </c>
      <c r="AG109" s="50">
        <v>0.64353116150581613</v>
      </c>
      <c r="AH109" s="50">
        <v>23.093540020889566</v>
      </c>
      <c r="AI109" s="50">
        <v>23.269063641053172</v>
      </c>
      <c r="AJ109" s="50">
        <v>0.89089665439451804</v>
      </c>
      <c r="AK109" s="50">
        <v>1.8952047979929463</v>
      </c>
      <c r="AL109" s="50">
        <v>2.59416132149514</v>
      </c>
      <c r="AM109" s="50">
        <v>3.3903225492902536</v>
      </c>
      <c r="AN109" s="50">
        <v>4.3421256101633503</v>
      </c>
      <c r="AO109" s="50">
        <v>5.503959843743365</v>
      </c>
      <c r="AP109" s="50">
        <v>7.0255352610976551</v>
      </c>
      <c r="AQ109" s="50">
        <v>9.5278219557881982</v>
      </c>
      <c r="AR109" s="50">
        <v>14.194006214204812</v>
      </c>
      <c r="AS109" s="50">
        <v>50.635965791829761</v>
      </c>
      <c r="AT109" s="50">
        <v>56.695504472165211</v>
      </c>
      <c r="AU109" s="50">
        <v>85.04325670824781</v>
      </c>
      <c r="AV109" s="50">
        <v>110.55623372072216</v>
      </c>
      <c r="AW109" s="50">
        <v>141.73876118041301</v>
      </c>
      <c r="AX109" s="50">
        <v>175.75606386371214</v>
      </c>
      <c r="AY109" s="50">
        <v>226.78201788866085</v>
      </c>
      <c r="AZ109" s="50">
        <v>299.35226361303228</v>
      </c>
      <c r="BA109" s="50">
        <v>413.31022760208435</v>
      </c>
      <c r="BB109" s="50">
        <v>680.34605366598248</v>
      </c>
      <c r="BC109" s="50">
        <v>17.950856090840588</v>
      </c>
      <c r="BD109" s="50">
        <v>3571.8167817464082</v>
      </c>
      <c r="BE109" s="50">
        <v>32.916186292528344</v>
      </c>
      <c r="BF109" s="50">
        <v>70.042228551511428</v>
      </c>
      <c r="BG109" s="50">
        <v>95.830440948966739</v>
      </c>
      <c r="BH109" s="50">
        <v>125.31389237965482</v>
      </c>
      <c r="BI109" s="50">
        <v>160.44197541843553</v>
      </c>
      <c r="BJ109" s="50">
        <v>202.6165962225017</v>
      </c>
      <c r="BK109" s="50">
        <v>260.24153212644757</v>
      </c>
      <c r="BL109" s="50">
        <v>352.52758999948895</v>
      </c>
      <c r="BM109" s="50">
        <v>524.67502492086294</v>
      </c>
      <c r="BN109" s="50">
        <v>1872.1063565341451</v>
      </c>
    </row>
    <row r="110" spans="1:66" x14ac:dyDescent="0.25">
      <c r="A110" t="str">
        <f t="shared" si="1"/>
        <v>1995TOT30</v>
      </c>
      <c r="B110" s="50">
        <v>1995</v>
      </c>
      <c r="C110" s="50" t="s">
        <v>3</v>
      </c>
      <c r="D110" s="50">
        <v>30</v>
      </c>
      <c r="E110" s="50">
        <v>897.22293599510238</v>
      </c>
      <c r="F110" s="50">
        <v>0.23925793145580865</v>
      </c>
      <c r="G110" s="50">
        <v>9.4450117236004841E-2</v>
      </c>
      <c r="H110" s="50">
        <v>5.4173857975534236E-2</v>
      </c>
      <c r="I110" s="50">
        <v>7.8713589540344117E-2</v>
      </c>
      <c r="J110" s="50">
        <v>3.2989772848590816E-2</v>
      </c>
      <c r="K110" s="50">
        <v>2.1970022937709253E-2</v>
      </c>
      <c r="L110" s="50">
        <v>260.62861526488405</v>
      </c>
      <c r="M110" s="50">
        <v>130.31430763244194</v>
      </c>
      <c r="N110" s="50">
        <v>64747981</v>
      </c>
      <c r="O110" s="50">
        <v>15491468</v>
      </c>
      <c r="P110" s="50">
        <v>157.74214827487577</v>
      </c>
      <c r="Q110" s="50">
        <v>102.88646699000827</v>
      </c>
      <c r="R110" s="50">
        <v>39.476274270744184</v>
      </c>
      <c r="S110" s="50">
        <v>19126348932.105236</v>
      </c>
      <c r="T110" s="50">
        <v>2.743621710865416</v>
      </c>
      <c r="U110" s="50">
        <v>2.8640980056942897</v>
      </c>
      <c r="V110" s="50">
        <v>5096546</v>
      </c>
      <c r="W110" s="50">
        <v>75.698078937748477</v>
      </c>
      <c r="X110" s="50">
        <v>54.616228694693461</v>
      </c>
      <c r="Y110" s="50">
        <v>41.911152878731691</v>
      </c>
      <c r="Z110" s="50">
        <v>3340249462.6683021</v>
      </c>
      <c r="AA110" s="50">
        <v>0.47914952184627801</v>
      </c>
      <c r="AB110" s="50">
        <v>0.48235283238032817</v>
      </c>
      <c r="AC110" s="50">
        <v>64747981</v>
      </c>
      <c r="AD110" s="50">
        <v>0.56453602688226834</v>
      </c>
      <c r="AE110" s="50">
        <v>0.63740176774938195</v>
      </c>
      <c r="AF110" s="50">
        <v>0.1214523567754395</v>
      </c>
      <c r="AG110" s="50">
        <v>0.57243462189214434</v>
      </c>
      <c r="AH110" s="50">
        <v>18.786897472584716</v>
      </c>
      <c r="AI110" s="50">
        <v>21.211196284720259</v>
      </c>
      <c r="AJ110" s="50">
        <v>0.88973067068377398</v>
      </c>
      <c r="AK110" s="50">
        <v>1.9837331335585859</v>
      </c>
      <c r="AL110" s="50">
        <v>2.8708955975875847</v>
      </c>
      <c r="AM110" s="50">
        <v>3.7650237815643219</v>
      </c>
      <c r="AN110" s="50">
        <v>4.7888766178353741</v>
      </c>
      <c r="AO110" s="50">
        <v>6.0996629158581825</v>
      </c>
      <c r="AP110" s="50">
        <v>7.9339826497586934</v>
      </c>
      <c r="AQ110" s="50">
        <v>10.718489864329793</v>
      </c>
      <c r="AR110" s="50">
        <v>16.286653045336351</v>
      </c>
      <c r="AS110" s="50">
        <v>44.662951723487339</v>
      </c>
      <c r="AT110" s="50">
        <v>136.06921073319651</v>
      </c>
      <c r="AU110" s="50">
        <v>217.71073717311441</v>
      </c>
      <c r="AV110" s="50">
        <v>297.65139847886735</v>
      </c>
      <c r="AW110" s="50">
        <v>380.9937900529502</v>
      </c>
      <c r="AX110" s="50">
        <v>480.21092287923926</v>
      </c>
      <c r="AY110" s="50">
        <v>623.65054919381737</v>
      </c>
      <c r="AZ110" s="50">
        <v>816.41526439917902</v>
      </c>
      <c r="BA110" s="50">
        <v>1139.5796398905206</v>
      </c>
      <c r="BB110" s="50">
        <v>1927.647152053617</v>
      </c>
      <c r="BC110" s="50">
        <v>12.362835970467771</v>
      </c>
      <c r="BD110" s="50">
        <v>6976.9487803446509</v>
      </c>
      <c r="BE110" s="50">
        <v>79.826520151666273</v>
      </c>
      <c r="BF110" s="50">
        <v>177.88192838040115</v>
      </c>
      <c r="BG110" s="50">
        <v>257.65023334716892</v>
      </c>
      <c r="BH110" s="50">
        <v>337.89294196443143</v>
      </c>
      <c r="BI110" s="50">
        <v>429.61651603342244</v>
      </c>
      <c r="BJ110" s="50">
        <v>547.32875712074758</v>
      </c>
      <c r="BK110" s="50">
        <v>711.84600660324134</v>
      </c>
      <c r="BL110" s="50">
        <v>961.52890787287799</v>
      </c>
      <c r="BM110" s="50">
        <v>1461.3995756436789</v>
      </c>
      <c r="BN110" s="50">
        <v>4008.1044123894521</v>
      </c>
    </row>
    <row r="111" spans="1:66" x14ac:dyDescent="0.25">
      <c r="A111" t="str">
        <f t="shared" si="1"/>
        <v>1995TOT31</v>
      </c>
      <c r="B111" s="50">
        <v>1995</v>
      </c>
      <c r="C111" s="50" t="s">
        <v>3</v>
      </c>
      <c r="D111" s="50">
        <v>31</v>
      </c>
      <c r="E111" s="50">
        <v>623.43236895550069</v>
      </c>
      <c r="F111" s="50">
        <v>0.32784485434672506</v>
      </c>
      <c r="G111" s="50">
        <v>0.13240395474950153</v>
      </c>
      <c r="H111" s="50">
        <v>7.4768542732536955E-2</v>
      </c>
      <c r="I111" s="50">
        <v>0.11793915543634638</v>
      </c>
      <c r="J111" s="50">
        <v>4.4130138093957924E-2</v>
      </c>
      <c r="K111" s="50">
        <v>2.5788768539998803E-2</v>
      </c>
      <c r="L111" s="50">
        <v>209.09999321197066</v>
      </c>
      <c r="M111" s="50">
        <v>104.54999660598499</v>
      </c>
      <c r="N111" s="50">
        <v>16219855</v>
      </c>
      <c r="O111" s="50">
        <v>5317596</v>
      </c>
      <c r="P111" s="50">
        <v>124.65253072387904</v>
      </c>
      <c r="Q111" s="50">
        <v>84.447462488091617</v>
      </c>
      <c r="R111" s="50">
        <v>40.386162233149761</v>
      </c>
      <c r="S111" s="50">
        <v>5388689864.8419123</v>
      </c>
      <c r="T111" s="50">
        <v>4.4408451370183863</v>
      </c>
      <c r="U111" s="50">
        <v>4.7523682009595918</v>
      </c>
      <c r="V111" s="50">
        <v>1912956</v>
      </c>
      <c r="W111" s="50">
        <v>65.429775922065502</v>
      </c>
      <c r="X111" s="50">
        <v>39.120220683919484</v>
      </c>
      <c r="Y111" s="50">
        <v>37.417715881283961</v>
      </c>
      <c r="Z111" s="50">
        <v>898023130.54353476</v>
      </c>
      <c r="AA111" s="50">
        <v>0.74006516467454542</v>
      </c>
      <c r="AB111" s="50">
        <v>0.74934036345089594</v>
      </c>
      <c r="AC111" s="50">
        <v>16219855</v>
      </c>
      <c r="AD111" s="50">
        <v>0.5864750199061286</v>
      </c>
      <c r="AE111" s="50">
        <v>0.71717308924299683</v>
      </c>
      <c r="AF111" s="50">
        <v>3.0424726545618608E-2</v>
      </c>
      <c r="AG111" s="50">
        <v>0.62259076321504914</v>
      </c>
      <c r="AH111" s="50">
        <v>21.129081315484584</v>
      </c>
      <c r="AI111" s="50">
        <v>22.821604048830068</v>
      </c>
      <c r="AJ111" s="50">
        <v>0.89245629641373914</v>
      </c>
      <c r="AK111" s="50">
        <v>1.884159409607348</v>
      </c>
      <c r="AL111" s="50">
        <v>2.6841919815267192</v>
      </c>
      <c r="AM111" s="50">
        <v>3.5321017094987575</v>
      </c>
      <c r="AN111" s="50">
        <v>4.5134317991709381</v>
      </c>
      <c r="AO111" s="50">
        <v>5.6742670946831701</v>
      </c>
      <c r="AP111" s="50">
        <v>7.3451879661021948</v>
      </c>
      <c r="AQ111" s="50">
        <v>10.107379504421139</v>
      </c>
      <c r="AR111" s="50">
        <v>15.86384576033042</v>
      </c>
      <c r="AS111" s="50">
        <v>47.502978478245574</v>
      </c>
      <c r="AT111" s="50">
        <v>87.473064042769181</v>
      </c>
      <c r="AU111" s="50">
        <v>141.73876118041301</v>
      </c>
      <c r="AV111" s="50">
        <v>190.4968950264751</v>
      </c>
      <c r="AW111" s="50">
        <v>251.72803985641352</v>
      </c>
      <c r="AX111" s="50">
        <v>318.9122126559293</v>
      </c>
      <c r="AY111" s="50">
        <v>396.86853130515647</v>
      </c>
      <c r="AZ111" s="50">
        <v>527.26819159113643</v>
      </c>
      <c r="BA111" s="50">
        <v>748.38065903258075</v>
      </c>
      <c r="BB111" s="50">
        <v>1360.692107331965</v>
      </c>
      <c r="BC111" s="50">
        <v>14.097242633715268</v>
      </c>
      <c r="BD111" s="50">
        <v>5017.5521457866207</v>
      </c>
      <c r="BE111" s="50">
        <v>55.545176347852717</v>
      </c>
      <c r="BF111" s="50">
        <v>117.44479282287713</v>
      </c>
      <c r="BG111" s="50">
        <v>167.57341424415154</v>
      </c>
      <c r="BH111" s="50">
        <v>220.11424072307864</v>
      </c>
      <c r="BI111" s="50">
        <v>281.11893812517729</v>
      </c>
      <c r="BJ111" s="50">
        <v>354.26140571417693</v>
      </c>
      <c r="BK111" s="50">
        <v>457.91220656887538</v>
      </c>
      <c r="BL111" s="50">
        <v>629.56452772841055</v>
      </c>
      <c r="BM111" s="50">
        <v>989.55593013383918</v>
      </c>
      <c r="BN111" s="50">
        <v>2963.631789056466</v>
      </c>
    </row>
    <row r="112" spans="1:66" x14ac:dyDescent="0.25">
      <c r="A112" t="str">
        <f t="shared" si="1"/>
        <v>1995TOT32</v>
      </c>
      <c r="B112" s="50">
        <v>1995</v>
      </c>
      <c r="C112" s="50" t="s">
        <v>3</v>
      </c>
      <c r="D112" s="50">
        <v>32</v>
      </c>
      <c r="E112" s="50">
        <v>640.41762277116607</v>
      </c>
      <c r="F112" s="50">
        <v>0.32899236264539833</v>
      </c>
      <c r="G112" s="50">
        <v>0.12944023326340134</v>
      </c>
      <c r="H112" s="50">
        <v>7.4746839129972917E-2</v>
      </c>
      <c r="I112" s="50">
        <v>0.11521081338961524</v>
      </c>
      <c r="J112" s="50">
        <v>4.595388771094254E-2</v>
      </c>
      <c r="K112" s="50">
        <v>2.8991765048430335E-2</v>
      </c>
      <c r="L112" s="50">
        <v>202.53347590204751</v>
      </c>
      <c r="M112" s="50">
        <v>101.26673795102376</v>
      </c>
      <c r="N112" s="50">
        <v>2687187</v>
      </c>
      <c r="O112" s="50">
        <v>884064</v>
      </c>
      <c r="P112" s="50">
        <v>122.8477951962458</v>
      </c>
      <c r="Q112" s="50">
        <v>79.685680705801715</v>
      </c>
      <c r="R112" s="50">
        <v>39.34444928222166</v>
      </c>
      <c r="S112" s="50">
        <v>845366899.52992666</v>
      </c>
      <c r="T112" s="50">
        <v>4.0935757281270178</v>
      </c>
      <c r="U112" s="50">
        <v>4.3693181442658835</v>
      </c>
      <c r="V112" s="50">
        <v>309593</v>
      </c>
      <c r="W112" s="50">
        <v>60.874693422031193</v>
      </c>
      <c r="X112" s="50">
        <v>40.392044528992564</v>
      </c>
      <c r="Y112" s="50">
        <v>39.886783504893394</v>
      </c>
      <c r="Z112" s="50">
        <v>150061130.90237275</v>
      </c>
      <c r="AA112" s="50">
        <v>0.72665088204757422</v>
      </c>
      <c r="AB112" s="50">
        <v>0.73469678696866203</v>
      </c>
      <c r="AC112" s="50">
        <v>2687187</v>
      </c>
      <c r="AD112" s="50">
        <v>0.59776690030193258</v>
      </c>
      <c r="AE112" s="50">
        <v>0.7312374584135215</v>
      </c>
      <c r="AF112" s="50">
        <v>5.0405462719575233E-3</v>
      </c>
      <c r="AG112" s="50">
        <v>0.6497788859072342</v>
      </c>
      <c r="AH112" s="50">
        <v>22.512343544483059</v>
      </c>
      <c r="AI112" s="50">
        <v>24.265181424329342</v>
      </c>
      <c r="AJ112" s="50">
        <v>0.82390295649584122</v>
      </c>
      <c r="AK112" s="50">
        <v>1.8359713609926698</v>
      </c>
      <c r="AL112" s="50">
        <v>2.6405626803914246</v>
      </c>
      <c r="AM112" s="50">
        <v>3.3134903482321905</v>
      </c>
      <c r="AN112" s="50">
        <v>4.3505487260169371</v>
      </c>
      <c r="AO112" s="50">
        <v>5.4530162721716451</v>
      </c>
      <c r="AP112" s="50">
        <v>7.1066146041731244</v>
      </c>
      <c r="AQ112" s="50">
        <v>9.9335601717532676</v>
      </c>
      <c r="AR112" s="50">
        <v>16.062409959049546</v>
      </c>
      <c r="AS112" s="50">
        <v>48.479922920723354</v>
      </c>
      <c r="AT112" s="50">
        <v>88.444986976577724</v>
      </c>
      <c r="AU112" s="50">
        <v>141.73876118041301</v>
      </c>
      <c r="AV112" s="50">
        <v>190.4968950264751</v>
      </c>
      <c r="AW112" s="50">
        <v>238.12111878309386</v>
      </c>
      <c r="AX112" s="50">
        <v>311.82527459690868</v>
      </c>
      <c r="AY112" s="50">
        <v>396.86853130515647</v>
      </c>
      <c r="AZ112" s="50">
        <v>510.25954024948686</v>
      </c>
      <c r="BA112" s="50">
        <v>765.38931037423026</v>
      </c>
      <c r="BB112" s="50">
        <v>1360.692107331965</v>
      </c>
      <c r="BC112" s="50">
        <v>13.683711073895012</v>
      </c>
      <c r="BD112" s="50">
        <v>5442.7684293278598</v>
      </c>
      <c r="BE112" s="50">
        <v>52.754518765040714</v>
      </c>
      <c r="BF112" s="50">
        <v>117.13583117315046</v>
      </c>
      <c r="BG112" s="50">
        <v>168.15929174507744</v>
      </c>
      <c r="BH112" s="50">
        <v>213.71419888695328</v>
      </c>
      <c r="BI112" s="50">
        <v>276.56632442790567</v>
      </c>
      <c r="BJ112" s="50">
        <v>351.70452029610783</v>
      </c>
      <c r="BK112" s="50">
        <v>455.85585409806441</v>
      </c>
      <c r="BL112" s="50">
        <v>632.60720902114042</v>
      </c>
      <c r="BM112" s="50">
        <v>1034.0976193539987</v>
      </c>
      <c r="BN112" s="50">
        <v>3109.7934849423755</v>
      </c>
    </row>
    <row r="113" spans="1:66" x14ac:dyDescent="0.25">
      <c r="A113" t="str">
        <f t="shared" si="1"/>
        <v>1995TOT33</v>
      </c>
      <c r="B113" s="50">
        <v>1995</v>
      </c>
      <c r="C113" s="50" t="s">
        <v>3</v>
      </c>
      <c r="D113" s="50">
        <v>33</v>
      </c>
      <c r="E113" s="50">
        <v>934.75076064940151</v>
      </c>
      <c r="F113" s="50">
        <v>0.2737052850498386</v>
      </c>
      <c r="G113" s="50">
        <v>0.10486856008729221</v>
      </c>
      <c r="H113" s="50">
        <v>5.7062022838979549E-2</v>
      </c>
      <c r="I113" s="50">
        <v>8.4943016841721536E-2</v>
      </c>
      <c r="J113" s="50">
        <v>3.14501749621591E-2</v>
      </c>
      <c r="K113" s="50">
        <v>1.8868888684876978E-2</v>
      </c>
      <c r="L113" s="50">
        <v>287.4576138129537</v>
      </c>
      <c r="M113" s="50">
        <v>143.72880690647685</v>
      </c>
      <c r="N113" s="50">
        <v>12980502</v>
      </c>
      <c r="O113" s="50">
        <v>3552832</v>
      </c>
      <c r="P113" s="50">
        <v>177.31993035096258</v>
      </c>
      <c r="Q113" s="50">
        <v>110.13768346199112</v>
      </c>
      <c r="R113" s="50">
        <v>38.314408166505132</v>
      </c>
      <c r="S113" s="50">
        <v>4695608234.5155935</v>
      </c>
      <c r="T113" s="50">
        <v>3.2249522884314428</v>
      </c>
      <c r="U113" s="50">
        <v>3.4015657395173022</v>
      </c>
      <c r="V113" s="50">
        <v>1102603</v>
      </c>
      <c r="W113" s="50">
        <v>90.51317727168329</v>
      </c>
      <c r="X113" s="50">
        <v>53.215629634793558</v>
      </c>
      <c r="Y113" s="50">
        <v>37.025027049323896</v>
      </c>
      <c r="Z113" s="50">
        <v>704108554.58654749</v>
      </c>
      <c r="AA113" s="50">
        <v>0.48358303781113726</v>
      </c>
      <c r="AB113" s="50">
        <v>0.48759356653388852</v>
      </c>
      <c r="AC113" s="50">
        <v>12980502</v>
      </c>
      <c r="AD113" s="50">
        <v>0.57074415708786974</v>
      </c>
      <c r="AE113" s="50">
        <v>0.65435796838793792</v>
      </c>
      <c r="AF113" s="50">
        <v>2.4348443544955221E-2</v>
      </c>
      <c r="AG113" s="50">
        <v>0.57706443137212649</v>
      </c>
      <c r="AH113" s="50">
        <v>19.221089621513471</v>
      </c>
      <c r="AI113" s="50">
        <v>20.2178268945162</v>
      </c>
      <c r="AJ113" s="50">
        <v>1.0300015022573905</v>
      </c>
      <c r="AK113" s="50">
        <v>2.0319818586678871</v>
      </c>
      <c r="AL113" s="50">
        <v>2.8562426840347932</v>
      </c>
      <c r="AM113" s="50">
        <v>3.6373381486017413</v>
      </c>
      <c r="AN113" s="50">
        <v>4.5730035915336504</v>
      </c>
      <c r="AO113" s="50">
        <v>5.847763699278854</v>
      </c>
      <c r="AP113" s="50">
        <v>7.6941482191976718</v>
      </c>
      <c r="AQ113" s="50">
        <v>10.42287075135182</v>
      </c>
      <c r="AR113" s="50">
        <v>15.98956060793202</v>
      </c>
      <c r="AS113" s="50">
        <v>45.917088937144172</v>
      </c>
      <c r="AT113" s="50">
        <v>153.07786207484605</v>
      </c>
      <c r="AU113" s="50">
        <v>226.78201788866085</v>
      </c>
      <c r="AV113" s="50">
        <v>306.15572414969211</v>
      </c>
      <c r="AW113" s="50">
        <v>378.72596987406359</v>
      </c>
      <c r="AX113" s="50">
        <v>476.24223756618773</v>
      </c>
      <c r="AY113" s="50">
        <v>623.65054919381737</v>
      </c>
      <c r="AZ113" s="50">
        <v>822.08481484639549</v>
      </c>
      <c r="BA113" s="50">
        <v>1153.1865609638403</v>
      </c>
      <c r="BB113" s="50">
        <v>2027.4312399246278</v>
      </c>
      <c r="BC113" s="50">
        <v>12.40258007001178</v>
      </c>
      <c r="BD113" s="50">
        <v>7381.7546822759105</v>
      </c>
      <c r="BE113" s="50">
        <v>96.191817551938044</v>
      </c>
      <c r="BF113" s="50">
        <v>189.89682394813676</v>
      </c>
      <c r="BG113" s="50">
        <v>266.90180078770828</v>
      </c>
      <c r="BH113" s="50">
        <v>340.15984163582044</v>
      </c>
      <c r="BI113" s="50">
        <v>427.24468973148788</v>
      </c>
      <c r="BJ113" s="50">
        <v>546.84984150235596</v>
      </c>
      <c r="BK113" s="50">
        <v>718.4081422595176</v>
      </c>
      <c r="BL113" s="50">
        <v>975.03444655839996</v>
      </c>
      <c r="BM113" s="50">
        <v>1496.5902557646493</v>
      </c>
      <c r="BN113" s="50">
        <v>4292.5637060105018</v>
      </c>
    </row>
    <row r="114" spans="1:66" x14ac:dyDescent="0.25">
      <c r="A114" t="str">
        <f t="shared" si="1"/>
        <v>1995TOT35</v>
      </c>
      <c r="B114" s="50">
        <v>1995</v>
      </c>
      <c r="C114" s="50" t="s">
        <v>3</v>
      </c>
      <c r="D114" s="50">
        <v>35</v>
      </c>
      <c r="E114" s="50">
        <v>1038.5417259428823</v>
      </c>
      <c r="F114" s="50">
        <v>0.17458611399477128</v>
      </c>
      <c r="G114" s="50">
        <v>6.8739340950594474E-2</v>
      </c>
      <c r="H114" s="50">
        <v>4.1185105640164199E-2</v>
      </c>
      <c r="I114" s="50">
        <v>5.390658681745468E-2</v>
      </c>
      <c r="J114" s="50">
        <v>2.7038928177611953E-2</v>
      </c>
      <c r="K114" s="50">
        <v>2.0735895871865719E-2</v>
      </c>
      <c r="L114" s="50">
        <v>280.2158597071039</v>
      </c>
      <c r="M114" s="50">
        <v>140.10792985355195</v>
      </c>
      <c r="N114" s="50">
        <v>32860437</v>
      </c>
      <c r="O114" s="50">
        <v>5736976</v>
      </c>
      <c r="P114" s="50">
        <v>169.8871910665533</v>
      </c>
      <c r="Q114" s="50">
        <v>110.3286686405506</v>
      </c>
      <c r="R114" s="50">
        <v>39.372742412178887</v>
      </c>
      <c r="S114" s="50">
        <v>7595435089.2334967</v>
      </c>
      <c r="T114" s="50">
        <v>1.8547019382088756</v>
      </c>
      <c r="U114" s="50">
        <v>1.9092280061528426</v>
      </c>
      <c r="V114" s="50">
        <v>1771394</v>
      </c>
      <c r="W114" s="50">
        <v>69.831392679110962</v>
      </c>
      <c r="X114" s="50">
        <v>70.276537174440989</v>
      </c>
      <c r="Y114" s="50">
        <v>50.158857709122998</v>
      </c>
      <c r="Z114" s="50">
        <v>1493849235.4989808</v>
      </c>
      <c r="AA114" s="50">
        <v>0.36477766446838394</v>
      </c>
      <c r="AB114" s="50">
        <v>0.36610467344557895</v>
      </c>
      <c r="AC114" s="50">
        <v>32860437</v>
      </c>
      <c r="AD114" s="50">
        <v>0.534153191860958</v>
      </c>
      <c r="AE114" s="50">
        <v>0.56704489396536584</v>
      </c>
      <c r="AF114" s="50">
        <v>6.1638640412906988E-2</v>
      </c>
      <c r="AG114" s="50">
        <v>0.4933455827158868</v>
      </c>
      <c r="AH114" s="50">
        <v>15.467522188078981</v>
      </c>
      <c r="AI114" s="50">
        <v>16.815344589689413</v>
      </c>
      <c r="AJ114" s="50">
        <v>1.0880282821231975</v>
      </c>
      <c r="AK114" s="50">
        <v>2.3848691291409967</v>
      </c>
      <c r="AL114" s="50">
        <v>3.2739570748844442</v>
      </c>
      <c r="AM114" s="50">
        <v>4.1701007272338515</v>
      </c>
      <c r="AN114" s="50">
        <v>5.1705550452381956</v>
      </c>
      <c r="AO114" s="50">
        <v>6.4700290610896332</v>
      </c>
      <c r="AP114" s="50">
        <v>8.2117246656455158</v>
      </c>
      <c r="AQ114" s="50">
        <v>10.832769319596437</v>
      </c>
      <c r="AR114" s="50">
        <v>16.183404947733202</v>
      </c>
      <c r="AS114" s="50">
        <v>42.214561747314541</v>
      </c>
      <c r="AT114" s="50">
        <v>197.30035556313493</v>
      </c>
      <c r="AU114" s="50">
        <v>296.43649481160662</v>
      </c>
      <c r="AV114" s="50">
        <v>382.69465518711513</v>
      </c>
      <c r="AW114" s="50">
        <v>476.24223756618773</v>
      </c>
      <c r="AX114" s="50">
        <v>595.3027969577347</v>
      </c>
      <c r="AY114" s="50">
        <v>754.05020947979722</v>
      </c>
      <c r="AZ114" s="50">
        <v>966.0913962056951</v>
      </c>
      <c r="BA114" s="50">
        <v>1326.6748046486659</v>
      </c>
      <c r="BB114" s="50">
        <v>2177.1073717311442</v>
      </c>
      <c r="BC114" s="50">
        <v>11.423234885425771</v>
      </c>
      <c r="BD114" s="50">
        <v>7555.2429259607352</v>
      </c>
      <c r="BE114" s="50">
        <v>112.98636417632572</v>
      </c>
      <c r="BF114" s="50">
        <v>247.50091047742737</v>
      </c>
      <c r="BG114" s="50">
        <v>339.86761860920893</v>
      </c>
      <c r="BH114" s="50">
        <v>433.11434954020154</v>
      </c>
      <c r="BI114" s="50">
        <v>537.16331847734409</v>
      </c>
      <c r="BJ114" s="50">
        <v>672.21213963454318</v>
      </c>
      <c r="BK114" s="50">
        <v>852.86643408830844</v>
      </c>
      <c r="BL114" s="50">
        <v>1125.0542122638055</v>
      </c>
      <c r="BM114" s="50">
        <v>1679.6344456820179</v>
      </c>
      <c r="BN114" s="50">
        <v>4388.5050272741819</v>
      </c>
    </row>
    <row r="115" spans="1:66" x14ac:dyDescent="0.25">
      <c r="A115" t="str">
        <f t="shared" si="1"/>
        <v>1995TOT40</v>
      </c>
      <c r="B115" s="50">
        <v>1995</v>
      </c>
      <c r="C115" s="50" t="s">
        <v>3</v>
      </c>
      <c r="D115" s="50">
        <v>40</v>
      </c>
      <c r="E115" s="50">
        <v>786.73781956860944</v>
      </c>
      <c r="F115" s="50">
        <v>0.30231039053231462</v>
      </c>
      <c r="G115" s="50">
        <v>0.12433229170165688</v>
      </c>
      <c r="H115" s="50">
        <v>7.1360852854308168E-2</v>
      </c>
      <c r="I115" s="50">
        <v>0.11059460651301321</v>
      </c>
      <c r="J115" s="50">
        <v>4.3264551333616438E-2</v>
      </c>
      <c r="K115" s="50">
        <v>2.552432586686235E-2</v>
      </c>
      <c r="L115" s="50">
        <v>269.01451150600309</v>
      </c>
      <c r="M115" s="50">
        <v>134.50725575300154</v>
      </c>
      <c r="N115" s="50">
        <v>22867173</v>
      </c>
      <c r="O115" s="50">
        <v>6912984.0000000009</v>
      </c>
      <c r="P115" s="50">
        <v>158.37593683561713</v>
      </c>
      <c r="Q115" s="50">
        <v>110.63857467038596</v>
      </c>
      <c r="R115" s="50">
        <v>41.127363000236166</v>
      </c>
      <c r="S115" s="50">
        <v>9178112357.7502022</v>
      </c>
      <c r="T115" s="50">
        <v>4.2513770006484384</v>
      </c>
      <c r="U115" s="50">
        <v>4.5268697966324405</v>
      </c>
      <c r="V115" s="50">
        <v>2528986</v>
      </c>
      <c r="W115" s="50">
        <v>81.888088736164605</v>
      </c>
      <c r="X115" s="50">
        <v>52.61916701683694</v>
      </c>
      <c r="Y115" s="50">
        <v>39.119946892279629</v>
      </c>
      <c r="Z115" s="50">
        <v>1596877640.6069086</v>
      </c>
      <c r="AA115" s="50">
        <v>0.739686834231576</v>
      </c>
      <c r="AB115" s="50">
        <v>0.74830075430636356</v>
      </c>
      <c r="AC115" s="50">
        <v>22867173</v>
      </c>
      <c r="AD115" s="50">
        <v>0.56316870492274196</v>
      </c>
      <c r="AE115" s="50">
        <v>0.63858602437476364</v>
      </c>
      <c r="AF115" s="50">
        <v>4.2893569973120278E-2</v>
      </c>
      <c r="AG115" s="50">
        <v>0.57043292094245324</v>
      </c>
      <c r="AH115" s="50">
        <v>18.328206008527747</v>
      </c>
      <c r="AI115" s="50">
        <v>20.721756071908576</v>
      </c>
      <c r="AJ115" s="50">
        <v>0.93702110657387705</v>
      </c>
      <c r="AK115" s="50">
        <v>2.0105408868881756</v>
      </c>
      <c r="AL115" s="50">
        <v>2.9073942973352365</v>
      </c>
      <c r="AM115" s="50">
        <v>3.8690352742276195</v>
      </c>
      <c r="AN115" s="50">
        <v>4.7832707063101179</v>
      </c>
      <c r="AO115" s="50">
        <v>6.055835686304416</v>
      </c>
      <c r="AP115" s="50">
        <v>7.7833486454685357</v>
      </c>
      <c r="AQ115" s="50">
        <v>10.574892761542792</v>
      </c>
      <c r="AR115" s="50">
        <v>16.522830478108567</v>
      </c>
      <c r="AS115" s="50">
        <v>44.555830157240663</v>
      </c>
      <c r="AT115" s="50">
        <v>122.46228965987684</v>
      </c>
      <c r="AU115" s="50">
        <v>192.76471520536171</v>
      </c>
      <c r="AV115" s="50">
        <v>265.3349609297332</v>
      </c>
      <c r="AW115" s="50">
        <v>340.17302683299124</v>
      </c>
      <c r="AX115" s="50">
        <v>425.21628354123908</v>
      </c>
      <c r="AY115" s="50">
        <v>539.51442055712414</v>
      </c>
      <c r="AZ115" s="50">
        <v>686.2990816355599</v>
      </c>
      <c r="BA115" s="50">
        <v>1013.7156199623139</v>
      </c>
      <c r="BB115" s="50">
        <v>1700.8651341649563</v>
      </c>
      <c r="BC115" s="50">
        <v>12.640574174443131</v>
      </c>
      <c r="BD115" s="50">
        <v>5953.027969577347</v>
      </c>
      <c r="BE115" s="50">
        <v>73.684461040237508</v>
      </c>
      <c r="BF115" s="50">
        <v>158.1013071843133</v>
      </c>
      <c r="BG115" s="50">
        <v>228.84241460168107</v>
      </c>
      <c r="BH115" s="50">
        <v>304.23495114780718</v>
      </c>
      <c r="BI115" s="50">
        <v>376.59818272657111</v>
      </c>
      <c r="BJ115" s="50">
        <v>476.16964547969496</v>
      </c>
      <c r="BK115" s="50">
        <v>612.46715250759041</v>
      </c>
      <c r="BL115" s="50">
        <v>832.14996118797831</v>
      </c>
      <c r="BM115" s="50">
        <v>1300.1650420525475</v>
      </c>
      <c r="BN115" s="50">
        <v>3506.0676141956451</v>
      </c>
    </row>
    <row r="116" spans="1:66" x14ac:dyDescent="0.25">
      <c r="A116" t="str">
        <f t="shared" si="1"/>
        <v>1995TOT41</v>
      </c>
      <c r="B116" s="50">
        <v>1995</v>
      </c>
      <c r="C116" s="50" t="s">
        <v>3</v>
      </c>
      <c r="D116" s="50">
        <v>41</v>
      </c>
      <c r="E116" s="50">
        <v>727.81115487041632</v>
      </c>
      <c r="F116" s="50">
        <v>0.34733393365615417</v>
      </c>
      <c r="G116" s="50">
        <v>0.14895090267267919</v>
      </c>
      <c r="H116" s="50">
        <v>8.7536357748884436E-2</v>
      </c>
      <c r="I116" s="50">
        <v>0.14157824831579793</v>
      </c>
      <c r="J116" s="50">
        <v>5.4458409545911517E-2</v>
      </c>
      <c r="K116" s="50">
        <v>3.1224705203564213E-2</v>
      </c>
      <c r="L116" s="50">
        <v>261.86385074047178</v>
      </c>
      <c r="M116" s="50">
        <v>130.93192537023589</v>
      </c>
      <c r="N116" s="50">
        <v>8767505</v>
      </c>
      <c r="O116" s="50">
        <v>3045252</v>
      </c>
      <c r="P116" s="50">
        <v>149.56599220831313</v>
      </c>
      <c r="Q116" s="50">
        <v>112.29785853215864</v>
      </c>
      <c r="R116" s="50">
        <v>42.884062926064153</v>
      </c>
      <c r="S116" s="50">
        <v>4103703339.4892774</v>
      </c>
      <c r="T116" s="50">
        <v>5.3592002106757262</v>
      </c>
      <c r="U116" s="50">
        <v>5.7711290002978997</v>
      </c>
      <c r="V116" s="50">
        <v>1241288</v>
      </c>
      <c r="W116" s="50">
        <v>80.568649236585642</v>
      </c>
      <c r="X116" s="50">
        <v>50.363276133650245</v>
      </c>
      <c r="Y116" s="50">
        <v>38.465237558554286</v>
      </c>
      <c r="Z116" s="50">
        <v>750183963.66463733</v>
      </c>
      <c r="AA116" s="50">
        <v>0.9796970500838954</v>
      </c>
      <c r="AB116" s="50">
        <v>0.99529602936488848</v>
      </c>
      <c r="AC116" s="50">
        <v>8767505</v>
      </c>
      <c r="AD116" s="50">
        <v>0.57731481536609608</v>
      </c>
      <c r="AE116" s="50">
        <v>0.66437195313456066</v>
      </c>
      <c r="AF116" s="50">
        <v>1.6445827790219792E-2</v>
      </c>
      <c r="AG116" s="50">
        <v>0.60911098991135315</v>
      </c>
      <c r="AH116" s="50">
        <v>20.168583777222512</v>
      </c>
      <c r="AI116" s="50">
        <v>23.076451391836741</v>
      </c>
      <c r="AJ116" s="50">
        <v>0.86890302564276323</v>
      </c>
      <c r="AK116" s="50">
        <v>1.8368763110871231</v>
      </c>
      <c r="AL116" s="50">
        <v>2.6968306841464065</v>
      </c>
      <c r="AM116" s="50">
        <v>3.6629177857044946</v>
      </c>
      <c r="AN116" s="50">
        <v>4.6569044772873021</v>
      </c>
      <c r="AO116" s="50">
        <v>5.8898617670002356</v>
      </c>
      <c r="AP116" s="50">
        <v>7.5287293367490484</v>
      </c>
      <c r="AQ116" s="50">
        <v>10.419191271299148</v>
      </c>
      <c r="AR116" s="50">
        <v>16.730071078142267</v>
      </c>
      <c r="AS116" s="50">
        <v>45.709714262941212</v>
      </c>
      <c r="AT116" s="50">
        <v>102.05190804989738</v>
      </c>
      <c r="AU116" s="50">
        <v>170.08651341649562</v>
      </c>
      <c r="AV116" s="50">
        <v>237.2706862160114</v>
      </c>
      <c r="AW116" s="50">
        <v>301.39330177403025</v>
      </c>
      <c r="AX116" s="50">
        <v>376.74162721753783</v>
      </c>
      <c r="AY116" s="50">
        <v>484.90118734011838</v>
      </c>
      <c r="AZ116" s="50">
        <v>629.32009964103383</v>
      </c>
      <c r="BA116" s="50">
        <v>918.46717244907643</v>
      </c>
      <c r="BB116" s="50">
        <v>1634.19122090569</v>
      </c>
      <c r="BC116" s="50">
        <v>12.465499082646744</v>
      </c>
      <c r="BD116" s="50">
        <v>5527.8116860361079</v>
      </c>
      <c r="BE116" s="50">
        <v>62.922553167058517</v>
      </c>
      <c r="BF116" s="50">
        <v>134.27286601219339</v>
      </c>
      <c r="BG116" s="50">
        <v>196.3290651843229</v>
      </c>
      <c r="BH116" s="50">
        <v>266.53971291916383</v>
      </c>
      <c r="BI116" s="50">
        <v>338.51288892060126</v>
      </c>
      <c r="BJ116" s="50">
        <v>427.21887267722195</v>
      </c>
      <c r="BK116" s="50">
        <v>550.77906885903656</v>
      </c>
      <c r="BL116" s="50">
        <v>758.28274097909832</v>
      </c>
      <c r="BM116" s="50">
        <v>1213.9895378997951</v>
      </c>
      <c r="BN116" s="50">
        <v>3337.4568213798743</v>
      </c>
    </row>
    <row r="117" spans="1:66" x14ac:dyDescent="0.25">
      <c r="A117" t="str">
        <f t="shared" si="1"/>
        <v>1995TOT42</v>
      </c>
      <c r="B117" s="50">
        <v>1995</v>
      </c>
      <c r="C117" s="50" t="s">
        <v>3</v>
      </c>
      <c r="D117" s="50">
        <v>42</v>
      </c>
      <c r="E117" s="50">
        <v>807.00839367377819</v>
      </c>
      <c r="F117" s="50">
        <v>0.2482865638027251</v>
      </c>
      <c r="G117" s="50">
        <v>9.6902796549762568E-2</v>
      </c>
      <c r="H117" s="50">
        <v>5.418643446892199E-2</v>
      </c>
      <c r="I117" s="50">
        <v>8.1756501419867317E-2</v>
      </c>
      <c r="J117" s="50">
        <v>3.2183558641524272E-2</v>
      </c>
      <c r="K117" s="50">
        <v>1.9897008232164365E-2</v>
      </c>
      <c r="L117" s="50">
        <v>256.64625567530697</v>
      </c>
      <c r="M117" s="50">
        <v>128.32312783765349</v>
      </c>
      <c r="N117" s="50">
        <v>4731428</v>
      </c>
      <c r="O117" s="50">
        <v>1174750</v>
      </c>
      <c r="P117" s="50">
        <v>156.48078752406724</v>
      </c>
      <c r="Q117" s="50">
        <v>100.16546815123974</v>
      </c>
      <c r="R117" s="50">
        <v>39.028610757510101</v>
      </c>
      <c r="S117" s="50">
        <v>1412032604.5280263</v>
      </c>
      <c r="T117" s="50">
        <v>3.0817201027794789</v>
      </c>
      <c r="U117" s="50">
        <v>3.2375884127076024</v>
      </c>
      <c r="V117" s="50">
        <v>386825</v>
      </c>
      <c r="W117" s="50">
        <v>77.808552995250253</v>
      </c>
      <c r="X117" s="50">
        <v>50.514574842403235</v>
      </c>
      <c r="Y117" s="50">
        <v>39.365136817979661</v>
      </c>
      <c r="Z117" s="50">
        <v>234483604.96095157</v>
      </c>
      <c r="AA117" s="50">
        <v>0.5117536499250317</v>
      </c>
      <c r="AB117" s="50">
        <v>0.51581966968198989</v>
      </c>
      <c r="AC117" s="50">
        <v>4731428</v>
      </c>
      <c r="AD117" s="50">
        <v>0.53514136294877357</v>
      </c>
      <c r="AE117" s="50">
        <v>0.5651015340049339</v>
      </c>
      <c r="AF117" s="50">
        <v>8.8750733634969554E-3</v>
      </c>
      <c r="AG117" s="50">
        <v>0.50974242959479632</v>
      </c>
      <c r="AH117" s="50">
        <v>15.55251636393254</v>
      </c>
      <c r="AI117" s="50">
        <v>17.676054599600651</v>
      </c>
      <c r="AJ117" s="50">
        <v>1.0688627193307365</v>
      </c>
      <c r="AK117" s="50">
        <v>2.2324877050135159</v>
      </c>
      <c r="AL117" s="50">
        <v>3.1888805255051436</v>
      </c>
      <c r="AM117" s="50">
        <v>4.20514653828128</v>
      </c>
      <c r="AN117" s="50">
        <v>5.2242319519300224</v>
      </c>
      <c r="AO117" s="50">
        <v>6.5068614733105061</v>
      </c>
      <c r="AP117" s="50">
        <v>8.2118951326654113</v>
      </c>
      <c r="AQ117" s="50">
        <v>11.006783600839597</v>
      </c>
      <c r="AR117" s="50">
        <v>16.769842002476778</v>
      </c>
      <c r="AS117" s="50">
        <v>41.585008350647009</v>
      </c>
      <c r="AT117" s="50">
        <v>144.57353640402127</v>
      </c>
      <c r="AU117" s="50">
        <v>215.4429169942278</v>
      </c>
      <c r="AV117" s="50">
        <v>297.65139847886735</v>
      </c>
      <c r="AW117" s="50">
        <v>380.31344399928423</v>
      </c>
      <c r="AX117" s="50">
        <v>467.73791189536297</v>
      </c>
      <c r="AY117" s="50">
        <v>578.29414561608507</v>
      </c>
      <c r="AZ117" s="50">
        <v>748.38065903258075</v>
      </c>
      <c r="BA117" s="50">
        <v>1065.8754840767058</v>
      </c>
      <c r="BB117" s="50">
        <v>1700.8651341649563</v>
      </c>
      <c r="BC117" s="50">
        <v>11.327029939057482</v>
      </c>
      <c r="BD117" s="50">
        <v>5527.8116860361079</v>
      </c>
      <c r="BE117" s="50">
        <v>86.104850925416912</v>
      </c>
      <c r="BF117" s="50">
        <v>180.25880092839435</v>
      </c>
      <c r="BG117" s="50">
        <v>256.88861310245773</v>
      </c>
      <c r="BH117" s="50">
        <v>339.55894084227413</v>
      </c>
      <c r="BI117" s="50">
        <v>420.8419051997102</v>
      </c>
      <c r="BJ117" s="50">
        <v>526.08297622806651</v>
      </c>
      <c r="BK117" s="50">
        <v>662.27962759740342</v>
      </c>
      <c r="BL117" s="50">
        <v>888.78414945785823</v>
      </c>
      <c r="BM117" s="50">
        <v>1355.7811413616284</v>
      </c>
      <c r="BN117" s="50">
        <v>3358.1012803992198</v>
      </c>
    </row>
    <row r="118" spans="1:66" x14ac:dyDescent="0.25">
      <c r="A118" t="str">
        <f t="shared" si="1"/>
        <v>1995TOT43</v>
      </c>
      <c r="B118" s="50">
        <v>1995</v>
      </c>
      <c r="C118" s="50" t="s">
        <v>3</v>
      </c>
      <c r="D118" s="50">
        <v>43</v>
      </c>
      <c r="E118" s="50">
        <v>831.64818325245471</v>
      </c>
      <c r="F118" s="50">
        <v>0.2874586902128895</v>
      </c>
      <c r="G118" s="50">
        <v>0.11514560205728937</v>
      </c>
      <c r="H118" s="50">
        <v>6.4896533408137239E-2</v>
      </c>
      <c r="I118" s="50">
        <v>9.6162459544161971E-2</v>
      </c>
      <c r="J118" s="50">
        <v>3.8384948680991342E-2</v>
      </c>
      <c r="K118" s="50">
        <v>2.3031557095489531E-2</v>
      </c>
      <c r="L118" s="50">
        <v>281.95322421656732</v>
      </c>
      <c r="M118" s="50">
        <v>140.97661210828363</v>
      </c>
      <c r="N118" s="50">
        <v>9368240</v>
      </c>
      <c r="O118" s="50">
        <v>2692982</v>
      </c>
      <c r="P118" s="50">
        <v>169.01291362666379</v>
      </c>
      <c r="Q118" s="50">
        <v>112.94031058990353</v>
      </c>
      <c r="R118" s="50">
        <v>40.056399746347452</v>
      </c>
      <c r="S118" s="50">
        <v>3649754681.916235</v>
      </c>
      <c r="T118" s="50">
        <v>3.9037749866106073</v>
      </c>
      <c r="U118" s="50">
        <v>4.1459798592325807</v>
      </c>
      <c r="V118" s="50">
        <v>900873</v>
      </c>
      <c r="W118" s="50">
        <v>84.703300811463691</v>
      </c>
      <c r="X118" s="50">
        <v>56.273311296819941</v>
      </c>
      <c r="Y118" s="50">
        <v>39.916770913459473</v>
      </c>
      <c r="Z118" s="50">
        <v>608341281.21480083</v>
      </c>
      <c r="AA118" s="50">
        <v>0.6506813974911132</v>
      </c>
      <c r="AB118" s="50">
        <v>0.65711729548943476</v>
      </c>
      <c r="AC118" s="50">
        <v>9368240</v>
      </c>
      <c r="AD118" s="50">
        <v>0.56248759258933989</v>
      </c>
      <c r="AE118" s="50">
        <v>0.64926260372322719</v>
      </c>
      <c r="AF118" s="50">
        <v>1.7572668819400662E-2</v>
      </c>
      <c r="AG118" s="50">
        <v>0.56027201112925873</v>
      </c>
      <c r="AH118" s="50">
        <v>18.093181305823908</v>
      </c>
      <c r="AI118" s="50">
        <v>19.655857411935497</v>
      </c>
      <c r="AJ118" s="50">
        <v>1.0052700394989311</v>
      </c>
      <c r="AK118" s="50">
        <v>2.1045263384717896</v>
      </c>
      <c r="AL118" s="50">
        <v>2.9761005754550185</v>
      </c>
      <c r="AM118" s="50">
        <v>3.8527539155885835</v>
      </c>
      <c r="AN118" s="50">
        <v>4.7337089279326268</v>
      </c>
      <c r="AO118" s="50">
        <v>6.0021450640764797</v>
      </c>
      <c r="AP118" s="50">
        <v>7.7329622999467986</v>
      </c>
      <c r="AQ118" s="50">
        <v>10.46681865348382</v>
      </c>
      <c r="AR118" s="50">
        <v>16.17026115845583</v>
      </c>
      <c r="AS118" s="50">
        <v>44.955453027090122</v>
      </c>
      <c r="AT118" s="50">
        <v>136.06921073319651</v>
      </c>
      <c r="AU118" s="50">
        <v>210.90727663645458</v>
      </c>
      <c r="AV118" s="50">
        <v>283.47752236082601</v>
      </c>
      <c r="AW118" s="50">
        <v>341.87389196715623</v>
      </c>
      <c r="AX118" s="50">
        <v>442.22493488288865</v>
      </c>
      <c r="AY118" s="50">
        <v>563.55331445332217</v>
      </c>
      <c r="AZ118" s="50">
        <v>739.876333361756</v>
      </c>
      <c r="BA118" s="50">
        <v>1021.652990588417</v>
      </c>
      <c r="BB118" s="50">
        <v>1785.9083908732041</v>
      </c>
      <c r="BC118" s="50">
        <v>13.192981701349893</v>
      </c>
      <c r="BD118" s="50">
        <v>6530.4716826263493</v>
      </c>
      <c r="BE118" s="50">
        <v>83.433263356949539</v>
      </c>
      <c r="BF118" s="50">
        <v>174.97044182231167</v>
      </c>
      <c r="BG118" s="50">
        <v>247.66098692090992</v>
      </c>
      <c r="BH118" s="50">
        <v>320.30041044116217</v>
      </c>
      <c r="BI118" s="50">
        <v>394.47261040239863</v>
      </c>
      <c r="BJ118" s="50">
        <v>499.09112085039209</v>
      </c>
      <c r="BK118" s="50">
        <v>643.06029569735904</v>
      </c>
      <c r="BL118" s="50">
        <v>868.74623550709896</v>
      </c>
      <c r="BM118" s="50">
        <v>1347.3510952239631</v>
      </c>
      <c r="BN118" s="50">
        <v>3740.0974173690506</v>
      </c>
    </row>
    <row r="119" spans="1:66" x14ac:dyDescent="0.25">
      <c r="A119" t="str">
        <f t="shared" si="1"/>
        <v>1995TOT49</v>
      </c>
      <c r="B119" s="50">
        <v>1995</v>
      </c>
      <c r="C119" s="50" t="s">
        <v>3</v>
      </c>
      <c r="D119" s="50">
        <v>49</v>
      </c>
      <c r="E119" s="50">
        <v>696.18389599716932</v>
      </c>
      <c r="F119" s="50">
        <v>0.30169109424209972</v>
      </c>
      <c r="G119" s="50">
        <v>0.12191172091664802</v>
      </c>
      <c r="H119" s="50">
        <v>6.9509280877205759E-2</v>
      </c>
      <c r="I119" s="50">
        <v>9.7814558545172903E-2</v>
      </c>
      <c r="J119" s="50">
        <v>4.1797063912286228E-2</v>
      </c>
      <c r="K119" s="50">
        <v>2.6865958724387889E-2</v>
      </c>
      <c r="L119" s="50">
        <v>224.74476959556407</v>
      </c>
      <c r="M119" s="50">
        <v>112.37238479778135</v>
      </c>
      <c r="N119" s="50">
        <v>10122440</v>
      </c>
      <c r="O119" s="50">
        <v>3053850</v>
      </c>
      <c r="P119" s="50">
        <v>133.92663756802801</v>
      </c>
      <c r="Q119" s="50">
        <v>90.818132027536052</v>
      </c>
      <c r="R119" s="50">
        <v>40.409452994597558</v>
      </c>
      <c r="S119" s="50">
        <v>3328139429.9074912</v>
      </c>
      <c r="T119" s="50">
        <v>3.9356011803701141</v>
      </c>
      <c r="U119" s="50">
        <v>4.1780849935971505</v>
      </c>
      <c r="V119" s="50">
        <v>990122</v>
      </c>
      <c r="W119" s="50">
        <v>64.3546273266398</v>
      </c>
      <c r="X119" s="50">
        <v>48.01775747114155</v>
      </c>
      <c r="Y119" s="50">
        <v>42.730923222419328</v>
      </c>
      <c r="Z119" s="50">
        <v>570521256.75409937</v>
      </c>
      <c r="AA119" s="50">
        <v>0.67465446649574001</v>
      </c>
      <c r="AB119" s="50">
        <v>0.68081027937996763</v>
      </c>
      <c r="AC119" s="50">
        <v>10122440</v>
      </c>
      <c r="AD119" s="50">
        <v>0.58181989346322149</v>
      </c>
      <c r="AE119" s="50">
        <v>0.6815066722460843</v>
      </c>
      <c r="AF119" s="50">
        <v>1.8987374978039838E-2</v>
      </c>
      <c r="AG119" s="50">
        <v>0.60062002032328632</v>
      </c>
      <c r="AH119" s="50">
        <v>20.521692310723214</v>
      </c>
      <c r="AI119" s="50">
        <v>21.92578935837302</v>
      </c>
      <c r="AJ119" s="50">
        <v>0.90195825464729229</v>
      </c>
      <c r="AK119" s="50">
        <v>1.976112120102794</v>
      </c>
      <c r="AL119" s="50">
        <v>2.7215405623458038</v>
      </c>
      <c r="AM119" s="50">
        <v>3.5491385281563206</v>
      </c>
      <c r="AN119" s="50">
        <v>4.5344502396612061</v>
      </c>
      <c r="AO119" s="50">
        <v>5.6585106279225812</v>
      </c>
      <c r="AP119" s="50">
        <v>7.393603635768411</v>
      </c>
      <c r="AQ119" s="50">
        <v>10.160721236051515</v>
      </c>
      <c r="AR119" s="50">
        <v>16.167009406894238</v>
      </c>
      <c r="AS119" s="50">
        <v>46.936955388449853</v>
      </c>
      <c r="AT119" s="50">
        <v>107.7214584971139</v>
      </c>
      <c r="AU119" s="50">
        <v>170.08651341649562</v>
      </c>
      <c r="AV119" s="50">
        <v>217.71073717311441</v>
      </c>
      <c r="AW119" s="50">
        <v>275.54015173472294</v>
      </c>
      <c r="AX119" s="50">
        <v>340.17302683299124</v>
      </c>
      <c r="AY119" s="50">
        <v>450.7292605537134</v>
      </c>
      <c r="AZ119" s="50">
        <v>589.63324651051823</v>
      </c>
      <c r="BA119" s="50">
        <v>850.43256708247816</v>
      </c>
      <c r="BB119" s="50">
        <v>1530.7786207484605</v>
      </c>
      <c r="BC119" s="50">
        <v>12.627428461838619</v>
      </c>
      <c r="BD119" s="50">
        <v>5669.5504472165212</v>
      </c>
      <c r="BE119" s="50">
        <v>62.740135142132878</v>
      </c>
      <c r="BF119" s="50">
        <v>137.54221965269898</v>
      </c>
      <c r="BG119" s="50">
        <v>189.3893801018898</v>
      </c>
      <c r="BH119" s="50">
        <v>247.45297635144311</v>
      </c>
      <c r="BI119" s="50">
        <v>315.58977408256465</v>
      </c>
      <c r="BJ119" s="50">
        <v>393.96325210484054</v>
      </c>
      <c r="BK119" s="50">
        <v>514.46344393325512</v>
      </c>
      <c r="BL119" s="50">
        <v>707.7988852156825</v>
      </c>
      <c r="BM119" s="50">
        <v>1125.6190158720585</v>
      </c>
      <c r="BN119" s="50">
        <v>3267.8657187966219</v>
      </c>
    </row>
    <row r="120" spans="1:66" x14ac:dyDescent="0.25">
      <c r="A120" t="str">
        <f t="shared" si="1"/>
        <v>1995TOT50</v>
      </c>
      <c r="B120" s="50">
        <v>1995</v>
      </c>
      <c r="C120" s="50" t="s">
        <v>3</v>
      </c>
      <c r="D120" s="50">
        <v>50</v>
      </c>
      <c r="E120" s="50">
        <v>622.97976446651637</v>
      </c>
      <c r="F120" s="50">
        <v>0.30231906866696412</v>
      </c>
      <c r="G120" s="50">
        <v>0.11281791521569284</v>
      </c>
      <c r="H120" s="50">
        <v>6.3205685109544205E-2</v>
      </c>
      <c r="I120" s="50">
        <v>8.5179107830996234E-2</v>
      </c>
      <c r="J120" s="50">
        <v>3.8285732408197437E-2</v>
      </c>
      <c r="K120" s="50">
        <v>2.557288354728815E-2</v>
      </c>
      <c r="L120" s="50">
        <v>218.68482626761707</v>
      </c>
      <c r="M120" s="50">
        <v>109.34241313380849</v>
      </c>
      <c r="N120" s="50">
        <v>1878254</v>
      </c>
      <c r="O120" s="50">
        <v>567832</v>
      </c>
      <c r="P120" s="50">
        <v>137.07711856461131</v>
      </c>
      <c r="Q120" s="50">
        <v>81.607707703005758</v>
      </c>
      <c r="R120" s="50">
        <v>37.317498930235686</v>
      </c>
      <c r="S120" s="50">
        <v>556073614.5649581</v>
      </c>
      <c r="T120" s="50">
        <v>3.9602516158684229</v>
      </c>
      <c r="U120" s="50">
        <v>4.2424630711041482</v>
      </c>
      <c r="V120" s="50">
        <v>159988</v>
      </c>
      <c r="W120" s="50">
        <v>60.195920798933294</v>
      </c>
      <c r="X120" s="50">
        <v>49.146492334875198</v>
      </c>
      <c r="Y120" s="50">
        <v>44.947327323690814</v>
      </c>
      <c r="Z120" s="50">
        <v>94354188.188064158</v>
      </c>
      <c r="AA120" s="50">
        <v>0.67197276844014742</v>
      </c>
      <c r="AB120" s="50">
        <v>0.67754933813418772</v>
      </c>
      <c r="AC120" s="50">
        <v>1878254</v>
      </c>
      <c r="AD120" s="50">
        <v>0.54918318411374489</v>
      </c>
      <c r="AE120" s="50">
        <v>0.59080420019913937</v>
      </c>
      <c r="AF120" s="50">
        <v>3.5231735630937857E-3</v>
      </c>
      <c r="AG120" s="50">
        <v>0.52426956853649287</v>
      </c>
      <c r="AH120" s="50">
        <v>16.418925993964397</v>
      </c>
      <c r="AI120" s="50">
        <v>17.657932236209589</v>
      </c>
      <c r="AJ120" s="50">
        <v>1.0781014130739079</v>
      </c>
      <c r="AK120" s="50">
        <v>2.3446146124829097</v>
      </c>
      <c r="AL120" s="50">
        <v>3.0933983007908172</v>
      </c>
      <c r="AM120" s="50">
        <v>3.9534465178751592</v>
      </c>
      <c r="AN120" s="50">
        <v>4.8750665646119256</v>
      </c>
      <c r="AO120" s="50">
        <v>5.9124086136307827</v>
      </c>
      <c r="AP120" s="50">
        <v>7.7421601678287324</v>
      </c>
      <c r="AQ120" s="50">
        <v>10.562716166634864</v>
      </c>
      <c r="AR120" s="50">
        <v>17.463351470420534</v>
      </c>
      <c r="AS120" s="50">
        <v>42.974736172650367</v>
      </c>
      <c r="AT120" s="50">
        <v>113.39100894433042</v>
      </c>
      <c r="AU120" s="50">
        <v>170.08651341649562</v>
      </c>
      <c r="AV120" s="50">
        <v>215.4429169942278</v>
      </c>
      <c r="AW120" s="50">
        <v>272.13842146639303</v>
      </c>
      <c r="AX120" s="50">
        <v>340.17302683299124</v>
      </c>
      <c r="AY120" s="50">
        <v>423.51541840707409</v>
      </c>
      <c r="AZ120" s="50">
        <v>545.55249178340966</v>
      </c>
      <c r="BA120" s="50">
        <v>816.41526439917902</v>
      </c>
      <c r="BB120" s="50">
        <v>1393.0085448810992</v>
      </c>
      <c r="BC120" s="50">
        <v>10.878589331885635</v>
      </c>
      <c r="BD120" s="50">
        <v>3997.0330652876473</v>
      </c>
      <c r="BE120" s="50">
        <v>66.916428036582303</v>
      </c>
      <c r="BF120" s="50">
        <v>146.51750020290467</v>
      </c>
      <c r="BG120" s="50">
        <v>192.30434932957365</v>
      </c>
      <c r="BH120" s="50">
        <v>245.39206881250385</v>
      </c>
      <c r="BI120" s="50">
        <v>303.66054390778748</v>
      </c>
      <c r="BJ120" s="50">
        <v>370.71813130476841</v>
      </c>
      <c r="BK120" s="50">
        <v>481.29439176173059</v>
      </c>
      <c r="BL120" s="50">
        <v>658.89320037005689</v>
      </c>
      <c r="BM120" s="50">
        <v>1076.5393380911557</v>
      </c>
      <c r="BN120" s="50">
        <v>2708.4352490394422</v>
      </c>
    </row>
    <row r="121" spans="1:66" x14ac:dyDescent="0.25">
      <c r="A121" t="str">
        <f t="shared" si="1"/>
        <v>1995TOT51</v>
      </c>
      <c r="B121" s="50">
        <v>1995</v>
      </c>
      <c r="C121" s="50" t="s">
        <v>3</v>
      </c>
      <c r="D121" s="50">
        <v>51</v>
      </c>
      <c r="E121" s="50">
        <v>577.52065701945241</v>
      </c>
      <c r="F121" s="50">
        <v>0.31199059320639061</v>
      </c>
      <c r="G121" s="50">
        <v>0.13079375517341812</v>
      </c>
      <c r="H121" s="50">
        <v>7.6591388568779839E-2</v>
      </c>
      <c r="I121" s="50">
        <v>0.10700878655524074</v>
      </c>
      <c r="J121" s="50">
        <v>4.769718284663977E-2</v>
      </c>
      <c r="K121" s="50">
        <v>3.0942451793250243E-2</v>
      </c>
      <c r="L121" s="50">
        <v>216.53200802824259</v>
      </c>
      <c r="M121" s="50">
        <v>108.26600401412014</v>
      </c>
      <c r="N121" s="50">
        <v>2150786</v>
      </c>
      <c r="O121" s="50">
        <v>671025</v>
      </c>
      <c r="P121" s="50">
        <v>125.75672485642168</v>
      </c>
      <c r="Q121" s="50">
        <v>90.775283171820902</v>
      </c>
      <c r="R121" s="50">
        <v>41.922339333767667</v>
      </c>
      <c r="S121" s="50">
        <v>730949812.68445349</v>
      </c>
      <c r="T121" s="50">
        <v>4.9038998174398776</v>
      </c>
      <c r="U121" s="50">
        <v>5.2613384015852009</v>
      </c>
      <c r="V121" s="50">
        <v>230153</v>
      </c>
      <c r="W121" s="50">
        <v>60.008439791851927</v>
      </c>
      <c r="X121" s="50">
        <v>48.257564222268215</v>
      </c>
      <c r="Y121" s="50">
        <v>44.57314617058779</v>
      </c>
      <c r="Z121" s="50">
        <v>133279478.14137237</v>
      </c>
      <c r="AA121" s="50">
        <v>0.89416427391316466</v>
      </c>
      <c r="AB121" s="50">
        <v>0.90421824232326331</v>
      </c>
      <c r="AC121" s="50">
        <v>2150786</v>
      </c>
      <c r="AD121" s="50">
        <v>0.55301843357456049</v>
      </c>
      <c r="AE121" s="50">
        <v>0.62637136770204638</v>
      </c>
      <c r="AF121" s="50">
        <v>4.0343810661775514E-3</v>
      </c>
      <c r="AG121" s="50">
        <v>0.53548900719686277</v>
      </c>
      <c r="AH121" s="50">
        <v>17.266783422195232</v>
      </c>
      <c r="AI121" s="50">
        <v>19.239502143143337</v>
      </c>
      <c r="AJ121" s="50">
        <v>0.95795762094202264</v>
      </c>
      <c r="AK121" s="50">
        <v>2.166468385885457</v>
      </c>
      <c r="AL121" s="50">
        <v>3.1366818145048043</v>
      </c>
      <c r="AM121" s="50">
        <v>4.0736560008095486</v>
      </c>
      <c r="AN121" s="50">
        <v>5.1126808049670114</v>
      </c>
      <c r="AO121" s="50">
        <v>6.1583521118923379</v>
      </c>
      <c r="AP121" s="50">
        <v>7.9489482612919211</v>
      </c>
      <c r="AQ121" s="50">
        <v>10.332854145256825</v>
      </c>
      <c r="AR121" s="50">
        <v>15.500368695334664</v>
      </c>
      <c r="AS121" s="50">
        <v>44.612032159115408</v>
      </c>
      <c r="AT121" s="50">
        <v>96.382357602680855</v>
      </c>
      <c r="AU121" s="50">
        <v>153.07786207484605</v>
      </c>
      <c r="AV121" s="50">
        <v>208.9634307688375</v>
      </c>
      <c r="AW121" s="50">
        <v>257.01962027381563</v>
      </c>
      <c r="AX121" s="50">
        <v>340.17302683299124</v>
      </c>
      <c r="AY121" s="50">
        <v>408.20763219958951</v>
      </c>
      <c r="AZ121" s="50">
        <v>510.25954024948686</v>
      </c>
      <c r="BA121" s="50">
        <v>680.34605366598248</v>
      </c>
      <c r="BB121" s="50">
        <v>1190.6055939154694</v>
      </c>
      <c r="BC121" s="50">
        <v>12.61328466317687</v>
      </c>
      <c r="BD121" s="50">
        <v>4432.4545396338763</v>
      </c>
      <c r="BE121" s="50">
        <v>55.250972700521942</v>
      </c>
      <c r="BF121" s="50">
        <v>124.78013900400229</v>
      </c>
      <c r="BG121" s="50">
        <v>181.47943545787092</v>
      </c>
      <c r="BH121" s="50">
        <v>234.62671569414641</v>
      </c>
      <c r="BI121" s="50">
        <v>294.01923114708325</v>
      </c>
      <c r="BJ121" s="50">
        <v>358.5139511023558</v>
      </c>
      <c r="BK121" s="50">
        <v>459.23173711098485</v>
      </c>
      <c r="BL121" s="50">
        <v>595.11006877186333</v>
      </c>
      <c r="BM121" s="50">
        <v>895.43060555021736</v>
      </c>
      <c r="BN121" s="50">
        <v>2584.9896000995209</v>
      </c>
    </row>
    <row r="122" spans="1:66" x14ac:dyDescent="0.25">
      <c r="A122" t="str">
        <f t="shared" si="1"/>
        <v>1995TOT52</v>
      </c>
      <c r="B122" s="50">
        <v>1995</v>
      </c>
      <c r="C122" s="50" t="s">
        <v>3</v>
      </c>
      <c r="D122" s="50">
        <v>52</v>
      </c>
      <c r="E122" s="50">
        <v>552.55485953756647</v>
      </c>
      <c r="F122" s="50">
        <v>0.3358031082051714</v>
      </c>
      <c r="G122" s="50">
        <v>0.13844237466341197</v>
      </c>
      <c r="H122" s="50">
        <v>7.8861298810027944E-2</v>
      </c>
      <c r="I122" s="50">
        <v>0.11265469187612735</v>
      </c>
      <c r="J122" s="50">
        <v>4.7173414353654332E-2</v>
      </c>
      <c r="K122" s="50">
        <v>2.9777391424718091E-2</v>
      </c>
      <c r="L122" s="50">
        <v>217.73320672781307</v>
      </c>
      <c r="M122" s="50">
        <v>108.86660336390652</v>
      </c>
      <c r="N122" s="50">
        <v>4381371</v>
      </c>
      <c r="O122" s="50">
        <v>1471278</v>
      </c>
      <c r="P122" s="50">
        <v>127.96780120910999</v>
      </c>
      <c r="Q122" s="50">
        <v>89.765405518703076</v>
      </c>
      <c r="R122" s="50">
        <v>41.227246347828903</v>
      </c>
      <c r="S122" s="50">
        <v>1584838395.6089571</v>
      </c>
      <c r="T122" s="50">
        <v>5.4552958248716275</v>
      </c>
      <c r="U122" s="50">
        <v>5.9153287349519319</v>
      </c>
      <c r="V122" s="50">
        <v>493582</v>
      </c>
      <c r="W122" s="50">
        <v>63.279426263395727</v>
      </c>
      <c r="X122" s="50">
        <v>45.587177100510793</v>
      </c>
      <c r="Y122" s="50">
        <v>41.874345016650629</v>
      </c>
      <c r="Z122" s="50">
        <v>270012120.57149184</v>
      </c>
      <c r="AA122" s="50">
        <v>0.92942977536357019</v>
      </c>
      <c r="AB122" s="50">
        <v>0.94157743050219678</v>
      </c>
      <c r="AC122" s="50">
        <v>4381371</v>
      </c>
      <c r="AD122" s="50">
        <v>0.55141420348808245</v>
      </c>
      <c r="AE122" s="50">
        <v>0.62503062388340069</v>
      </c>
      <c r="AF122" s="50">
        <v>8.2184467475143689E-3</v>
      </c>
      <c r="AG122" s="50">
        <v>0.52947849383357237</v>
      </c>
      <c r="AH122" s="50">
        <v>17.14583589324512</v>
      </c>
      <c r="AI122" s="50">
        <v>18.442588451117079</v>
      </c>
      <c r="AJ122" s="50">
        <v>1.0312461240739499</v>
      </c>
      <c r="AK122" s="50">
        <v>2.2118496590537839</v>
      </c>
      <c r="AL122" s="50">
        <v>3.0970198125865918</v>
      </c>
      <c r="AM122" s="50">
        <v>3.9911544966788624</v>
      </c>
      <c r="AN122" s="50">
        <v>5.0097315494092403</v>
      </c>
      <c r="AO122" s="50">
        <v>6.2943438131150948</v>
      </c>
      <c r="AP122" s="50">
        <v>8.0028086620221366</v>
      </c>
      <c r="AQ122" s="50">
        <v>10.55076504728229</v>
      </c>
      <c r="AR122" s="50">
        <v>15.526515442536812</v>
      </c>
      <c r="AS122" s="50">
        <v>44.284565393241238</v>
      </c>
      <c r="AT122" s="50">
        <v>95.248447513237551</v>
      </c>
      <c r="AU122" s="50">
        <v>149.67613180651614</v>
      </c>
      <c r="AV122" s="50">
        <v>195.59949042896997</v>
      </c>
      <c r="AW122" s="50">
        <v>250.02717472224856</v>
      </c>
      <c r="AX122" s="50">
        <v>314.66004982051692</v>
      </c>
      <c r="AY122" s="50">
        <v>391.19898085793994</v>
      </c>
      <c r="AZ122" s="50">
        <v>510.25954024948686</v>
      </c>
      <c r="BA122" s="50">
        <v>680.34605366598248</v>
      </c>
      <c r="BB122" s="50">
        <v>1103.8614720730566</v>
      </c>
      <c r="BC122" s="50">
        <v>12.61914459983619</v>
      </c>
      <c r="BD122" s="50">
        <v>4592.3358622453816</v>
      </c>
      <c r="BE122" s="50">
        <v>56.817325941408427</v>
      </c>
      <c r="BF122" s="50">
        <v>122.48187051669971</v>
      </c>
      <c r="BG122" s="50">
        <v>170.6351013751858</v>
      </c>
      <c r="BH122" s="50">
        <v>221.0099189328962</v>
      </c>
      <c r="BI122" s="50">
        <v>277.2106539005224</v>
      </c>
      <c r="BJ122" s="50">
        <v>347.80345612275062</v>
      </c>
      <c r="BK122" s="50">
        <v>441.88249825281406</v>
      </c>
      <c r="BL122" s="50">
        <v>582.98911354125494</v>
      </c>
      <c r="BM122" s="50">
        <v>858.54260371378075</v>
      </c>
      <c r="BN122" s="50">
        <v>2446.9936645307253</v>
      </c>
    </row>
    <row r="123" spans="1:66" x14ac:dyDescent="0.25">
      <c r="A123" t="str">
        <f t="shared" si="1"/>
        <v>1995TOT53</v>
      </c>
      <c r="B123" s="50">
        <v>1995</v>
      </c>
      <c r="C123" s="50" t="s">
        <v>3</v>
      </c>
      <c r="D123" s="50">
        <v>53</v>
      </c>
      <c r="E123" s="50">
        <v>1293.1406537821929</v>
      </c>
      <c r="F123" s="50">
        <v>0.20076470667260893</v>
      </c>
      <c r="G123" s="50">
        <v>7.8425421949137E-2</v>
      </c>
      <c r="H123" s="50">
        <v>4.3594413622690051E-2</v>
      </c>
      <c r="I123" s="50">
        <v>6.2147895859240701E-2</v>
      </c>
      <c r="J123" s="50">
        <v>2.4478136096747701E-2</v>
      </c>
      <c r="K123" s="50">
        <v>1.5712521837747715E-2</v>
      </c>
      <c r="L123" s="50">
        <v>259.65437895927562</v>
      </c>
      <c r="M123" s="50">
        <v>129.8271894796377</v>
      </c>
      <c r="N123" s="50">
        <v>1712029</v>
      </c>
      <c r="O123" s="50">
        <v>343715</v>
      </c>
      <c r="P123" s="50">
        <v>158.22467765211562</v>
      </c>
      <c r="Q123" s="50">
        <v>101.42970130716</v>
      </c>
      <c r="R123" s="50">
        <v>39.063350948942904</v>
      </c>
      <c r="S123" s="50">
        <v>418354917.41748595</v>
      </c>
      <c r="T123" s="50">
        <v>1.5747323519110517</v>
      </c>
      <c r="U123" s="50">
        <v>1.6143897497693274</v>
      </c>
      <c r="V123" s="50">
        <v>106399</v>
      </c>
      <c r="W123" s="50">
        <v>78.692270602600587</v>
      </c>
      <c r="X123" s="50">
        <v>51.134918877037109</v>
      </c>
      <c r="Y123" s="50">
        <v>39.386910463048416</v>
      </c>
      <c r="Z123" s="50">
        <v>65288450.803174458</v>
      </c>
      <c r="AA123" s="50">
        <v>0.2457526645570981</v>
      </c>
      <c r="AB123" s="50">
        <v>0.24668561066728972</v>
      </c>
      <c r="AC123" s="50">
        <v>1712029</v>
      </c>
      <c r="AD123" s="50">
        <v>0.57842120100944994</v>
      </c>
      <c r="AE123" s="50">
        <v>0.61915814252845358</v>
      </c>
      <c r="AF123" s="50">
        <v>3.2113736012540496E-3</v>
      </c>
      <c r="AG123" s="50">
        <v>0.62303210708863688</v>
      </c>
      <c r="AH123" s="50">
        <v>21.255676801507033</v>
      </c>
      <c r="AI123" s="50">
        <v>25.32147121333233</v>
      </c>
      <c r="AJ123" s="50">
        <v>0.81687057359998494</v>
      </c>
      <c r="AK123" s="50">
        <v>1.6269537947367216</v>
      </c>
      <c r="AL123" s="50">
        <v>2.4232179872522539</v>
      </c>
      <c r="AM123" s="50">
        <v>3.3053701998031073</v>
      </c>
      <c r="AN123" s="50">
        <v>4.391165380364189</v>
      </c>
      <c r="AO123" s="50">
        <v>5.8778509377794812</v>
      </c>
      <c r="AP123" s="50">
        <v>8.025077720146836</v>
      </c>
      <c r="AQ123" s="50">
        <v>11.65226501303944</v>
      </c>
      <c r="AR123" s="50">
        <v>18.453688401779992</v>
      </c>
      <c r="AS123" s="50">
        <v>43.427539991497994</v>
      </c>
      <c r="AT123" s="50">
        <v>170.08651341649562</v>
      </c>
      <c r="AU123" s="50">
        <v>256.26368021418671</v>
      </c>
      <c r="AV123" s="50">
        <v>361.43384101005319</v>
      </c>
      <c r="AW123" s="50">
        <v>493.25088890783729</v>
      </c>
      <c r="AX123" s="50">
        <v>663.33740232433297</v>
      </c>
      <c r="AY123" s="50">
        <v>884.44986976577729</v>
      </c>
      <c r="AZ123" s="50">
        <v>1241.6315479404182</v>
      </c>
      <c r="BA123" s="50">
        <v>1802.9170422148536</v>
      </c>
      <c r="BB123" s="50">
        <v>3061.5572414969211</v>
      </c>
      <c r="BC123" s="50">
        <v>9.8762805356604702</v>
      </c>
      <c r="BD123" s="50">
        <v>9354.7582379072592</v>
      </c>
      <c r="BE123" s="50">
        <v>105.1610508178687</v>
      </c>
      <c r="BF123" s="50">
        <v>211.05852800655461</v>
      </c>
      <c r="BG123" s="50">
        <v>312.77684762670458</v>
      </c>
      <c r="BH123" s="50">
        <v>425.55392862817109</v>
      </c>
      <c r="BI123" s="50">
        <v>570.4112519142883</v>
      </c>
      <c r="BJ123" s="50">
        <v>758.61723202150233</v>
      </c>
      <c r="BK123" s="50">
        <v>1041.0079115318363</v>
      </c>
      <c r="BL123" s="50">
        <v>1502.0281634371029</v>
      </c>
      <c r="BM123" s="50">
        <v>2393.7164168655331</v>
      </c>
      <c r="BN123" s="50">
        <v>5626.8645175503625</v>
      </c>
    </row>
    <row r="124" spans="1:66" x14ac:dyDescent="0.25">
      <c r="A124" t="str">
        <f t="shared" si="1"/>
        <v>1995TOT100</v>
      </c>
      <c r="B124" s="50">
        <v>1995</v>
      </c>
      <c r="C124" s="50" t="s">
        <v>3</v>
      </c>
      <c r="D124" s="50">
        <v>100</v>
      </c>
      <c r="E124" s="50">
        <v>1027.6223913887904</v>
      </c>
      <c r="F124" s="50">
        <v>0.26026049896370551</v>
      </c>
      <c r="G124" s="50">
        <v>0.10499203938299431</v>
      </c>
      <c r="H124" s="50">
        <v>6.0453223852338825E-2</v>
      </c>
      <c r="I124" s="50">
        <v>8.8138549676985645E-2</v>
      </c>
      <c r="J124" s="50">
        <v>3.6743797302197519E-2</v>
      </c>
      <c r="K124" s="50">
        <v>2.4015761660076011E-2</v>
      </c>
      <c r="L124" s="50">
        <v>290.97311964378252</v>
      </c>
      <c r="M124" s="50">
        <v>145.48655982189126</v>
      </c>
      <c r="N124" s="50">
        <v>45126168</v>
      </c>
      <c r="O124" s="50">
        <v>11744559</v>
      </c>
      <c r="P124" s="50">
        <v>173.59126047316278</v>
      </c>
      <c r="Q124" s="50">
        <v>117.38185917061975</v>
      </c>
      <c r="R124" s="50">
        <v>40.341135055472449</v>
      </c>
      <c r="S124" s="50">
        <v>16543178046.708416</v>
      </c>
      <c r="T124" s="50">
        <v>2.9728683895011279</v>
      </c>
      <c r="U124" s="50">
        <v>3.1095796348055562</v>
      </c>
      <c r="V124" s="50">
        <v>3977355</v>
      </c>
      <c r="W124" s="50">
        <v>84.835134493463983</v>
      </c>
      <c r="X124" s="50">
        <v>60.65142532842728</v>
      </c>
      <c r="Y124" s="50">
        <v>41.688679286030592</v>
      </c>
      <c r="Z124" s="50">
        <v>2894786997.4457631</v>
      </c>
      <c r="AA124" s="50">
        <v>0.52020359901510482</v>
      </c>
      <c r="AB124" s="50">
        <v>0.52401647814179908</v>
      </c>
      <c r="AC124" s="50">
        <v>45126168</v>
      </c>
      <c r="AD124" s="50">
        <v>0.57677640435196398</v>
      </c>
      <c r="AE124" s="50">
        <v>0.66207026287366855</v>
      </c>
      <c r="AF124" s="50">
        <v>8.4646337556760307E-2</v>
      </c>
      <c r="AG124" s="50">
        <v>0.59423694594772236</v>
      </c>
      <c r="AH124" s="50">
        <v>20.19703289510813</v>
      </c>
      <c r="AI124" s="50">
        <v>22.310975859630364</v>
      </c>
      <c r="AJ124" s="50">
        <v>0.88693967979556831</v>
      </c>
      <c r="AK124" s="50">
        <v>1.904498463501747</v>
      </c>
      <c r="AL124" s="50">
        <v>2.718240325022633</v>
      </c>
      <c r="AM124" s="50">
        <v>3.5464722537056028</v>
      </c>
      <c r="AN124" s="50">
        <v>4.5402635388137718</v>
      </c>
      <c r="AO124" s="50">
        <v>5.8650086730992488</v>
      </c>
      <c r="AP124" s="50">
        <v>7.6763422570420019</v>
      </c>
      <c r="AQ124" s="50">
        <v>10.582525780261605</v>
      </c>
      <c r="AR124" s="50">
        <v>16.552865519805984</v>
      </c>
      <c r="AS124" s="50">
        <v>45.726843508951823</v>
      </c>
      <c r="AT124" s="50">
        <v>153.07786207484605</v>
      </c>
      <c r="AU124" s="50">
        <v>238.12111878309386</v>
      </c>
      <c r="AV124" s="50">
        <v>328.8339259385582</v>
      </c>
      <c r="AW124" s="50">
        <v>411.30011426170762</v>
      </c>
      <c r="AX124" s="50">
        <v>519.61429848739408</v>
      </c>
      <c r="AY124" s="50">
        <v>680.34605366598248</v>
      </c>
      <c r="AZ124" s="50">
        <v>907.12807155464338</v>
      </c>
      <c r="BA124" s="50">
        <v>1303.9966028597996</v>
      </c>
      <c r="BB124" s="50">
        <v>2267.8201788866081</v>
      </c>
      <c r="BC124" s="50">
        <v>12.422994065056088</v>
      </c>
      <c r="BD124" s="50">
        <v>7937.3706261031293</v>
      </c>
      <c r="BE124" s="50">
        <v>91.107057771029787</v>
      </c>
      <c r="BF124" s="50">
        <v>195.75775879664263</v>
      </c>
      <c r="BG124" s="50">
        <v>279.35108317695409</v>
      </c>
      <c r="BH124" s="50">
        <v>364.46602816271547</v>
      </c>
      <c r="BI124" s="50">
        <v>466.41083418798797</v>
      </c>
      <c r="BJ124" s="50">
        <v>602.6312866953491</v>
      </c>
      <c r="BK124" s="50">
        <v>789.11577537221342</v>
      </c>
      <c r="BL124" s="50">
        <v>1087.5883542999768</v>
      </c>
      <c r="BM124" s="50">
        <v>1700.4977119688974</v>
      </c>
      <c r="BN124" s="50">
        <v>4700.592602417797</v>
      </c>
    </row>
    <row r="125" spans="1:66" x14ac:dyDescent="0.25">
      <c r="A125" t="str">
        <f t="shared" si="1"/>
        <v>1995TOT115</v>
      </c>
      <c r="B125" s="50">
        <v>1995</v>
      </c>
      <c r="C125" s="50" t="s">
        <v>3</v>
      </c>
      <c r="D125" s="50">
        <v>115</v>
      </c>
      <c r="E125" s="50">
        <v>800.62098737859094</v>
      </c>
      <c r="F125" s="50">
        <v>0.3276791700406621</v>
      </c>
      <c r="G125" s="50">
        <v>0.11850919073989377</v>
      </c>
      <c r="H125" s="50">
        <v>5.996884468461549E-2</v>
      </c>
      <c r="I125" s="50">
        <v>8.4184450887687307E-2</v>
      </c>
      <c r="J125" s="50">
        <v>2.7450799529887306E-2</v>
      </c>
      <c r="K125" s="50">
        <v>1.5133698325911831E-2</v>
      </c>
      <c r="L125" s="50">
        <v>266.91743851058135</v>
      </c>
      <c r="M125" s="50">
        <v>133.45871925529067</v>
      </c>
      <c r="N125" s="50">
        <v>918792</v>
      </c>
      <c r="O125" s="50">
        <v>301069</v>
      </c>
      <c r="P125" s="50">
        <v>170.38347320442807</v>
      </c>
      <c r="Q125" s="50">
        <v>96.533965306153277</v>
      </c>
      <c r="R125" s="50">
        <v>36.166226472432747</v>
      </c>
      <c r="S125" s="50">
        <v>348760612.80909914</v>
      </c>
      <c r="T125" s="50">
        <v>3.9509543380601344</v>
      </c>
      <c r="U125" s="50">
        <v>4.2471267144089362</v>
      </c>
      <c r="V125" s="50">
        <v>77348</v>
      </c>
      <c r="W125" s="50">
        <v>89.940605052940782</v>
      </c>
      <c r="X125" s="50">
        <v>43.518114202349892</v>
      </c>
      <c r="Y125" s="50">
        <v>32.607921344655573</v>
      </c>
      <c r="Z125" s="50">
        <v>40392469.167880304</v>
      </c>
      <c r="AA125" s="50">
        <v>0.45758837271900005</v>
      </c>
      <c r="AB125" s="50">
        <v>0.4619571754510704</v>
      </c>
      <c r="AC125" s="50">
        <v>918792</v>
      </c>
      <c r="AD125" s="50">
        <v>0.57830037331747575</v>
      </c>
      <c r="AE125" s="50">
        <v>0.65771031747846642</v>
      </c>
      <c r="AF125" s="50">
        <v>1.7234429871476656E-3</v>
      </c>
      <c r="AG125" s="50">
        <v>0.58640165049934634</v>
      </c>
      <c r="AH125" s="50">
        <v>19.501658072552175</v>
      </c>
      <c r="AI125" s="50">
        <v>19.188961307533976</v>
      </c>
      <c r="AJ125" s="50">
        <v>1.2202581924608087</v>
      </c>
      <c r="AK125" s="50">
        <v>2.0898999023660583</v>
      </c>
      <c r="AL125" s="50">
        <v>2.7682454490681736</v>
      </c>
      <c r="AM125" s="50">
        <v>3.5288582161204189</v>
      </c>
      <c r="AN125" s="50">
        <v>4.3164582660828259</v>
      </c>
      <c r="AO125" s="50">
        <v>5.3931584060768767</v>
      </c>
      <c r="AP125" s="50">
        <v>7.1980853419165989</v>
      </c>
      <c r="AQ125" s="50">
        <v>9.9665406224551063</v>
      </c>
      <c r="AR125" s="50">
        <v>16.679112139121308</v>
      </c>
      <c r="AS125" s="50">
        <v>46.839383464331824</v>
      </c>
      <c r="AT125" s="50">
        <v>136.06921073319651</v>
      </c>
      <c r="AU125" s="50">
        <v>193.89862529480502</v>
      </c>
      <c r="AV125" s="50">
        <v>255.12977012474343</v>
      </c>
      <c r="AW125" s="50">
        <v>315.08526610405812</v>
      </c>
      <c r="AX125" s="50">
        <v>382.69465518711513</v>
      </c>
      <c r="AY125" s="50">
        <v>489.84915863950738</v>
      </c>
      <c r="AZ125" s="50">
        <v>672.57067019551414</v>
      </c>
      <c r="BA125" s="50">
        <v>997.38731467433036</v>
      </c>
      <c r="BB125" s="50">
        <v>1802.9170422148536</v>
      </c>
      <c r="BC125" s="50">
        <v>11.22241193378801</v>
      </c>
      <c r="BD125" s="50">
        <v>6548.3307665350812</v>
      </c>
      <c r="BE125" s="50">
        <v>97.347005226731369</v>
      </c>
      <c r="BF125" s="50">
        <v>167.52269922049311</v>
      </c>
      <c r="BG125" s="50">
        <v>221.91219373289741</v>
      </c>
      <c r="BH125" s="50">
        <v>281.04790636963583</v>
      </c>
      <c r="BI125" s="50">
        <v>347.20663197165015</v>
      </c>
      <c r="BJ125" s="50">
        <v>431.59592575426069</v>
      </c>
      <c r="BK125" s="50">
        <v>572.38898113075993</v>
      </c>
      <c r="BL125" s="50">
        <v>804.39629644966169</v>
      </c>
      <c r="BM125" s="50">
        <v>1332.843497247746</v>
      </c>
      <c r="BN125" s="50">
        <v>3760.7916921043002</v>
      </c>
    </row>
    <row r="126" spans="1:66" x14ac:dyDescent="0.25">
      <c r="A126" t="str">
        <f t="shared" si="1"/>
        <v>1995TOT123</v>
      </c>
      <c r="B126" s="50">
        <v>1995</v>
      </c>
      <c r="C126" s="50" t="s">
        <v>3</v>
      </c>
      <c r="D126" s="50">
        <v>123</v>
      </c>
      <c r="E126" s="50">
        <v>586.26371399132415</v>
      </c>
      <c r="F126" s="50">
        <v>0.44109715586928566</v>
      </c>
      <c r="G126" s="50">
        <v>0.17842828319969442</v>
      </c>
      <c r="H126" s="50">
        <v>9.7860108065912513E-2</v>
      </c>
      <c r="I126" s="50">
        <v>0.1528200779827483</v>
      </c>
      <c r="J126" s="50">
        <v>5.3316047020980001E-2</v>
      </c>
      <c r="K126" s="50">
        <v>3.0615445575836332E-2</v>
      </c>
      <c r="L126" s="50">
        <v>237.86520030534737</v>
      </c>
      <c r="M126" s="50">
        <v>118.93260015267369</v>
      </c>
      <c r="N126" s="50">
        <v>2504913</v>
      </c>
      <c r="O126" s="50">
        <v>1104910</v>
      </c>
      <c r="P126" s="50">
        <v>141.64630893708915</v>
      </c>
      <c r="Q126" s="50">
        <v>96.218891368258227</v>
      </c>
      <c r="R126" s="50">
        <v>40.451016476870976</v>
      </c>
      <c r="S126" s="50">
        <v>1275758583.1404262</v>
      </c>
      <c r="T126" s="50">
        <v>7.2393836272907377</v>
      </c>
      <c r="U126" s="50">
        <v>8.1029365152672721</v>
      </c>
      <c r="V126" s="50">
        <v>382801</v>
      </c>
      <c r="W126" s="50">
        <v>77.439255915647465</v>
      </c>
      <c r="X126" s="50">
        <v>41.493344237026221</v>
      </c>
      <c r="Y126" s="50">
        <v>34.888116617110242</v>
      </c>
      <c r="Z126" s="50">
        <v>190604324.0073345</v>
      </c>
      <c r="AA126" s="50">
        <v>1.0815979141702796</v>
      </c>
      <c r="AB126" s="50">
        <v>1.1038807642826964</v>
      </c>
      <c r="AC126" s="50">
        <v>2504913</v>
      </c>
      <c r="AD126" s="50">
        <v>0.59670471342107489</v>
      </c>
      <c r="AE126" s="50">
        <v>0.73016657696455045</v>
      </c>
      <c r="AF126" s="50">
        <v>4.6986420683516987E-3</v>
      </c>
      <c r="AG126" s="50">
        <v>0.61927514768207548</v>
      </c>
      <c r="AH126" s="50">
        <v>21.754418951703794</v>
      </c>
      <c r="AI126" s="50">
        <v>21.314502241532661</v>
      </c>
      <c r="AJ126" s="50">
        <v>1.0491956594318674</v>
      </c>
      <c r="AK126" s="50">
        <v>2.0045809416260063</v>
      </c>
      <c r="AL126" s="50">
        <v>2.6913190530373745</v>
      </c>
      <c r="AM126" s="50">
        <v>3.3257405442298644</v>
      </c>
      <c r="AN126" s="50">
        <v>4.1471992566059637</v>
      </c>
      <c r="AO126" s="50">
        <v>5.2803979546169231</v>
      </c>
      <c r="AP126" s="50">
        <v>6.8137957585506257</v>
      </c>
      <c r="AQ126" s="50">
        <v>9.5980426235133294</v>
      </c>
      <c r="AR126" s="50">
        <v>15.757035483226886</v>
      </c>
      <c r="AS126" s="50">
        <v>49.332692725161159</v>
      </c>
      <c r="AT126" s="50">
        <v>97.19229338085465</v>
      </c>
      <c r="AU126" s="50">
        <v>136.06921073319651</v>
      </c>
      <c r="AV126" s="50">
        <v>170.08651341649562</v>
      </c>
      <c r="AW126" s="50">
        <v>218.39108322678038</v>
      </c>
      <c r="AX126" s="50">
        <v>272.13842146639303</v>
      </c>
      <c r="AY126" s="50">
        <v>340.17302683299124</v>
      </c>
      <c r="AZ126" s="50">
        <v>453.56403577732169</v>
      </c>
      <c r="BA126" s="50">
        <v>680.34605366598248</v>
      </c>
      <c r="BB126" s="50">
        <v>1275.6488506237172</v>
      </c>
      <c r="BC126" s="50">
        <v>13.25765975032698</v>
      </c>
      <c r="BD126" s="50">
        <v>5669.5504472165212</v>
      </c>
      <c r="BE126" s="50">
        <v>61.461290051550904</v>
      </c>
      <c r="BF126" s="50">
        <v>117.45392668170798</v>
      </c>
      <c r="BG126" s="50">
        <v>157.6943236018648</v>
      </c>
      <c r="BH126" s="50">
        <v>195.03161424359874</v>
      </c>
      <c r="BI126" s="50">
        <v>243.17922153405098</v>
      </c>
      <c r="BJ126" s="50">
        <v>309.61667582664256</v>
      </c>
      <c r="BK126" s="50">
        <v>399.53080383624012</v>
      </c>
      <c r="BL126" s="50">
        <v>562.25240981807747</v>
      </c>
      <c r="BM126" s="50">
        <v>924.62421637104785</v>
      </c>
      <c r="BN126" s="50">
        <v>2895.2053411735301</v>
      </c>
    </row>
    <row r="127" spans="1:66" x14ac:dyDescent="0.25">
      <c r="A127" t="str">
        <f t="shared" si="1"/>
        <v>1995TOT126</v>
      </c>
      <c r="B127" s="50">
        <v>1995</v>
      </c>
      <c r="C127" s="50" t="s">
        <v>3</v>
      </c>
      <c r="D127" s="50">
        <v>126</v>
      </c>
      <c r="E127" s="50">
        <v>564.87372406555926</v>
      </c>
      <c r="F127" s="50">
        <v>0.55231202562190151</v>
      </c>
      <c r="G127" s="50">
        <v>0.24717521742384765</v>
      </c>
      <c r="H127" s="50">
        <v>0.14365174972769676</v>
      </c>
      <c r="I127" s="50">
        <v>0.23883683587066204</v>
      </c>
      <c r="J127" s="50">
        <v>8.727121259280797E-2</v>
      </c>
      <c r="K127" s="50">
        <v>4.591182692948826E-2</v>
      </c>
      <c r="L127" s="50">
        <v>312.31156070625758</v>
      </c>
      <c r="M127" s="50">
        <v>156.15578035312879</v>
      </c>
      <c r="N127" s="50">
        <v>2849125</v>
      </c>
      <c r="O127" s="50">
        <v>1573606.0000000002</v>
      </c>
      <c r="P127" s="50">
        <v>172.54332402043133</v>
      </c>
      <c r="Q127" s="50">
        <v>139.76823668582625</v>
      </c>
      <c r="R127" s="50">
        <v>44.752821947979143</v>
      </c>
      <c r="S127" s="50">
        <v>2639281630.2988358</v>
      </c>
      <c r="T127" s="50">
        <v>13.666006159031369</v>
      </c>
      <c r="U127" s="50">
        <v>16.439443805663171</v>
      </c>
      <c r="V127" s="50">
        <v>680476</v>
      </c>
      <c r="W127" s="50">
        <v>99.096306025752824</v>
      </c>
      <c r="X127" s="50">
        <v>57.059474327375966</v>
      </c>
      <c r="Y127" s="50">
        <v>36.540097458027084</v>
      </c>
      <c r="Z127" s="50">
        <v>465931234.22874588</v>
      </c>
      <c r="AA127" s="50">
        <v>2.4125576609776842</v>
      </c>
      <c r="AB127" s="50">
        <v>2.5180628873320652</v>
      </c>
      <c r="AC127" s="50">
        <v>2849125</v>
      </c>
      <c r="AD127" s="50">
        <v>0.58138308582448706</v>
      </c>
      <c r="AE127" s="50">
        <v>0.68652136278296272</v>
      </c>
      <c r="AF127" s="50">
        <v>5.3443048053934171E-3</v>
      </c>
      <c r="AG127" s="50">
        <v>0.58904248872596821</v>
      </c>
      <c r="AH127" s="50">
        <v>19.991466135808853</v>
      </c>
      <c r="AI127" s="50">
        <v>19.962098154416839</v>
      </c>
      <c r="AJ127" s="50">
        <v>1.1134138798289481</v>
      </c>
      <c r="AK127" s="50">
        <v>2.0906147679977911</v>
      </c>
      <c r="AL127" s="50">
        <v>2.8275418093236935</v>
      </c>
      <c r="AM127" s="50">
        <v>3.6366872743803027</v>
      </c>
      <c r="AN127" s="50">
        <v>4.4763175318819446</v>
      </c>
      <c r="AO127" s="50">
        <v>5.5270571123963599</v>
      </c>
      <c r="AP127" s="50">
        <v>6.9120304917071813</v>
      </c>
      <c r="AQ127" s="50">
        <v>9.4572027750029513</v>
      </c>
      <c r="AR127" s="50">
        <v>15.638472599438622</v>
      </c>
      <c r="AS127" s="50">
        <v>48.320661758042206</v>
      </c>
      <c r="AT127" s="50">
        <v>96.098880080320029</v>
      </c>
      <c r="AU127" s="50">
        <v>136.06921073319651</v>
      </c>
      <c r="AV127" s="50">
        <v>179.15779413204206</v>
      </c>
      <c r="AW127" s="50">
        <v>228.40188944500841</v>
      </c>
      <c r="AX127" s="50">
        <v>280.64274713721778</v>
      </c>
      <c r="AY127" s="50">
        <v>340.17302683299124</v>
      </c>
      <c r="AZ127" s="50">
        <v>453.56403577732169</v>
      </c>
      <c r="BA127" s="50">
        <v>651.99830142989981</v>
      </c>
      <c r="BB127" s="50">
        <v>1247.3010983876347</v>
      </c>
      <c r="BC127" s="50">
        <v>11.766323624731811</v>
      </c>
      <c r="BD127" s="50">
        <v>4483.4804936588243</v>
      </c>
      <c r="BE127" s="50">
        <v>62.828440775110856</v>
      </c>
      <c r="BF127" s="50">
        <v>117.87509562911329</v>
      </c>
      <c r="BG127" s="50">
        <v>159.7823769152204</v>
      </c>
      <c r="BH127" s="50">
        <v>205.33934210597641</v>
      </c>
      <c r="BI127" s="50">
        <v>253.12861175900491</v>
      </c>
      <c r="BJ127" s="50">
        <v>312.77704510660595</v>
      </c>
      <c r="BK127" s="50">
        <v>390.03107088583226</v>
      </c>
      <c r="BL127" s="50">
        <v>534.0485224554875</v>
      </c>
      <c r="BM127" s="50">
        <v>884.38970601017104</v>
      </c>
      <c r="BN127" s="50">
        <v>2730.1923690096933</v>
      </c>
    </row>
    <row r="128" spans="1:66" x14ac:dyDescent="0.25">
      <c r="A128" t="str">
        <f t="shared" si="1"/>
        <v>1995TOT129</v>
      </c>
      <c r="B128" s="50">
        <v>1995</v>
      </c>
      <c r="C128" s="50" t="s">
        <v>3</v>
      </c>
      <c r="D128" s="50">
        <v>129</v>
      </c>
      <c r="E128" s="50">
        <v>713.12596947906172</v>
      </c>
      <c r="F128" s="50">
        <v>0.48852064744976975</v>
      </c>
      <c r="G128" s="50">
        <v>0.22241935335462937</v>
      </c>
      <c r="H128" s="50">
        <v>0.13208830514223249</v>
      </c>
      <c r="I128" s="50">
        <v>0.21127950686940092</v>
      </c>
      <c r="J128" s="50">
        <v>8.2899337609667778E-2</v>
      </c>
      <c r="K128" s="50">
        <v>4.776256394312494E-2</v>
      </c>
      <c r="L128" s="50">
        <v>294.1539118279905</v>
      </c>
      <c r="M128" s="50">
        <v>147.07695591399525</v>
      </c>
      <c r="N128" s="50">
        <v>2547966</v>
      </c>
      <c r="O128" s="50">
        <v>1244734</v>
      </c>
      <c r="P128" s="50">
        <v>160.22810296595304</v>
      </c>
      <c r="Q128" s="50">
        <v>133.92580886203746</v>
      </c>
      <c r="R128" s="50">
        <v>45.529161257713255</v>
      </c>
      <c r="S128" s="50">
        <v>2000424093.2169521</v>
      </c>
      <c r="T128" s="50">
        <v>9.1744692600817999</v>
      </c>
      <c r="U128" s="50">
        <v>10.305646341564193</v>
      </c>
      <c r="V128" s="50">
        <v>538333</v>
      </c>
      <c r="W128" s="50">
        <v>89.368650912823711</v>
      </c>
      <c r="X128" s="50">
        <v>57.708305001171539</v>
      </c>
      <c r="Y128" s="50">
        <v>39.236809493743579</v>
      </c>
      <c r="Z128" s="50">
        <v>372795419.47434813</v>
      </c>
      <c r="AA128" s="50">
        <v>1.7097375140921061</v>
      </c>
      <c r="AB128" s="50">
        <v>1.7562382423036156</v>
      </c>
      <c r="AC128" s="50">
        <v>2547966</v>
      </c>
      <c r="AD128" s="50">
        <v>0.63227737012891971</v>
      </c>
      <c r="AE128" s="50">
        <v>0.85177642699476852</v>
      </c>
      <c r="AF128" s="50">
        <v>4.7793996184018889E-3</v>
      </c>
      <c r="AG128" s="50">
        <v>0.73125057117078018</v>
      </c>
      <c r="AH128" s="50">
        <v>27.380057709621816</v>
      </c>
      <c r="AI128" s="50">
        <v>28.056964388018791</v>
      </c>
      <c r="AJ128" s="50">
        <v>0.77390102246253722</v>
      </c>
      <c r="AK128" s="50">
        <v>1.6570535040534584</v>
      </c>
      <c r="AL128" s="50">
        <v>2.3028737270509878</v>
      </c>
      <c r="AM128" s="50">
        <v>2.9706002115599253</v>
      </c>
      <c r="AN128" s="50">
        <v>3.7526648843826402</v>
      </c>
      <c r="AO128" s="50">
        <v>4.8280718625931591</v>
      </c>
      <c r="AP128" s="50">
        <v>6.3565769021585048</v>
      </c>
      <c r="AQ128" s="50">
        <v>9.1530533063864183</v>
      </c>
      <c r="AR128" s="50">
        <v>15.46828058064542</v>
      </c>
      <c r="AS128" s="50">
        <v>52.736923998706949</v>
      </c>
      <c r="AT128" s="50">
        <v>90.712807155464333</v>
      </c>
      <c r="AU128" s="50">
        <v>140.92882540223923</v>
      </c>
      <c r="AV128" s="50">
        <v>187.09516475814519</v>
      </c>
      <c r="AW128" s="50">
        <v>238.12111878309386</v>
      </c>
      <c r="AX128" s="50">
        <v>303.8879039708055</v>
      </c>
      <c r="AY128" s="50">
        <v>388.28321205651429</v>
      </c>
      <c r="AZ128" s="50">
        <v>532.93774203835289</v>
      </c>
      <c r="BA128" s="50">
        <v>816.41526439917902</v>
      </c>
      <c r="BB128" s="50">
        <v>1510.3682391384812</v>
      </c>
      <c r="BC128" s="50">
        <v>15.58850378902703</v>
      </c>
      <c r="BD128" s="50">
        <v>6803.4605366598253</v>
      </c>
      <c r="BE128" s="50">
        <v>55.099926181792199</v>
      </c>
      <c r="BF128" s="50">
        <v>117.76280659268919</v>
      </c>
      <c r="BG128" s="50">
        <v>164.98903009249844</v>
      </c>
      <c r="BH128" s="50">
        <v>211.61498053364815</v>
      </c>
      <c r="BI128" s="50">
        <v>267.96627623050819</v>
      </c>
      <c r="BJ128" s="50">
        <v>342.56074500765885</v>
      </c>
      <c r="BK128" s="50">
        <v>455.39262087001055</v>
      </c>
      <c r="BL128" s="50">
        <v>651.45371218082357</v>
      </c>
      <c r="BM128" s="50">
        <v>1101.9009048065716</v>
      </c>
      <c r="BN128" s="50">
        <v>3774.7714758487209</v>
      </c>
    </row>
    <row r="129" spans="1:66" x14ac:dyDescent="0.25">
      <c r="A129" t="str">
        <f t="shared" si="1"/>
        <v>1995TOT131</v>
      </c>
      <c r="B129" s="50">
        <v>1995</v>
      </c>
      <c r="C129" s="50" t="s">
        <v>3</v>
      </c>
      <c r="D129" s="50">
        <v>131</v>
      </c>
      <c r="E129" s="50">
        <v>888.27990893579636</v>
      </c>
      <c r="F129" s="50">
        <v>0.23007197222662321</v>
      </c>
      <c r="G129" s="50">
        <v>8.1517539722523916E-2</v>
      </c>
      <c r="H129" s="50">
        <v>4.383443203539851E-2</v>
      </c>
      <c r="I129" s="50">
        <v>6.3486523034902972E-2</v>
      </c>
      <c r="J129" s="50">
        <v>2.4803361666374257E-2</v>
      </c>
      <c r="K129" s="50">
        <v>1.5835597702358321E-2</v>
      </c>
      <c r="L129" s="50">
        <v>234.23367052969439</v>
      </c>
      <c r="M129" s="50">
        <v>117.11683526484745</v>
      </c>
      <c r="N129" s="50">
        <v>3667109</v>
      </c>
      <c r="O129" s="50">
        <v>843699</v>
      </c>
      <c r="P129" s="50">
        <v>151.24158610948083</v>
      </c>
      <c r="Q129" s="50">
        <v>82.992084420213558</v>
      </c>
      <c r="R129" s="50">
        <v>35.431321309415438</v>
      </c>
      <c r="S129" s="50">
        <v>840244063.59899712</v>
      </c>
      <c r="T129" s="50">
        <v>2.1495648330752744</v>
      </c>
      <c r="U129" s="50">
        <v>2.2372024134528075</v>
      </c>
      <c r="V129" s="50">
        <v>232812</v>
      </c>
      <c r="W129" s="50">
        <v>71.360805741886097</v>
      </c>
      <c r="X129" s="50">
        <v>45.756029522961356</v>
      </c>
      <c r="Y129" s="50">
        <v>39.068703845599053</v>
      </c>
      <c r="Z129" s="50">
        <v>127830632.94359617</v>
      </c>
      <c r="AA129" s="50">
        <v>0.3270243076616911</v>
      </c>
      <c r="AB129" s="50">
        <v>0.32870076366941847</v>
      </c>
      <c r="AC129" s="50">
        <v>3667109</v>
      </c>
      <c r="AD129" s="50">
        <v>0.5857536769396533</v>
      </c>
      <c r="AE129" s="50">
        <v>0.7211232975245494</v>
      </c>
      <c r="AF129" s="50">
        <v>6.878655113623176E-3</v>
      </c>
      <c r="AG129" s="50">
        <v>0.60813566399739916</v>
      </c>
      <c r="AH129" s="50">
        <v>20.271501203543867</v>
      </c>
      <c r="AI129" s="50">
        <v>20.189296546047363</v>
      </c>
      <c r="AJ129" s="50">
        <v>1.0736634356368207</v>
      </c>
      <c r="AK129" s="50">
        <v>2.0950734528991899</v>
      </c>
      <c r="AL129" s="50">
        <v>2.7616418642072076</v>
      </c>
      <c r="AM129" s="50">
        <v>3.4769760107060659</v>
      </c>
      <c r="AN129" s="50">
        <v>4.268840707101246</v>
      </c>
      <c r="AO129" s="50">
        <v>5.418635989813696</v>
      </c>
      <c r="AP129" s="50">
        <v>7.1181887912160455</v>
      </c>
      <c r="AQ129" s="50">
        <v>9.8124110293667819</v>
      </c>
      <c r="AR129" s="50">
        <v>16.299267866696376</v>
      </c>
      <c r="AS129" s="50">
        <v>47.675300852356571</v>
      </c>
      <c r="AT129" s="50">
        <v>148.82569923943367</v>
      </c>
      <c r="AU129" s="50">
        <v>216.47374434826716</v>
      </c>
      <c r="AV129" s="50">
        <v>272.13842146639303</v>
      </c>
      <c r="AW129" s="50">
        <v>340.17302683299124</v>
      </c>
      <c r="AX129" s="50">
        <v>425.21628354123908</v>
      </c>
      <c r="AY129" s="50">
        <v>544.27684293278605</v>
      </c>
      <c r="AZ129" s="50">
        <v>726.26941228843634</v>
      </c>
      <c r="BA129" s="50">
        <v>1080.0493601947471</v>
      </c>
      <c r="BB129" s="50">
        <v>1979.8070161680091</v>
      </c>
      <c r="BC129" s="50">
        <v>14.156708656699649</v>
      </c>
      <c r="BD129" s="50">
        <v>7132.2944625983828</v>
      </c>
      <c r="BE129" s="50">
        <v>95.035473285491278</v>
      </c>
      <c r="BF129" s="50">
        <v>185.55766528427856</v>
      </c>
      <c r="BG129" s="50">
        <v>246.4272117832185</v>
      </c>
      <c r="BH129" s="50">
        <v>309.41296019682261</v>
      </c>
      <c r="BI129" s="50">
        <v>379.10146670038296</v>
      </c>
      <c r="BJ129" s="50">
        <v>479.89606350813676</v>
      </c>
      <c r="BK129" s="50">
        <v>633.95210917552743</v>
      </c>
      <c r="BL129" s="50">
        <v>870.86608238671477</v>
      </c>
      <c r="BM129" s="50">
        <v>1448.4707061456932</v>
      </c>
      <c r="BN129" s="50">
        <v>4239.7790454585374</v>
      </c>
    </row>
    <row r="130" spans="1:66" x14ac:dyDescent="0.25">
      <c r="A130" t="str">
        <f t="shared" si="1"/>
        <v>1995TOT133</v>
      </c>
      <c r="B130" s="50">
        <v>1995</v>
      </c>
      <c r="C130" s="50" t="s">
        <v>3</v>
      </c>
      <c r="D130" s="50">
        <v>133</v>
      </c>
      <c r="E130" s="50">
        <v>1036.0765570493038</v>
      </c>
      <c r="F130" s="50">
        <v>0.25190680333764182</v>
      </c>
      <c r="G130" s="50">
        <v>9.4351008634032923E-2</v>
      </c>
      <c r="H130" s="50">
        <v>5.1281068100765242E-2</v>
      </c>
      <c r="I130" s="50">
        <v>7.4656332045268059E-2</v>
      </c>
      <c r="J130" s="50">
        <v>2.8176166696536342E-2</v>
      </c>
      <c r="K130" s="50">
        <v>1.7629189051475286E-2</v>
      </c>
      <c r="L130" s="50">
        <v>299.60120649147331</v>
      </c>
      <c r="M130" s="50">
        <v>149.80060324573665</v>
      </c>
      <c r="N130" s="50">
        <v>9834129</v>
      </c>
      <c r="O130" s="50">
        <v>2477284</v>
      </c>
      <c r="P130" s="50">
        <v>187.38638876558892</v>
      </c>
      <c r="Q130" s="50">
        <v>112.21481772588439</v>
      </c>
      <c r="R130" s="50">
        <v>37.454728250260914</v>
      </c>
      <c r="S130" s="50">
        <v>3335855670.1829972</v>
      </c>
      <c r="T130" s="50">
        <v>2.7283385410194678</v>
      </c>
      <c r="U130" s="50">
        <v>2.8585759749425357</v>
      </c>
      <c r="V130" s="50">
        <v>734179.99999999988</v>
      </c>
      <c r="W130" s="50">
        <v>93.264115949062543</v>
      </c>
      <c r="X130" s="50">
        <v>56.53648729667411</v>
      </c>
      <c r="Y130" s="50">
        <v>37.741161298216035</v>
      </c>
      <c r="Z130" s="50">
        <v>498095498.92166632</v>
      </c>
      <c r="AA130" s="50">
        <v>0.40738367638722001</v>
      </c>
      <c r="AB130" s="50">
        <v>0.4101399444167137</v>
      </c>
      <c r="AC130" s="50">
        <v>9834129</v>
      </c>
      <c r="AD130" s="50">
        <v>0.56908898851626533</v>
      </c>
      <c r="AE130" s="50">
        <v>0.64523458386451704</v>
      </c>
      <c r="AF130" s="50">
        <v>1.8446569691242226E-2</v>
      </c>
      <c r="AG130" s="50">
        <v>0.5691332573388399</v>
      </c>
      <c r="AH130" s="50">
        <v>18.930408785716676</v>
      </c>
      <c r="AI130" s="50">
        <v>19.612686950246488</v>
      </c>
      <c r="AJ130" s="50">
        <v>1.0803507278062845</v>
      </c>
      <c r="AK130" s="50">
        <v>2.0793340320779441</v>
      </c>
      <c r="AL130" s="50">
        <v>2.9004055983872554</v>
      </c>
      <c r="AM130" s="50">
        <v>3.6085734101432969</v>
      </c>
      <c r="AN130" s="50">
        <v>4.553376876889736</v>
      </c>
      <c r="AO130" s="50">
        <v>5.8418048673670135</v>
      </c>
      <c r="AP130" s="50">
        <v>7.6141609481057095</v>
      </c>
      <c r="AQ130" s="50">
        <v>10.352085482148652</v>
      </c>
      <c r="AR130" s="50">
        <v>16.211968670139207</v>
      </c>
      <c r="AS130" s="50">
        <v>45.757939386934915</v>
      </c>
      <c r="AT130" s="50">
        <v>170.08651341649562</v>
      </c>
      <c r="AU130" s="50">
        <v>255.12977012474343</v>
      </c>
      <c r="AV130" s="50">
        <v>340.17302683299124</v>
      </c>
      <c r="AW130" s="50">
        <v>425.21628354123908</v>
      </c>
      <c r="AX130" s="50">
        <v>523.86646132280657</v>
      </c>
      <c r="AY130" s="50">
        <v>680.34605366598248</v>
      </c>
      <c r="AZ130" s="50">
        <v>907.12807155464338</v>
      </c>
      <c r="BA130" s="50">
        <v>1292.6575019653667</v>
      </c>
      <c r="BB130" s="50">
        <v>2267.8201788866081</v>
      </c>
      <c r="BC130" s="50">
        <v>11.83004353395755</v>
      </c>
      <c r="BD130" s="50">
        <v>8164.1526439917898</v>
      </c>
      <c r="BE130" s="50">
        <v>111.51043920396258</v>
      </c>
      <c r="BF130" s="50">
        <v>216.24917971139456</v>
      </c>
      <c r="BG130" s="50">
        <v>300.25047754194492</v>
      </c>
      <c r="BH130" s="50">
        <v>373.33216461475178</v>
      </c>
      <c r="BI130" s="50">
        <v>472.72412790681079</v>
      </c>
      <c r="BJ130" s="50">
        <v>604.3639227847101</v>
      </c>
      <c r="BK130" s="50">
        <v>788.2032112715649</v>
      </c>
      <c r="BL130" s="50">
        <v>1074.7551725142328</v>
      </c>
      <c r="BM130" s="50">
        <v>1680.235767494348</v>
      </c>
      <c r="BN130" s="50">
        <v>4742.0971562625864</v>
      </c>
    </row>
    <row r="131" spans="1:66" x14ac:dyDescent="0.25">
      <c r="A131" t="str">
        <f t="shared" si="1"/>
        <v>1995TOT135</v>
      </c>
      <c r="B131" s="50">
        <v>1995</v>
      </c>
      <c r="C131" s="50" t="s">
        <v>3</v>
      </c>
      <c r="D131" s="50">
        <v>135</v>
      </c>
      <c r="E131" s="50">
        <v>1211.4370030445998</v>
      </c>
      <c r="F131" s="50">
        <v>0.16671864421524862</v>
      </c>
      <c r="G131" s="50">
        <v>6.7779417175509615E-2</v>
      </c>
      <c r="H131" s="50">
        <v>4.2670396855522E-2</v>
      </c>
      <c r="I131" s="50">
        <v>5.3868051728429435E-2</v>
      </c>
      <c r="J131" s="50">
        <v>3.0070176192222596E-2</v>
      </c>
      <c r="K131" s="50">
        <v>2.4404599470767001E-2</v>
      </c>
      <c r="L131" s="50">
        <v>301.41697137929469</v>
      </c>
      <c r="M131" s="50">
        <v>150.70848568964738</v>
      </c>
      <c r="N131" s="50">
        <v>15724738</v>
      </c>
      <c r="O131" s="50">
        <v>2621607</v>
      </c>
      <c r="P131" s="50">
        <v>178.8759877774902</v>
      </c>
      <c r="Q131" s="50">
        <v>122.5409836018045</v>
      </c>
      <c r="R131" s="50">
        <v>40.654971430789928</v>
      </c>
      <c r="S131" s="50">
        <v>3855051604.7685113</v>
      </c>
      <c r="T131" s="50">
        <v>1.6864159337671869</v>
      </c>
      <c r="U131" s="50">
        <v>1.728978215416626</v>
      </c>
      <c r="V131" s="50">
        <v>847061</v>
      </c>
      <c r="W131" s="50">
        <v>66.580128102156721</v>
      </c>
      <c r="X131" s="50">
        <v>84.128357587490655</v>
      </c>
      <c r="Y131" s="50">
        <v>55.821911554957445</v>
      </c>
      <c r="Z131" s="50">
        <v>855142208.47700906</v>
      </c>
      <c r="AA131" s="50">
        <v>0.37408719619437791</v>
      </c>
      <c r="AB131" s="50">
        <v>0.37519799542267812</v>
      </c>
      <c r="AC131" s="50">
        <v>15724738</v>
      </c>
      <c r="AD131" s="50">
        <v>0.54053056055113002</v>
      </c>
      <c r="AE131" s="50">
        <v>0.58322023133179268</v>
      </c>
      <c r="AF131" s="50">
        <v>2.9496000651763159E-2</v>
      </c>
      <c r="AG131" s="50">
        <v>0.50045968628709048</v>
      </c>
      <c r="AH131" s="50">
        <v>16.070561955090085</v>
      </c>
      <c r="AI131" s="50">
        <v>17.521723822954073</v>
      </c>
      <c r="AJ131" s="50">
        <v>1.0211650975021105</v>
      </c>
      <c r="AK131" s="50">
        <v>2.3453611404056236</v>
      </c>
      <c r="AL131" s="50">
        <v>3.2131929027280908</v>
      </c>
      <c r="AM131" s="50">
        <v>4.0751497407461477</v>
      </c>
      <c r="AN131" s="50">
        <v>5.121087589557197</v>
      </c>
      <c r="AO131" s="50">
        <v>6.4197419692568065</v>
      </c>
      <c r="AP131" s="50">
        <v>8.117168050246665</v>
      </c>
      <c r="AQ131" s="50">
        <v>10.699790526209465</v>
      </c>
      <c r="AR131" s="50">
        <v>16.1799103629453</v>
      </c>
      <c r="AS131" s="50">
        <v>42.807432620402594</v>
      </c>
      <c r="AT131" s="50">
        <v>226.78201788866085</v>
      </c>
      <c r="AU131" s="50">
        <v>340.17302683299124</v>
      </c>
      <c r="AV131" s="50">
        <v>442.22493488288865</v>
      </c>
      <c r="AW131" s="50">
        <v>551.08030346944588</v>
      </c>
      <c r="AX131" s="50">
        <v>680.34605366598248</v>
      </c>
      <c r="AY131" s="50">
        <v>853.83429735080801</v>
      </c>
      <c r="AZ131" s="50">
        <v>1109.6444135292174</v>
      </c>
      <c r="BA131" s="50">
        <v>1547.7872720901103</v>
      </c>
      <c r="BB131" s="50">
        <v>2551.2977012474344</v>
      </c>
      <c r="BC131" s="50">
        <v>11.759721013325091</v>
      </c>
      <c r="BD131" s="50">
        <v>8887.020326011896</v>
      </c>
      <c r="BE131" s="50">
        <v>123.52639682901176</v>
      </c>
      <c r="BF131" s="50">
        <v>284.30160831534141</v>
      </c>
      <c r="BG131" s="50">
        <v>389.10040622574451</v>
      </c>
      <c r="BH131" s="50">
        <v>493.731405381728</v>
      </c>
      <c r="BI131" s="50">
        <v>620.77825156604501</v>
      </c>
      <c r="BJ131" s="50">
        <v>775.75906509147012</v>
      </c>
      <c r="BK131" s="50">
        <v>983.94935837290018</v>
      </c>
      <c r="BL131" s="50">
        <v>1299.0779189367468</v>
      </c>
      <c r="BM131" s="50">
        <v>1960.292176721189</v>
      </c>
      <c r="BN131" s="50">
        <v>5186.4339212666291</v>
      </c>
    </row>
    <row r="132" spans="1:66" x14ac:dyDescent="0.25">
      <c r="A132" t="str">
        <f t="shared" ref="A132:A195" si="2">B132&amp;C132&amp;D132</f>
        <v>1995TOT141</v>
      </c>
      <c r="B132" s="50">
        <v>1995</v>
      </c>
      <c r="C132" s="50" t="s">
        <v>3</v>
      </c>
      <c r="D132" s="50">
        <v>141</v>
      </c>
      <c r="E132" s="50">
        <v>1138.1510237152381</v>
      </c>
      <c r="F132" s="50">
        <v>0.19365263354334392</v>
      </c>
      <c r="G132" s="50">
        <v>7.2236543766946604E-2</v>
      </c>
      <c r="H132" s="50">
        <v>4.08032259699685E-2</v>
      </c>
      <c r="I132" s="50">
        <v>6.0706816626670906E-2</v>
      </c>
      <c r="J132" s="50">
        <v>2.4290423233469451E-2</v>
      </c>
      <c r="K132" s="50">
        <v>1.6439035848108949E-2</v>
      </c>
      <c r="L132" s="50">
        <v>275.99626294972006</v>
      </c>
      <c r="M132" s="50">
        <v>137.99813147486003</v>
      </c>
      <c r="N132" s="50">
        <v>2282742</v>
      </c>
      <c r="O132" s="50">
        <v>442059</v>
      </c>
      <c r="P132" s="50">
        <v>173.04379716970359</v>
      </c>
      <c r="Q132" s="50">
        <v>102.95246578001647</v>
      </c>
      <c r="R132" s="50">
        <v>37.302123108374097</v>
      </c>
      <c r="S132" s="50">
        <v>546132768.84297955</v>
      </c>
      <c r="T132" s="50">
        <v>1.7517021654122176</v>
      </c>
      <c r="U132" s="50">
        <v>1.8048418160762592</v>
      </c>
      <c r="V132" s="50">
        <v>138578</v>
      </c>
      <c r="W132" s="50">
        <v>82.781383089479661</v>
      </c>
      <c r="X132" s="50">
        <v>55.21674838538037</v>
      </c>
      <c r="Y132" s="50">
        <v>40.01267828429949</v>
      </c>
      <c r="Z132" s="50">
        <v>91821918.692990899</v>
      </c>
      <c r="AA132" s="50">
        <v>0.29451566172741728</v>
      </c>
      <c r="AB132" s="50">
        <v>0.2958218340286306</v>
      </c>
      <c r="AC132" s="50">
        <v>2282742</v>
      </c>
      <c r="AD132" s="50">
        <v>0.56621803317842168</v>
      </c>
      <c r="AE132" s="50">
        <v>0.62486593738954976</v>
      </c>
      <c r="AF132" s="50">
        <v>4.2819002465928468E-3</v>
      </c>
      <c r="AG132" s="50">
        <v>0.57189588996195262</v>
      </c>
      <c r="AH132" s="50">
        <v>18.553930956701663</v>
      </c>
      <c r="AI132" s="50">
        <v>19.839452134444102</v>
      </c>
      <c r="AJ132" s="50">
        <v>1.008024280918199</v>
      </c>
      <c r="AK132" s="50">
        <v>2.1011051324380254</v>
      </c>
      <c r="AL132" s="50">
        <v>2.8652555974628511</v>
      </c>
      <c r="AM132" s="50">
        <v>3.6543158646450742</v>
      </c>
      <c r="AN132" s="50">
        <v>4.5808945538151686</v>
      </c>
      <c r="AO132" s="50">
        <v>5.7904177688223548</v>
      </c>
      <c r="AP132" s="50">
        <v>7.6811418419144744</v>
      </c>
      <c r="AQ132" s="50">
        <v>10.635420783910778</v>
      </c>
      <c r="AR132" s="50">
        <v>17.020861364549404</v>
      </c>
      <c r="AS132" s="50">
        <v>44.662562811523671</v>
      </c>
      <c r="AT132" s="50">
        <v>178.5908390873204</v>
      </c>
      <c r="AU132" s="50">
        <v>283.47752236082601</v>
      </c>
      <c r="AV132" s="50">
        <v>367.38686897963055</v>
      </c>
      <c r="AW132" s="50">
        <v>469.4387770295279</v>
      </c>
      <c r="AX132" s="50">
        <v>583.15376028512776</v>
      </c>
      <c r="AY132" s="50">
        <v>748.38065903258075</v>
      </c>
      <c r="AZ132" s="50">
        <v>1020.5190804989737</v>
      </c>
      <c r="BA132" s="50">
        <v>1452.5388245768727</v>
      </c>
      <c r="BB132" s="50">
        <v>2551.2977012474344</v>
      </c>
      <c r="BC132" s="50">
        <v>11.120636450014004</v>
      </c>
      <c r="BD132" s="50">
        <v>8617.7166797691116</v>
      </c>
      <c r="BE132" s="50">
        <v>114.67473518855203</v>
      </c>
      <c r="BF132" s="50">
        <v>238.48058142730974</v>
      </c>
      <c r="BG132" s="50">
        <v>325.96684855335474</v>
      </c>
      <c r="BH132" s="50">
        <v>415.73821862508561</v>
      </c>
      <c r="BI132" s="50">
        <v>523.4990281508135</v>
      </c>
      <c r="BJ132" s="50">
        <v>658.72591500712531</v>
      </c>
      <c r="BK132" s="50">
        <v>871.91222218694929</v>
      </c>
      <c r="BL132" s="50">
        <v>1213.9985083837676</v>
      </c>
      <c r="BM132" s="50">
        <v>1936.316674237569</v>
      </c>
      <c r="BN132" s="50">
        <v>5086.9778435119515</v>
      </c>
    </row>
    <row r="133" spans="1:66" x14ac:dyDescent="0.25">
      <c r="A133" t="str">
        <f t="shared" si="2"/>
        <v>1995TOT143</v>
      </c>
      <c r="B133" s="50">
        <v>1995</v>
      </c>
      <c r="C133" s="50" t="s">
        <v>3</v>
      </c>
      <c r="D133" s="50">
        <v>143</v>
      </c>
      <c r="E133" s="50">
        <v>1113.3417057547872</v>
      </c>
      <c r="F133" s="50">
        <v>0.25671710499655548</v>
      </c>
      <c r="G133" s="50">
        <v>0.10352457240331361</v>
      </c>
      <c r="H133" s="50">
        <v>5.7752515791788729E-2</v>
      </c>
      <c r="I133" s="50">
        <v>7.7600032418851564E-2</v>
      </c>
      <c r="J133" s="50">
        <v>3.2812892738709229E-2</v>
      </c>
      <c r="K133" s="50">
        <v>1.9781574226952977E-2</v>
      </c>
      <c r="L133" s="50">
        <v>334.10073936018256</v>
      </c>
      <c r="M133" s="50">
        <v>167.05036968009102</v>
      </c>
      <c r="N133" s="50">
        <v>3084625</v>
      </c>
      <c r="O133" s="50">
        <v>791876</v>
      </c>
      <c r="P133" s="50">
        <v>199.37019157546098</v>
      </c>
      <c r="Q133" s="50">
        <v>134.73054778472158</v>
      </c>
      <c r="R133" s="50">
        <v>40.326324342393384</v>
      </c>
      <c r="S133" s="50">
        <v>1280278647.0908899</v>
      </c>
      <c r="T133" s="50">
        <v>3.1066505461093112</v>
      </c>
      <c r="U133" s="50">
        <v>3.2563490665306194</v>
      </c>
      <c r="V133" s="50">
        <v>239367</v>
      </c>
      <c r="W133" s="50">
        <v>96.4137257069508</v>
      </c>
      <c r="X133" s="50">
        <v>70.636643973140224</v>
      </c>
      <c r="Y133" s="50">
        <v>42.284637925921729</v>
      </c>
      <c r="Z133" s="50">
        <v>202896978.69502386</v>
      </c>
      <c r="AA133" s="50">
        <v>0.49233814146560279</v>
      </c>
      <c r="AB133" s="50">
        <v>0.4956690606944259</v>
      </c>
      <c r="AC133" s="50">
        <v>3084625</v>
      </c>
      <c r="AD133" s="50">
        <v>0.57736948970751067</v>
      </c>
      <c r="AE133" s="50">
        <v>0.67190958280735646</v>
      </c>
      <c r="AF133" s="50">
        <v>5.7860487729871381E-3</v>
      </c>
      <c r="AG133" s="50">
        <v>0.59050004237021714</v>
      </c>
      <c r="AH133" s="50">
        <v>19.667300695457357</v>
      </c>
      <c r="AI133" s="50">
        <v>20.491878551411819</v>
      </c>
      <c r="AJ133" s="50">
        <v>1.0153937923173306</v>
      </c>
      <c r="AK133" s="50">
        <v>2.0555225811736246</v>
      </c>
      <c r="AL133" s="50">
        <v>2.8495533792963212</v>
      </c>
      <c r="AM133" s="50">
        <v>3.5345743855907106</v>
      </c>
      <c r="AN133" s="50">
        <v>4.4560532913885549</v>
      </c>
      <c r="AO133" s="50">
        <v>5.6620712968710265</v>
      </c>
      <c r="AP133" s="50">
        <v>7.3129245157785761</v>
      </c>
      <c r="AQ133" s="50">
        <v>10.185061390465194</v>
      </c>
      <c r="AR133" s="50">
        <v>16.440046327543328</v>
      </c>
      <c r="AS133" s="50">
        <v>46.488799039575348</v>
      </c>
      <c r="AT133" s="50">
        <v>170.08651341649562</v>
      </c>
      <c r="AU133" s="50">
        <v>276.3905843018054</v>
      </c>
      <c r="AV133" s="50">
        <v>340.17302683299124</v>
      </c>
      <c r="AW133" s="50">
        <v>442.22493488288865</v>
      </c>
      <c r="AX133" s="50">
        <v>558.85568693991422</v>
      </c>
      <c r="AY133" s="50">
        <v>701.60686784304448</v>
      </c>
      <c r="AZ133" s="50">
        <v>935.47582379072594</v>
      </c>
      <c r="BA133" s="50">
        <v>1367.4955678686249</v>
      </c>
      <c r="BB133" s="50">
        <v>2466.2544445391864</v>
      </c>
      <c r="BC133" s="50">
        <v>12.652909796731862</v>
      </c>
      <c r="BD133" s="50">
        <v>8555.3516248497308</v>
      </c>
      <c r="BE133" s="50">
        <v>112.95446530431603</v>
      </c>
      <c r="BF133" s="50">
        <v>227.86997858270351</v>
      </c>
      <c r="BG133" s="50">
        <v>318.73181942696681</v>
      </c>
      <c r="BH133" s="50">
        <v>393.44429073652663</v>
      </c>
      <c r="BI133" s="50">
        <v>494.97090135678127</v>
      </c>
      <c r="BJ133" s="50">
        <v>630.65086302017357</v>
      </c>
      <c r="BK133" s="50">
        <v>814.59431478703993</v>
      </c>
      <c r="BL133" s="50">
        <v>1135.2242548323748</v>
      </c>
      <c r="BM133" s="50">
        <v>1831.1729936822899</v>
      </c>
      <c r="BN133" s="50">
        <v>5178.184040733071</v>
      </c>
    </row>
    <row r="134" spans="1:66" x14ac:dyDescent="0.25">
      <c r="A134" t="str">
        <f t="shared" si="2"/>
        <v>1995TOT153</v>
      </c>
      <c r="B134" s="50">
        <v>1995</v>
      </c>
      <c r="C134" s="50" t="s">
        <v>3</v>
      </c>
      <c r="D134" s="50">
        <v>153</v>
      </c>
      <c r="E134" s="50">
        <v>1293.1406537821929</v>
      </c>
      <c r="F134" s="50">
        <v>0.20076470667260893</v>
      </c>
      <c r="G134" s="50">
        <v>7.8425421949137E-2</v>
      </c>
      <c r="H134" s="50">
        <v>4.3594413622690051E-2</v>
      </c>
      <c r="I134" s="50">
        <v>6.2147895859240701E-2</v>
      </c>
      <c r="J134" s="50">
        <v>2.4478136096747701E-2</v>
      </c>
      <c r="K134" s="50">
        <v>1.5712521837747715E-2</v>
      </c>
      <c r="L134" s="50">
        <v>259.65437895927562</v>
      </c>
      <c r="M134" s="50">
        <v>129.8271894796377</v>
      </c>
      <c r="N134" s="50">
        <v>1712029</v>
      </c>
      <c r="O134" s="50">
        <v>343715</v>
      </c>
      <c r="P134" s="50">
        <v>158.22467765211562</v>
      </c>
      <c r="Q134" s="50">
        <v>101.42970130716</v>
      </c>
      <c r="R134" s="50">
        <v>39.063350948942904</v>
      </c>
      <c r="S134" s="50">
        <v>418354917.41748595</v>
      </c>
      <c r="T134" s="50">
        <v>1.5747323519110517</v>
      </c>
      <c r="U134" s="50">
        <v>1.6143897497693274</v>
      </c>
      <c r="V134" s="50">
        <v>106399</v>
      </c>
      <c r="W134" s="50">
        <v>78.692270602600587</v>
      </c>
      <c r="X134" s="50">
        <v>51.134918877037109</v>
      </c>
      <c r="Y134" s="50">
        <v>39.386910463048416</v>
      </c>
      <c r="Z134" s="50">
        <v>65288450.803174458</v>
      </c>
      <c r="AA134" s="50">
        <v>0.2457526645570981</v>
      </c>
      <c r="AB134" s="50">
        <v>0.24668561066728972</v>
      </c>
      <c r="AC134" s="50">
        <v>1712029</v>
      </c>
      <c r="AD134" s="50">
        <v>0.57842120100944994</v>
      </c>
      <c r="AE134" s="50">
        <v>0.61915814252845358</v>
      </c>
      <c r="AF134" s="50">
        <v>3.2113736012540496E-3</v>
      </c>
      <c r="AG134" s="50">
        <v>0.62303210708863688</v>
      </c>
      <c r="AH134" s="50">
        <v>21.255676801507033</v>
      </c>
      <c r="AI134" s="50">
        <v>25.32147121333233</v>
      </c>
      <c r="AJ134" s="50">
        <v>0.81687057359998494</v>
      </c>
      <c r="AK134" s="50">
        <v>1.6269537947367216</v>
      </c>
      <c r="AL134" s="50">
        <v>2.4232179872522539</v>
      </c>
      <c r="AM134" s="50">
        <v>3.3053701998031073</v>
      </c>
      <c r="AN134" s="50">
        <v>4.391165380364189</v>
      </c>
      <c r="AO134" s="50">
        <v>5.8778509377794812</v>
      </c>
      <c r="AP134" s="50">
        <v>8.025077720146836</v>
      </c>
      <c r="AQ134" s="50">
        <v>11.65226501303944</v>
      </c>
      <c r="AR134" s="50">
        <v>18.453688401779992</v>
      </c>
      <c r="AS134" s="50">
        <v>43.427539991497994</v>
      </c>
      <c r="AT134" s="50">
        <v>170.08651341649562</v>
      </c>
      <c r="AU134" s="50">
        <v>256.26368021418671</v>
      </c>
      <c r="AV134" s="50">
        <v>361.43384101005319</v>
      </c>
      <c r="AW134" s="50">
        <v>493.25088890783729</v>
      </c>
      <c r="AX134" s="50">
        <v>663.33740232433297</v>
      </c>
      <c r="AY134" s="50">
        <v>884.44986976577729</v>
      </c>
      <c r="AZ134" s="50">
        <v>1241.6315479404182</v>
      </c>
      <c r="BA134" s="50">
        <v>1802.9170422148536</v>
      </c>
      <c r="BB134" s="50">
        <v>3061.5572414969211</v>
      </c>
      <c r="BC134" s="50">
        <v>9.8762805356604702</v>
      </c>
      <c r="BD134" s="50">
        <v>9354.7582379072592</v>
      </c>
      <c r="BE134" s="50">
        <v>105.1610508178687</v>
      </c>
      <c r="BF134" s="50">
        <v>211.05852800655461</v>
      </c>
      <c r="BG134" s="50">
        <v>312.77684762670458</v>
      </c>
      <c r="BH134" s="50">
        <v>425.55392862817109</v>
      </c>
      <c r="BI134" s="50">
        <v>570.4112519142883</v>
      </c>
      <c r="BJ134" s="50">
        <v>758.61723202150233</v>
      </c>
      <c r="BK134" s="50">
        <v>1041.0079115318363</v>
      </c>
      <c r="BL134" s="50">
        <v>1502.0281634371029</v>
      </c>
      <c r="BM134" s="50">
        <v>2393.7164168655331</v>
      </c>
      <c r="BN134" s="50">
        <v>5626.8645175503625</v>
      </c>
    </row>
    <row r="135" spans="1:66" x14ac:dyDescent="0.25">
      <c r="A135" t="str">
        <f t="shared" si="2"/>
        <v>1996TOT0</v>
      </c>
      <c r="B135" s="50">
        <v>1996</v>
      </c>
      <c r="C135" s="50" t="s">
        <v>3</v>
      </c>
      <c r="D135" s="50">
        <v>0</v>
      </c>
      <c r="E135" s="50">
        <v>708.05670597662822</v>
      </c>
      <c r="F135" s="50">
        <v>0.38184275780370108</v>
      </c>
      <c r="G135" s="50">
        <v>0.18126794303884505</v>
      </c>
      <c r="H135" s="50">
        <v>0.1135982496924168</v>
      </c>
      <c r="I135" s="50">
        <v>0.17659196828666615</v>
      </c>
      <c r="J135" s="50">
        <v>7.7414201944849367E-2</v>
      </c>
      <c r="K135" s="50">
        <v>4.8527887551427347E-2</v>
      </c>
      <c r="L135" s="50">
        <v>260.24853069655444</v>
      </c>
      <c r="M135" s="50">
        <v>130.12426534827722</v>
      </c>
      <c r="N135" s="50">
        <v>149156693</v>
      </c>
      <c r="O135" s="50">
        <v>56954403</v>
      </c>
      <c r="P135" s="50">
        <v>136.70365555059851</v>
      </c>
      <c r="Q135" s="50">
        <v>123.54487514595593</v>
      </c>
      <c r="R135" s="50">
        <v>47.471881902767493</v>
      </c>
      <c r="S135" s="50">
        <v>84437095291.769485</v>
      </c>
      <c r="T135" s="50">
        <v>6.6625618315663226</v>
      </c>
      <c r="U135" s="50">
        <v>7.1928311655217199</v>
      </c>
      <c r="V135" s="50">
        <v>26339874</v>
      </c>
      <c r="W135" s="50">
        <v>73.080526307755022</v>
      </c>
      <c r="X135" s="50">
        <v>57.043739040522198</v>
      </c>
      <c r="Y135" s="50">
        <v>43.837895174927439</v>
      </c>
      <c r="Z135" s="50">
        <v>18030298785.794827</v>
      </c>
      <c r="AA135" s="50">
        <v>1.4226920062429329</v>
      </c>
      <c r="AB135" s="50">
        <v>1.449104182277172</v>
      </c>
      <c r="AC135" s="50">
        <v>149156693</v>
      </c>
      <c r="AD135" s="50">
        <v>0.60029651724509436</v>
      </c>
      <c r="AE135" s="50">
        <v>0.72611799074445305</v>
      </c>
      <c r="AF135" s="50">
        <v>0.27712258099309811</v>
      </c>
      <c r="AG135" s="50">
        <v>0.66956284633038088</v>
      </c>
      <c r="AH135" s="50">
        <v>24.238713153768245</v>
      </c>
      <c r="AI135" s="50">
        <v>29.336168208522086</v>
      </c>
      <c r="AJ135" s="50">
        <v>0.63222555177099293</v>
      </c>
      <c r="AK135" s="50">
        <v>1.5473521848700966</v>
      </c>
      <c r="AL135" s="50">
        <v>2.3599301002655242</v>
      </c>
      <c r="AM135" s="50">
        <v>3.2705982896021464</v>
      </c>
      <c r="AN135" s="50">
        <v>4.3693420811732082</v>
      </c>
      <c r="AO135" s="50">
        <v>5.6545034284722853</v>
      </c>
      <c r="AP135" s="50">
        <v>7.5855471744623948</v>
      </c>
      <c r="AQ135" s="50">
        <v>10.640042083730496</v>
      </c>
      <c r="AR135" s="50">
        <v>16.613728580419398</v>
      </c>
      <c r="AS135" s="50">
        <v>47.326730525233458</v>
      </c>
      <c r="AT135" s="50">
        <v>83.222557300448116</v>
      </c>
      <c r="AU135" s="50">
        <v>136.18236649164237</v>
      </c>
      <c r="AV135" s="50">
        <v>198.38912649399754</v>
      </c>
      <c r="AW135" s="50">
        <v>266.31218336143399</v>
      </c>
      <c r="AX135" s="50">
        <v>347.4163482942343</v>
      </c>
      <c r="AY135" s="50">
        <v>454.94997990911639</v>
      </c>
      <c r="AZ135" s="50">
        <v>623.41261105062949</v>
      </c>
      <c r="BA135" s="50">
        <v>907.88244327761583</v>
      </c>
      <c r="BB135" s="50">
        <v>1537.8978357339008</v>
      </c>
      <c r="BC135" s="50">
        <v>13.421439667510057</v>
      </c>
      <c r="BD135" s="50">
        <v>5932.5073876840652</v>
      </c>
      <c r="BE135" s="50">
        <v>44.76227107903987</v>
      </c>
      <c r="BF135" s="50">
        <v>109.56203850190965</v>
      </c>
      <c r="BG135" s="50">
        <v>167.09852041029248</v>
      </c>
      <c r="BH135" s="50">
        <v>231.58459530861188</v>
      </c>
      <c r="BI135" s="50">
        <v>309.32181804832521</v>
      </c>
      <c r="BJ135" s="50">
        <v>400.36232584958896</v>
      </c>
      <c r="BK135" s="50">
        <v>537.19610695211304</v>
      </c>
      <c r="BL135" s="50">
        <v>753.36239999986253</v>
      </c>
      <c r="BM135" s="50">
        <v>1175.9228563803092</v>
      </c>
      <c r="BN135" s="50">
        <v>3352.3438596113815</v>
      </c>
    </row>
    <row r="136" spans="1:66" x14ac:dyDescent="0.25">
      <c r="A136" t="str">
        <f t="shared" si="2"/>
        <v>1996TOT10</v>
      </c>
      <c r="B136" s="50">
        <v>1996</v>
      </c>
      <c r="C136" s="50" t="s">
        <v>3</v>
      </c>
      <c r="D136" s="50">
        <v>10</v>
      </c>
      <c r="E136" s="50">
        <v>527.60696872324365</v>
      </c>
      <c r="F136" s="50">
        <v>0.50597070597680716</v>
      </c>
      <c r="G136" s="50">
        <v>0.23504795650303198</v>
      </c>
      <c r="H136" s="50">
        <v>0.14375700769283453</v>
      </c>
      <c r="I136" s="50">
        <v>0.23118996742797479</v>
      </c>
      <c r="J136" s="50">
        <v>9.3553321031542777E-2</v>
      </c>
      <c r="K136" s="50">
        <v>5.6701433794611088E-2</v>
      </c>
      <c r="L136" s="50">
        <v>273.26452749520735</v>
      </c>
      <c r="M136" s="50">
        <v>136.63226374760367</v>
      </c>
      <c r="N136" s="50">
        <v>7211710</v>
      </c>
      <c r="O136" s="50">
        <v>3648914</v>
      </c>
      <c r="P136" s="50">
        <v>146.31988818350112</v>
      </c>
      <c r="Q136" s="50">
        <v>126.94463931170623</v>
      </c>
      <c r="R136" s="50">
        <v>46.454854742876442</v>
      </c>
      <c r="S136" s="50">
        <v>5558520859.3132229</v>
      </c>
      <c r="T136" s="50">
        <v>12.173885596686869</v>
      </c>
      <c r="U136" s="50">
        <v>14.160942851135184</v>
      </c>
      <c r="V136" s="50">
        <v>1667275</v>
      </c>
      <c r="W136" s="50">
        <v>81.34265851147579</v>
      </c>
      <c r="X136" s="50">
        <v>55.289605236127883</v>
      </c>
      <c r="Y136" s="50">
        <v>40.465995160749557</v>
      </c>
      <c r="Z136" s="50">
        <v>1106195718.8407815</v>
      </c>
      <c r="AA136" s="50">
        <v>2.4227128888343019</v>
      </c>
      <c r="AB136" s="50">
        <v>2.5122578248602747</v>
      </c>
      <c r="AC136" s="50">
        <v>7211710</v>
      </c>
      <c r="AD136" s="50">
        <v>0.58044828241680613</v>
      </c>
      <c r="AE136" s="50">
        <v>0.6816066855666385</v>
      </c>
      <c r="AF136" s="50">
        <v>1.3398846866185306E-2</v>
      </c>
      <c r="AG136" s="50">
        <v>0.58981474601368955</v>
      </c>
      <c r="AH136" s="50">
        <v>20.378445273415775</v>
      </c>
      <c r="AI136" s="50">
        <v>22.519449534971965</v>
      </c>
      <c r="AJ136" s="50">
        <v>0.83294898150750118</v>
      </c>
      <c r="AK136" s="50">
        <v>1.9583799780212083</v>
      </c>
      <c r="AL136" s="50">
        <v>2.7545702200958426</v>
      </c>
      <c r="AM136" s="50">
        <v>3.5832666842076293</v>
      </c>
      <c r="AN136" s="50">
        <v>4.5998305048089936</v>
      </c>
      <c r="AO136" s="50">
        <v>5.7976836830639567</v>
      </c>
      <c r="AP136" s="50">
        <v>7.4078078012248945</v>
      </c>
      <c r="AQ136" s="50">
        <v>10.206320507457399</v>
      </c>
      <c r="AR136" s="50">
        <v>16.349639902602689</v>
      </c>
      <c r="AS136" s="50">
        <v>46.509551737009886</v>
      </c>
      <c r="AT136" s="50">
        <v>81.709419894985416</v>
      </c>
      <c r="AU136" s="50">
        <v>122.56412984247814</v>
      </c>
      <c r="AV136" s="50">
        <v>167.1176201144352</v>
      </c>
      <c r="AW136" s="50">
        <v>213.85675330539397</v>
      </c>
      <c r="AX136" s="50">
        <v>270.54896809672954</v>
      </c>
      <c r="AY136" s="50">
        <v>340.45591622910592</v>
      </c>
      <c r="AZ136" s="50">
        <v>451.92370509819102</v>
      </c>
      <c r="BA136" s="50">
        <v>657.13395894379812</v>
      </c>
      <c r="BB136" s="50">
        <v>1134.8530540970198</v>
      </c>
      <c r="BC136" s="50">
        <v>12.835955487686945</v>
      </c>
      <c r="BD136" s="50">
        <v>4337.6605623263868</v>
      </c>
      <c r="BE136" s="50">
        <v>43.909341069542094</v>
      </c>
      <c r="BF136" s="50">
        <v>103.25333240869764</v>
      </c>
      <c r="BG136" s="50">
        <v>145.04844677327526</v>
      </c>
      <c r="BH136" s="50">
        <v>189.548988656267</v>
      </c>
      <c r="BI136" s="50">
        <v>242.59943585998519</v>
      </c>
      <c r="BJ136" s="50">
        <v>306.06256080274989</v>
      </c>
      <c r="BK136" s="50">
        <v>390.69862009594169</v>
      </c>
      <c r="BL136" s="50">
        <v>538.44554499180219</v>
      </c>
      <c r="BM136" s="50">
        <v>863.19292241594451</v>
      </c>
      <c r="BN136" s="50">
        <v>2455.1325732180253</v>
      </c>
    </row>
    <row r="137" spans="1:66" x14ac:dyDescent="0.25">
      <c r="A137" t="str">
        <f t="shared" si="2"/>
        <v>1996TOT11</v>
      </c>
      <c r="B137" s="50">
        <v>1996</v>
      </c>
      <c r="C137" s="50" t="s">
        <v>3</v>
      </c>
      <c r="D137" s="50">
        <v>11</v>
      </c>
      <c r="E137" s="50">
        <v>644.27699001234589</v>
      </c>
      <c r="F137" s="50">
        <v>0.38927922551554939</v>
      </c>
      <c r="G137" s="50">
        <v>0.15779987063867926</v>
      </c>
      <c r="H137" s="50">
        <v>9.1172623942739853E-2</v>
      </c>
      <c r="I137" s="50">
        <v>0.13681983953318747</v>
      </c>
      <c r="J137" s="50">
        <v>5.7536350006262491E-2</v>
      </c>
      <c r="K137" s="50">
        <v>3.5778086532138396E-2</v>
      </c>
      <c r="L137" s="50">
        <v>275.99626275639713</v>
      </c>
      <c r="M137" s="50">
        <v>137.99813137819856</v>
      </c>
      <c r="N137" s="50">
        <v>754050</v>
      </c>
      <c r="O137" s="50">
        <v>293536</v>
      </c>
      <c r="P137" s="50">
        <v>164.11725225425891</v>
      </c>
      <c r="Q137" s="50">
        <v>111.87901050213821</v>
      </c>
      <c r="R137" s="50">
        <v>40.536422263400759</v>
      </c>
      <c r="S137" s="50">
        <v>394086206.72106773</v>
      </c>
      <c r="T137" s="50">
        <v>6.7598525533068941</v>
      </c>
      <c r="U137" s="50">
        <v>7.5039556316121176</v>
      </c>
      <c r="V137" s="50">
        <v>103169.00000000001</v>
      </c>
      <c r="W137" s="50">
        <v>79.966278583485291</v>
      </c>
      <c r="X137" s="50">
        <v>58.031852794713274</v>
      </c>
      <c r="Y137" s="50">
        <v>42.052636666268185</v>
      </c>
      <c r="Z137" s="50">
        <v>71845058.651733279</v>
      </c>
      <c r="AA137" s="50">
        <v>1.2323750359350991</v>
      </c>
      <c r="AB137" s="50">
        <v>1.2536644970397255</v>
      </c>
      <c r="AC137" s="50">
        <v>754050</v>
      </c>
      <c r="AD137" s="50">
        <v>0.53691399801365425</v>
      </c>
      <c r="AE137" s="50">
        <v>0.54364445905699554</v>
      </c>
      <c r="AF137" s="50">
        <v>1.4009715420402582E-3</v>
      </c>
      <c r="AG137" s="50">
        <v>0.5082608390472334</v>
      </c>
      <c r="AH137" s="50">
        <v>15.433525989885819</v>
      </c>
      <c r="AI137" s="50">
        <v>17.358035137106555</v>
      </c>
      <c r="AJ137" s="50">
        <v>1.0090203257898591</v>
      </c>
      <c r="AK137" s="50">
        <v>2.3224818997263919</v>
      </c>
      <c r="AL137" s="50">
        <v>3.1076618535603839</v>
      </c>
      <c r="AM137" s="50">
        <v>4.062254712286828</v>
      </c>
      <c r="AN137" s="50">
        <v>4.8574415357197118</v>
      </c>
      <c r="AO137" s="50">
        <v>6.3190179705967573</v>
      </c>
      <c r="AP137" s="50">
        <v>8.1260692178055471</v>
      </c>
      <c r="AQ137" s="50">
        <v>12.367719794654757</v>
      </c>
      <c r="AR137" s="50">
        <v>17.30985272806393</v>
      </c>
      <c r="AS137" s="50">
        <v>40.518479961795833</v>
      </c>
      <c r="AT137" s="50">
        <v>112.98092627454776</v>
      </c>
      <c r="AU137" s="50">
        <v>176.28050773640373</v>
      </c>
      <c r="AV137" s="50">
        <v>226.97061081940396</v>
      </c>
      <c r="AW137" s="50">
        <v>286.48734876760324</v>
      </c>
      <c r="AX137" s="50">
        <v>353.06539460796171</v>
      </c>
      <c r="AY137" s="50">
        <v>453.94122163880792</v>
      </c>
      <c r="AZ137" s="50">
        <v>612.82064921239066</v>
      </c>
      <c r="BA137" s="50">
        <v>975.67099904234442</v>
      </c>
      <c r="BB137" s="50">
        <v>1361.8236649164237</v>
      </c>
      <c r="BC137" s="50">
        <v>9.9982981837776777</v>
      </c>
      <c r="BD137" s="50">
        <v>4337.6605623263868</v>
      </c>
      <c r="BE137" s="50">
        <v>64.121925035741683</v>
      </c>
      <c r="BF137" s="50">
        <v>148.31628919981165</v>
      </c>
      <c r="BG137" s="50">
        <v>204.44920557820515</v>
      </c>
      <c r="BH137" s="50">
        <v>255.67609717034208</v>
      </c>
      <c r="BI137" s="50">
        <v>317.97183682322986</v>
      </c>
      <c r="BJ137" s="50">
        <v>405.54932954451527</v>
      </c>
      <c r="BK137" s="50">
        <v>521.48304450890112</v>
      </c>
      <c r="BL137" s="50">
        <v>797.63823849787639</v>
      </c>
      <c r="BM137" s="50">
        <v>1133.0856590995259</v>
      </c>
      <c r="BN137" s="50">
        <v>2612.9380746930592</v>
      </c>
    </row>
    <row r="138" spans="1:66" x14ac:dyDescent="0.25">
      <c r="A138" t="str">
        <f t="shared" si="2"/>
        <v>1996TOT12</v>
      </c>
      <c r="B138" s="50">
        <v>1996</v>
      </c>
      <c r="C138" s="50" t="s">
        <v>3</v>
      </c>
      <c r="D138" s="50">
        <v>12</v>
      </c>
      <c r="E138" s="50">
        <v>802.84235118849119</v>
      </c>
      <c r="F138" s="50">
        <v>0.44954696417631318</v>
      </c>
      <c r="G138" s="50">
        <v>0.19189931329203461</v>
      </c>
      <c r="H138" s="50">
        <v>0.10818504496649099</v>
      </c>
      <c r="I138" s="50">
        <v>0.19235159449263212</v>
      </c>
      <c r="J138" s="50">
        <v>6.1256768323446224E-2</v>
      </c>
      <c r="K138" s="50">
        <v>3.1047771415264828E-2</v>
      </c>
      <c r="L138" s="50">
        <v>275.99626275639469</v>
      </c>
      <c r="M138" s="50">
        <v>137.99813137819734</v>
      </c>
      <c r="N138" s="50">
        <v>310130</v>
      </c>
      <c r="O138" s="50">
        <v>139418</v>
      </c>
      <c r="P138" s="50">
        <v>158.18100091570366</v>
      </c>
      <c r="Q138" s="50">
        <v>117.81526184069102</v>
      </c>
      <c r="R138" s="50">
        <v>42.687267089800947</v>
      </c>
      <c r="S138" s="50">
        <v>197106818.10366553</v>
      </c>
      <c r="T138" s="50">
        <v>6.5969979306292634</v>
      </c>
      <c r="U138" s="50">
        <v>7.2380943548236232</v>
      </c>
      <c r="V138" s="50">
        <v>59654</v>
      </c>
      <c r="W138" s="50">
        <v>94.050902423843525</v>
      </c>
      <c r="X138" s="50">
        <v>43.947228954353818</v>
      </c>
      <c r="Y138" s="50">
        <v>31.846249304573664</v>
      </c>
      <c r="Z138" s="50">
        <v>31459535.952516276</v>
      </c>
      <c r="AA138" s="50">
        <v>1.0529239707383173</v>
      </c>
      <c r="AB138" s="50">
        <v>1.0771969793793432</v>
      </c>
      <c r="AC138" s="50">
        <v>310130</v>
      </c>
      <c r="AD138" s="50">
        <v>0.63676752441218687</v>
      </c>
      <c r="AE138" s="50">
        <v>0.83277679471851052</v>
      </c>
      <c r="AF138" s="50">
        <v>5.7619959463291225E-4</v>
      </c>
      <c r="AG138" s="50">
        <v>0.75723181423916675</v>
      </c>
      <c r="AH138" s="50">
        <v>28.263019629326454</v>
      </c>
      <c r="AI138" s="50">
        <v>28.448355970790171</v>
      </c>
      <c r="AJ138" s="50">
        <v>0.88476913447409522</v>
      </c>
      <c r="AK138" s="50">
        <v>1.520707768126814</v>
      </c>
      <c r="AL138" s="50">
        <v>2.0998490175108384</v>
      </c>
      <c r="AM138" s="50">
        <v>2.7872205722931334</v>
      </c>
      <c r="AN138" s="50">
        <v>3.4876153635235543</v>
      </c>
      <c r="AO138" s="50">
        <v>4.6535430814908345</v>
      </c>
      <c r="AP138" s="50">
        <v>6.5212435114617602</v>
      </c>
      <c r="AQ138" s="50">
        <v>9.6131883464145425</v>
      </c>
      <c r="AR138" s="50">
        <v>16.904517039050695</v>
      </c>
      <c r="AS138" s="50">
        <v>51.527346165653732</v>
      </c>
      <c r="AT138" s="50">
        <v>106.92837665269698</v>
      </c>
      <c r="AU138" s="50">
        <v>143.74805351895583</v>
      </c>
      <c r="AV138" s="50">
        <v>191.08763806128866</v>
      </c>
      <c r="AW138" s="50">
        <v>249.36504442025182</v>
      </c>
      <c r="AX138" s="50">
        <v>322.80264649870787</v>
      </c>
      <c r="AY138" s="50">
        <v>415.03197406976722</v>
      </c>
      <c r="AZ138" s="50">
        <v>623.41261105062949</v>
      </c>
      <c r="BA138" s="50">
        <v>939.65832879233233</v>
      </c>
      <c r="BB138" s="50">
        <v>1866.2028000706546</v>
      </c>
      <c r="BC138" s="50">
        <v>13.529281562321728</v>
      </c>
      <c r="BD138" s="50">
        <v>7111.7458056746573</v>
      </c>
      <c r="BE138" s="50">
        <v>69.634177485472875</v>
      </c>
      <c r="BF138" s="50">
        <v>123.52271605663391</v>
      </c>
      <c r="BG138" s="50">
        <v>168.76434930124998</v>
      </c>
      <c r="BH138" s="50">
        <v>221.61892548729432</v>
      </c>
      <c r="BI138" s="50">
        <v>280.25355798742424</v>
      </c>
      <c r="BJ138" s="50">
        <v>358.76416378197877</v>
      </c>
      <c r="BK138" s="50">
        <v>535.36056768112587</v>
      </c>
      <c r="BL138" s="50">
        <v>772.80914742218351</v>
      </c>
      <c r="BM138" s="50">
        <v>1388.3232508959593</v>
      </c>
      <c r="BN138" s="50">
        <v>4186.1008760602272</v>
      </c>
    </row>
    <row r="139" spans="1:66" x14ac:dyDescent="0.25">
      <c r="A139" t="str">
        <f t="shared" si="2"/>
        <v>1996TOT13</v>
      </c>
      <c r="B139" s="50">
        <v>1996</v>
      </c>
      <c r="C139" s="50" t="s">
        <v>3</v>
      </c>
      <c r="D139" s="50">
        <v>13</v>
      </c>
      <c r="E139" s="50">
        <v>563.10299258718885</v>
      </c>
      <c r="F139" s="50">
        <v>0.44605238453934498</v>
      </c>
      <c r="G139" s="50">
        <v>0.19355791833110844</v>
      </c>
      <c r="H139" s="50">
        <v>0.11218479959671478</v>
      </c>
      <c r="I139" s="50">
        <v>0.17795089995634245</v>
      </c>
      <c r="J139" s="50">
        <v>6.6551205858186302E-2</v>
      </c>
      <c r="K139" s="50">
        <v>3.9064605422844949E-2</v>
      </c>
      <c r="L139" s="50">
        <v>275.99626275639503</v>
      </c>
      <c r="M139" s="50">
        <v>137.99813137819751</v>
      </c>
      <c r="N139" s="50">
        <v>1768308</v>
      </c>
      <c r="O139" s="50">
        <v>788758</v>
      </c>
      <c r="P139" s="50">
        <v>156.23171505318393</v>
      </c>
      <c r="Q139" s="50">
        <v>119.76454770321109</v>
      </c>
      <c r="R139" s="50">
        <v>43.393539646919031</v>
      </c>
      <c r="S139" s="50">
        <v>1133582941.4074726</v>
      </c>
      <c r="T139" s="50">
        <v>9.4869433815025968</v>
      </c>
      <c r="U139" s="50">
        <v>10.826831753966689</v>
      </c>
      <c r="V139" s="50">
        <v>314672</v>
      </c>
      <c r="W139" s="50">
        <v>86.388715232234759</v>
      </c>
      <c r="X139" s="50">
        <v>51.609416145962754</v>
      </c>
      <c r="Y139" s="50">
        <v>37.398634047095939</v>
      </c>
      <c r="Z139" s="50">
        <v>194880458.36978871</v>
      </c>
      <c r="AA139" s="50">
        <v>1.6309524492490499</v>
      </c>
      <c r="AB139" s="50">
        <v>1.6767278273931094</v>
      </c>
      <c r="AC139" s="50">
        <v>1768308</v>
      </c>
      <c r="AD139" s="50">
        <v>0.54718660255095408</v>
      </c>
      <c r="AE139" s="50">
        <v>0.58954446807482697</v>
      </c>
      <c r="AF139" s="50">
        <v>3.2853911352856346E-3</v>
      </c>
      <c r="AG139" s="50">
        <v>0.51531074693124079</v>
      </c>
      <c r="AH139" s="50">
        <v>16.538576999504798</v>
      </c>
      <c r="AI139" s="50">
        <v>18.049288921503397</v>
      </c>
      <c r="AJ139" s="50">
        <v>1.0829872605353827</v>
      </c>
      <c r="AK139" s="50">
        <v>2.2127715094636544</v>
      </c>
      <c r="AL139" s="50">
        <v>3.0057883023409726</v>
      </c>
      <c r="AM139" s="50">
        <v>3.9412591087423019</v>
      </c>
      <c r="AN139" s="50">
        <v>5.0275634852371436</v>
      </c>
      <c r="AO139" s="50">
        <v>6.0971298079185008</v>
      </c>
      <c r="AP139" s="50">
        <v>7.9569538436167022</v>
      </c>
      <c r="AQ139" s="50">
        <v>11.189444426854063</v>
      </c>
      <c r="AR139" s="50">
        <v>17.135742576082905</v>
      </c>
      <c r="AS139" s="50">
        <v>42.350359679208374</v>
      </c>
      <c r="AT139" s="50">
        <v>98.353931355075048</v>
      </c>
      <c r="AU139" s="50">
        <v>151.31374054626932</v>
      </c>
      <c r="AV139" s="50">
        <v>196.7078627101501</v>
      </c>
      <c r="AW139" s="50">
        <v>245.88482838768761</v>
      </c>
      <c r="AX139" s="50">
        <v>306.41032460619533</v>
      </c>
      <c r="AY139" s="50">
        <v>393.41572542030019</v>
      </c>
      <c r="AZ139" s="50">
        <v>510.83518808420519</v>
      </c>
      <c r="BA139" s="50">
        <v>756.56870273134655</v>
      </c>
      <c r="BB139" s="50">
        <v>1210.5099243701545</v>
      </c>
      <c r="BC139" s="50">
        <v>10.971492927699757</v>
      </c>
      <c r="BD139" s="50">
        <v>4085.4709947492711</v>
      </c>
      <c r="BE139" s="50">
        <v>60.557589661405729</v>
      </c>
      <c r="BF139" s="50">
        <v>125.42374740097549</v>
      </c>
      <c r="BG139" s="50">
        <v>169.0415586752502</v>
      </c>
      <c r="BH139" s="50">
        <v>221.66246698388187</v>
      </c>
      <c r="BI139" s="50">
        <v>280.04988195398562</v>
      </c>
      <c r="BJ139" s="50">
        <v>347.00235188913229</v>
      </c>
      <c r="BK139" s="50">
        <v>445.84675161203739</v>
      </c>
      <c r="BL139" s="50">
        <v>630.60804359730218</v>
      </c>
      <c r="BM139" s="50">
        <v>969.52873463947651</v>
      </c>
      <c r="BN139" s="50">
        <v>2391.1412005617312</v>
      </c>
    </row>
    <row r="140" spans="1:66" x14ac:dyDescent="0.25">
      <c r="A140" t="str">
        <f t="shared" si="2"/>
        <v>1996TOT14</v>
      </c>
      <c r="B140" s="50">
        <v>1996</v>
      </c>
      <c r="C140" s="50" t="s">
        <v>3</v>
      </c>
      <c r="D140" s="50">
        <v>14</v>
      </c>
      <c r="E140" s="50">
        <v>864.18646592276025</v>
      </c>
      <c r="F140" s="50">
        <v>0.18349086251675106</v>
      </c>
      <c r="G140" s="50">
        <v>0.10680478917463918</v>
      </c>
      <c r="H140" s="50">
        <v>7.0722814198793574E-2</v>
      </c>
      <c r="I140" s="50">
        <v>0.12232724167783404</v>
      </c>
      <c r="J140" s="50">
        <v>4.924390959283341E-2</v>
      </c>
      <c r="K140" s="50">
        <v>2.9143800527281039E-2</v>
      </c>
      <c r="L140" s="50">
        <v>275.99626275639525</v>
      </c>
      <c r="M140" s="50">
        <v>137.99813137819763</v>
      </c>
      <c r="N140" s="50">
        <v>168646</v>
      </c>
      <c r="O140" s="50">
        <v>30945</v>
      </c>
      <c r="P140" s="50">
        <v>115.34672276094145</v>
      </c>
      <c r="Q140" s="50">
        <v>160.64953999545381</v>
      </c>
      <c r="R140" s="50">
        <v>58.207143238475361</v>
      </c>
      <c r="S140" s="50">
        <v>59655600.181911819</v>
      </c>
      <c r="T140" s="50">
        <v>3.4110372956615804</v>
      </c>
      <c r="U140" s="50">
        <v>3.496675503960001</v>
      </c>
      <c r="V140" s="50">
        <v>20630</v>
      </c>
      <c r="W140" s="50">
        <v>82.445766979554591</v>
      </c>
      <c r="X140" s="50">
        <v>55.552364398643036</v>
      </c>
      <c r="Y140" s="50">
        <v>40.255881615089592</v>
      </c>
      <c r="Z140" s="50">
        <v>13752543.330528071</v>
      </c>
      <c r="AA140" s="50">
        <v>0.78635430818877072</v>
      </c>
      <c r="AB140" s="50">
        <v>0.79563970640042447</v>
      </c>
      <c r="AC140" s="50">
        <v>168646</v>
      </c>
      <c r="AD140" s="50">
        <v>0.45087554771809568</v>
      </c>
      <c r="AE140" s="50">
        <v>0.34461254239664285</v>
      </c>
      <c r="AF140" s="50">
        <v>3.1333233430000959E-4</v>
      </c>
      <c r="AG140" s="50">
        <v>0.41803548678539482</v>
      </c>
      <c r="AH140" s="50">
        <v>9.0250899004760239</v>
      </c>
      <c r="AI140" s="50">
        <v>15.646970969443515</v>
      </c>
      <c r="AJ140" s="50">
        <v>1.0192742166334079</v>
      </c>
      <c r="AK140" s="50">
        <v>2.0799684651083967</v>
      </c>
      <c r="AL140" s="50">
        <v>4.322215405553588</v>
      </c>
      <c r="AM140" s="50">
        <v>5.5174290942233819</v>
      </c>
      <c r="AN140" s="50">
        <v>6.66113161002834</v>
      </c>
      <c r="AO140" s="50">
        <v>7.8684836555733959</v>
      </c>
      <c r="AP140" s="50">
        <v>11.538033255797632</v>
      </c>
      <c r="AQ140" s="50">
        <v>12.499704028607574</v>
      </c>
      <c r="AR140" s="50">
        <v>19.30010526214334</v>
      </c>
      <c r="AS140" s="50">
        <v>29.193655006330943</v>
      </c>
      <c r="AT140" s="50">
        <v>121.05099243701544</v>
      </c>
      <c r="AU140" s="50">
        <v>302.62748109253863</v>
      </c>
      <c r="AV140" s="50">
        <v>408.54709947492711</v>
      </c>
      <c r="AW140" s="50">
        <v>493.28279418083793</v>
      </c>
      <c r="AX140" s="50">
        <v>620.38633623970418</v>
      </c>
      <c r="AY140" s="50">
        <v>796.91903354368492</v>
      </c>
      <c r="AZ140" s="50">
        <v>1041.0385349583328</v>
      </c>
      <c r="BA140" s="50">
        <v>1331.5609168071699</v>
      </c>
      <c r="BB140" s="50">
        <v>1876.2903827737393</v>
      </c>
      <c r="BC140" s="50">
        <v>4.8618627819342066</v>
      </c>
      <c r="BD140" s="50">
        <v>3782.8435136567327</v>
      </c>
      <c r="BE140" s="50">
        <v>78.802528101573415</v>
      </c>
      <c r="BF140" s="50">
        <v>198.1811668261733</v>
      </c>
      <c r="BG140" s="50">
        <v>368.89584720764753</v>
      </c>
      <c r="BH140" s="50">
        <v>452.00612307093201</v>
      </c>
      <c r="BI140" s="50">
        <v>556.7813242262007</v>
      </c>
      <c r="BJ140" s="50">
        <v>732.42979153866429</v>
      </c>
      <c r="BK140" s="50">
        <v>964.64623716084043</v>
      </c>
      <c r="BL140" s="50">
        <v>1163.5222257192186</v>
      </c>
      <c r="BM140" s="50">
        <v>1646.4692356590974</v>
      </c>
      <c r="BN140" s="50">
        <v>2599.5782488569535</v>
      </c>
    </row>
    <row r="141" spans="1:66" x14ac:dyDescent="0.25">
      <c r="A141" t="str">
        <f t="shared" si="2"/>
        <v>1996TOT15</v>
      </c>
      <c r="B141" s="50">
        <v>1996</v>
      </c>
      <c r="C141" s="50" t="s">
        <v>3</v>
      </c>
      <c r="D141" s="50">
        <v>15</v>
      </c>
      <c r="E141" s="50">
        <v>459.28540565064088</v>
      </c>
      <c r="F141" s="50">
        <v>0.57407140333541262</v>
      </c>
      <c r="G141" s="50">
        <v>0.2645720309145323</v>
      </c>
      <c r="H141" s="50">
        <v>0.15789667195879212</v>
      </c>
      <c r="I141" s="50">
        <v>0.26746233721783963</v>
      </c>
      <c r="J141" s="50">
        <v>9.8632708239172334E-2</v>
      </c>
      <c r="K141" s="50">
        <v>5.4160512902092742E-2</v>
      </c>
      <c r="L141" s="50">
        <v>273.10939999289621</v>
      </c>
      <c r="M141" s="50">
        <v>136.55469999644811</v>
      </c>
      <c r="N141" s="50">
        <v>2898352</v>
      </c>
      <c r="O141" s="50">
        <v>1663860.9999999998</v>
      </c>
      <c r="P141" s="50">
        <v>147.24159296027128</v>
      </c>
      <c r="Q141" s="50">
        <v>125.86780703262494</v>
      </c>
      <c r="R141" s="50">
        <v>46.086955277225485</v>
      </c>
      <c r="S141" s="50">
        <v>2513118423.3253241</v>
      </c>
      <c r="T141" s="50">
        <v>15.73250700522647</v>
      </c>
      <c r="U141" s="50">
        <v>19.280993770243985</v>
      </c>
      <c r="V141" s="50">
        <v>775199.99999999988</v>
      </c>
      <c r="W141" s="50">
        <v>86.197105639275151</v>
      </c>
      <c r="X141" s="50">
        <v>50.357594357172957</v>
      </c>
      <c r="Y141" s="50">
        <v>36.877232609703512</v>
      </c>
      <c r="Z141" s="50">
        <v>468446485.74816567</v>
      </c>
      <c r="AA141" s="50">
        <v>2.9325468908285939</v>
      </c>
      <c r="AB141" s="50">
        <v>3.0875298084009</v>
      </c>
      <c r="AC141" s="50">
        <v>2898352</v>
      </c>
      <c r="AD141" s="50">
        <v>0.58069016153368735</v>
      </c>
      <c r="AE141" s="50">
        <v>0.7121339449890014</v>
      </c>
      <c r="AF141" s="50">
        <v>5.3849329233014694E-3</v>
      </c>
      <c r="AG141" s="50">
        <v>0.59181726162238313</v>
      </c>
      <c r="AH141" s="50">
        <v>19.971077709469366</v>
      </c>
      <c r="AI141" s="50">
        <v>19.769206625779052</v>
      </c>
      <c r="AJ141" s="50">
        <v>1.0507745656079317</v>
      </c>
      <c r="AK141" s="50">
        <v>2.1483478218311292</v>
      </c>
      <c r="AL141" s="50">
        <v>2.8766629649567155</v>
      </c>
      <c r="AM141" s="50">
        <v>3.6511279844451696</v>
      </c>
      <c r="AN141" s="50">
        <v>4.6309227619927338</v>
      </c>
      <c r="AO141" s="50">
        <v>5.6989252007003408</v>
      </c>
      <c r="AP141" s="50">
        <v>7.2127040069577859</v>
      </c>
      <c r="AQ141" s="50">
        <v>9.4864231950698148</v>
      </c>
      <c r="AR141" s="50">
        <v>14.679875967607252</v>
      </c>
      <c r="AS141" s="50">
        <v>48.564235530831127</v>
      </c>
      <c r="AT141" s="50">
        <v>77.926576381328687</v>
      </c>
      <c r="AU141" s="50">
        <v>116.00720108547314</v>
      </c>
      <c r="AV141" s="50">
        <v>148.62371849211343</v>
      </c>
      <c r="AW141" s="50">
        <v>188.83954820174409</v>
      </c>
      <c r="AX141" s="50">
        <v>237.56257265764279</v>
      </c>
      <c r="AY141" s="50">
        <v>296.57493147068783</v>
      </c>
      <c r="AZ141" s="50">
        <v>372.90430725736149</v>
      </c>
      <c r="BA141" s="50">
        <v>529.59809191194256</v>
      </c>
      <c r="BB141" s="50">
        <v>907.88244327761583</v>
      </c>
      <c r="BC141" s="50">
        <v>13.889948214899903</v>
      </c>
      <c r="BD141" s="50">
        <v>4360.8620025434811</v>
      </c>
      <c r="BE141" s="50">
        <v>48.127733818711356</v>
      </c>
      <c r="BF141" s="50">
        <v>98.633454490885811</v>
      </c>
      <c r="BG141" s="50">
        <v>131.58213694184204</v>
      </c>
      <c r="BH141" s="50">
        <v>168.44604711949091</v>
      </c>
      <c r="BI141" s="50">
        <v>212.64544900598358</v>
      </c>
      <c r="BJ141" s="50">
        <v>262.4561550539326</v>
      </c>
      <c r="BK141" s="50">
        <v>330.69072941053929</v>
      </c>
      <c r="BL141" s="50">
        <v>435.8948895229754</v>
      </c>
      <c r="BM141" s="50">
        <v>674.88704423699664</v>
      </c>
      <c r="BN141" s="50">
        <v>2231.7411072577615</v>
      </c>
    </row>
    <row r="142" spans="1:66" x14ac:dyDescent="0.25">
      <c r="A142" t="str">
        <f t="shared" si="2"/>
        <v>1996TOT16</v>
      </c>
      <c r="B142" s="50">
        <v>1996</v>
      </c>
      <c r="C142" s="50" t="s">
        <v>3</v>
      </c>
      <c r="D142" s="50">
        <v>16</v>
      </c>
      <c r="E142" s="50">
        <v>615.9377152785072</v>
      </c>
      <c r="F142" s="50">
        <v>0.35881989914954465</v>
      </c>
      <c r="G142" s="50">
        <v>0.14380287216826099</v>
      </c>
      <c r="H142" s="50">
        <v>7.7093832680991944E-2</v>
      </c>
      <c r="I142" s="50">
        <v>0.10641679837435086</v>
      </c>
      <c r="J142" s="50">
        <v>3.9814015509927227E-2</v>
      </c>
      <c r="K142" s="50">
        <v>2.1688815713028494E-2</v>
      </c>
      <c r="L142" s="50">
        <v>275.9962627563952</v>
      </c>
      <c r="M142" s="50">
        <v>137.9981313781976</v>
      </c>
      <c r="N142" s="50">
        <v>332175</v>
      </c>
      <c r="O142" s="50">
        <v>119191</v>
      </c>
      <c r="P142" s="50">
        <v>165.38630108441293</v>
      </c>
      <c r="Q142" s="50">
        <v>110.60996167198226</v>
      </c>
      <c r="R142" s="50">
        <v>40.076615736500329</v>
      </c>
      <c r="S142" s="50">
        <v>158204543.29974285</v>
      </c>
      <c r="T142" s="50">
        <v>6.4436799870469903</v>
      </c>
      <c r="U142" s="50">
        <v>7.1307035594948971</v>
      </c>
      <c r="V142" s="50">
        <v>35349</v>
      </c>
      <c r="W142" s="50">
        <v>86.368503096157596</v>
      </c>
      <c r="X142" s="50">
        <v>51.629628282040002</v>
      </c>
      <c r="Y142" s="50">
        <v>37.413280720840973</v>
      </c>
      <c r="Z142" s="50">
        <v>21900668.761701982</v>
      </c>
      <c r="AA142" s="50">
        <v>0.89201547603692377</v>
      </c>
      <c r="AB142" s="50">
        <v>0.90552781649966407</v>
      </c>
      <c r="AC142" s="50">
        <v>332175</v>
      </c>
      <c r="AD142" s="50">
        <v>0.52257133468657191</v>
      </c>
      <c r="AE142" s="50">
        <v>0.55362982492062507</v>
      </c>
      <c r="AF142" s="50">
        <v>6.1715764468831642E-4</v>
      </c>
      <c r="AG142" s="50">
        <v>0.47513965765777844</v>
      </c>
      <c r="AH142" s="50">
        <v>13.382185833749508</v>
      </c>
      <c r="AI142" s="50">
        <v>14.283722324963065</v>
      </c>
      <c r="AJ142" s="50">
        <v>1.492206005882007</v>
      </c>
      <c r="AK142" s="50">
        <v>2.4784563850513033</v>
      </c>
      <c r="AL142" s="50">
        <v>3.4393094846113583</v>
      </c>
      <c r="AM142" s="50">
        <v>4.7583982184354721</v>
      </c>
      <c r="AN142" s="50">
        <v>5.0718378305854763</v>
      </c>
      <c r="AO142" s="50">
        <v>6.1268816836637576</v>
      </c>
      <c r="AP142" s="50">
        <v>8.4643290428985516</v>
      </c>
      <c r="AQ142" s="50">
        <v>11.45274231060673</v>
      </c>
      <c r="AR142" s="50">
        <v>16.005991565394794</v>
      </c>
      <c r="AS142" s="50">
        <v>40.70984747287055</v>
      </c>
      <c r="AT142" s="50">
        <v>134.88539157267434</v>
      </c>
      <c r="AU142" s="50">
        <v>174.31342910930223</v>
      </c>
      <c r="AV142" s="50">
        <v>245.12825968495628</v>
      </c>
      <c r="AW142" s="50">
        <v>305.92887179536632</v>
      </c>
      <c r="AX142" s="50">
        <v>351.04787806734475</v>
      </c>
      <c r="AY142" s="50">
        <v>423.67847352955403</v>
      </c>
      <c r="AZ142" s="50">
        <v>568.93966445397257</v>
      </c>
      <c r="BA142" s="50">
        <v>830.4962731125238</v>
      </c>
      <c r="BB142" s="50">
        <v>1214.2927678838112</v>
      </c>
      <c r="BC142" s="50">
        <v>10.15422411941384</v>
      </c>
      <c r="BD142" s="50">
        <v>4236.7847352955405</v>
      </c>
      <c r="BE142" s="50">
        <v>86.368503096157582</v>
      </c>
      <c r="BF142" s="50">
        <v>157.57923305611328</v>
      </c>
      <c r="BG142" s="50">
        <v>207.03767845578514</v>
      </c>
      <c r="BH142" s="50">
        <v>279.00614525199842</v>
      </c>
      <c r="BI142" s="50">
        <v>331.83892715501491</v>
      </c>
      <c r="BJ142" s="50">
        <v>389.66569569828806</v>
      </c>
      <c r="BK142" s="50">
        <v>502.91685603926015</v>
      </c>
      <c r="BL142" s="50">
        <v>708.30690114496031</v>
      </c>
      <c r="BM142" s="50">
        <v>989.96724247669954</v>
      </c>
      <c r="BN142" s="50">
        <v>2625.3541525868609</v>
      </c>
    </row>
    <row r="143" spans="1:66" x14ac:dyDescent="0.25">
      <c r="A143" t="str">
        <f t="shared" si="2"/>
        <v>1996TOT17</v>
      </c>
      <c r="B143" s="50">
        <v>1996</v>
      </c>
      <c r="C143" s="50" t="s">
        <v>3</v>
      </c>
      <c r="D143" s="50">
        <v>17</v>
      </c>
      <c r="E143" s="50">
        <v>400.89310611953425</v>
      </c>
      <c r="F143" s="50">
        <v>0.62568810334993452</v>
      </c>
      <c r="G143" s="50">
        <v>0.34867864971552165</v>
      </c>
      <c r="H143" s="50">
        <v>0.24578416763289854</v>
      </c>
      <c r="I143" s="50">
        <v>0.365901092700467</v>
      </c>
      <c r="J143" s="50">
        <v>0.19102231483906695</v>
      </c>
      <c r="K143" s="50">
        <v>0.13686359834283271</v>
      </c>
      <c r="L143" s="50">
        <v>264.43221030987087</v>
      </c>
      <c r="M143" s="50">
        <v>132.21610515493543</v>
      </c>
      <c r="N143" s="50">
        <v>980049</v>
      </c>
      <c r="O143" s="50">
        <v>613205</v>
      </c>
      <c r="P143" s="50">
        <v>117.07146373583878</v>
      </c>
      <c r="Q143" s="50">
        <v>147.36074657403208</v>
      </c>
      <c r="R143" s="50">
        <v>55.72723020442541</v>
      </c>
      <c r="S143" s="50">
        <v>1084348159.2351522</v>
      </c>
      <c r="T143" s="50">
        <v>22.999114882420685</v>
      </c>
      <c r="U143" s="50">
        <v>28.140963997557389</v>
      </c>
      <c r="V143" s="50">
        <v>358601</v>
      </c>
      <c r="W143" s="50">
        <v>63.19136877248237</v>
      </c>
      <c r="X143" s="50">
        <v>69.024736382453057</v>
      </c>
      <c r="Y143" s="50">
        <v>52.205997371929442</v>
      </c>
      <c r="Z143" s="50">
        <v>297028073.89780861</v>
      </c>
      <c r="AA143" s="50">
        <v>6.2999902168860373</v>
      </c>
      <c r="AB143" s="50">
        <v>6.6855860800054376</v>
      </c>
      <c r="AC143" s="50">
        <v>980049</v>
      </c>
      <c r="AD143" s="50">
        <v>0.6347094866344789</v>
      </c>
      <c r="AE143" s="50">
        <v>0.8807300135471019</v>
      </c>
      <c r="AF143" s="50">
        <v>1.820861691936896E-3</v>
      </c>
      <c r="AG143" s="50">
        <v>0.6735536509283353</v>
      </c>
      <c r="AH143" s="50">
        <v>30.335596065425108</v>
      </c>
      <c r="AI143" s="50">
        <v>43.023498860812488</v>
      </c>
      <c r="AJ143" s="50">
        <v>0.16659995721342025</v>
      </c>
      <c r="AK143" s="50">
        <v>1.3783280092377872</v>
      </c>
      <c r="AL143" s="50">
        <v>2.2483886154417898</v>
      </c>
      <c r="AM143" s="50">
        <v>3.1048943051998585</v>
      </c>
      <c r="AN143" s="50">
        <v>4.1738417606411575</v>
      </c>
      <c r="AO143" s="50">
        <v>5.5440440168574074</v>
      </c>
      <c r="AP143" s="50">
        <v>7.1551110282283119</v>
      </c>
      <c r="AQ143" s="50">
        <v>9.7605857025293865</v>
      </c>
      <c r="AR143" s="50">
        <v>14.152871843409208</v>
      </c>
      <c r="AS143" s="50">
        <v>52.315334761241672</v>
      </c>
      <c r="AT143" s="50">
        <v>33.625275676948732</v>
      </c>
      <c r="AU143" s="50">
        <v>77.472635159689887</v>
      </c>
      <c r="AV143" s="50">
        <v>103.99380713907236</v>
      </c>
      <c r="AW143" s="50">
        <v>145.26119092441854</v>
      </c>
      <c r="AX143" s="50">
        <v>189.64655481799085</v>
      </c>
      <c r="AY143" s="50">
        <v>249.36504442025182</v>
      </c>
      <c r="AZ143" s="50">
        <v>338.94277882364321</v>
      </c>
      <c r="BA143" s="50">
        <v>474.1163870449771</v>
      </c>
      <c r="BB143" s="50">
        <v>726.3059546220926</v>
      </c>
      <c r="BC143" s="50">
        <v>16.374454709961412</v>
      </c>
      <c r="BD143" s="50">
        <v>3944.7492160412407</v>
      </c>
      <c r="BE143" s="50">
        <v>6.6451043612964247</v>
      </c>
      <c r="BF143" s="50">
        <v>54.805439524449682</v>
      </c>
      <c r="BG143" s="50">
        <v>90.992284200466372</v>
      </c>
      <c r="BH143" s="50">
        <v>124.23716018231032</v>
      </c>
      <c r="BI143" s="50">
        <v>166.89033187860574</v>
      </c>
      <c r="BJ143" s="50">
        <v>221.93737408921913</v>
      </c>
      <c r="BK143" s="50">
        <v>288.0600203237392</v>
      </c>
      <c r="BL143" s="50">
        <v>391.35864475203726</v>
      </c>
      <c r="BM143" s="50">
        <v>569.47012078330988</v>
      </c>
      <c r="BN143" s="50">
        <v>2101.0566988429327</v>
      </c>
    </row>
    <row r="144" spans="1:66" x14ac:dyDescent="0.25">
      <c r="A144" t="str">
        <f t="shared" si="2"/>
        <v>1996TOT20</v>
      </c>
      <c r="B144" s="50">
        <v>1996</v>
      </c>
      <c r="C144" s="50" t="s">
        <v>3</v>
      </c>
      <c r="D144" s="50">
        <v>20</v>
      </c>
      <c r="E144" s="50">
        <v>371.14832121951218</v>
      </c>
      <c r="F144" s="50">
        <v>0.65844393204577867</v>
      </c>
      <c r="G144" s="50">
        <v>0.35152980454086202</v>
      </c>
      <c r="H144" s="50">
        <v>0.23149616652713526</v>
      </c>
      <c r="I144" s="50">
        <v>0.37704481599749012</v>
      </c>
      <c r="J144" s="50">
        <v>0.16696870124171859</v>
      </c>
      <c r="K144" s="50">
        <v>0.10152796145461085</v>
      </c>
      <c r="L144" s="50">
        <v>260.56336359099367</v>
      </c>
      <c r="M144" s="50">
        <v>130.28168179549684</v>
      </c>
      <c r="N144" s="50">
        <v>42960039</v>
      </c>
      <c r="O144" s="50">
        <v>28286777</v>
      </c>
      <c r="P144" s="50">
        <v>121.45389076304268</v>
      </c>
      <c r="Q144" s="50">
        <v>139.10947282795098</v>
      </c>
      <c r="R144" s="50">
        <v>53.387963261907814</v>
      </c>
      <c r="S144" s="50">
        <v>47219503637.661713</v>
      </c>
      <c r="T144" s="50">
        <v>24.679025348326107</v>
      </c>
      <c r="U144" s="50">
        <v>31.457001854253864</v>
      </c>
      <c r="V144" s="50">
        <v>16197860</v>
      </c>
      <c r="W144" s="50">
        <v>72.588372453920783</v>
      </c>
      <c r="X144" s="50">
        <v>57.693309341576054</v>
      </c>
      <c r="Y144" s="50">
        <v>44.283515952869905</v>
      </c>
      <c r="Z144" s="50">
        <v>11214097771.818493</v>
      </c>
      <c r="AA144" s="50">
        <v>5.8609892491241915</v>
      </c>
      <c r="AB144" s="50">
        <v>6.3275962986188325</v>
      </c>
      <c r="AC144" s="50">
        <v>42960039</v>
      </c>
      <c r="AD144" s="50">
        <v>0.61863036194785637</v>
      </c>
      <c r="AE144" s="50">
        <v>0.84398453731436085</v>
      </c>
      <c r="AF144" s="50">
        <v>7.9816712530916309E-2</v>
      </c>
      <c r="AG144" s="50">
        <v>0.68623470121309094</v>
      </c>
      <c r="AH144" s="50">
        <v>25.717602246484432</v>
      </c>
      <c r="AI144" s="50">
        <v>27.938969573441423</v>
      </c>
      <c r="AJ144" s="50">
        <v>0.66819538907539711</v>
      </c>
      <c r="AK144" s="50">
        <v>1.6987947774554009</v>
      </c>
      <c r="AL144" s="50">
        <v>2.4407104825049006</v>
      </c>
      <c r="AM144" s="50">
        <v>3.2280459309408922</v>
      </c>
      <c r="AN144" s="50">
        <v>4.1776851971198603</v>
      </c>
      <c r="AO144" s="50">
        <v>5.3603289150569022</v>
      </c>
      <c r="AP144" s="50">
        <v>6.9378405758307373</v>
      </c>
      <c r="AQ144" s="50">
        <v>9.3571324886768892</v>
      </c>
      <c r="AR144" s="50">
        <v>14.466232668992632</v>
      </c>
      <c r="AS144" s="50">
        <v>51.665033574346388</v>
      </c>
      <c r="AT144" s="50">
        <v>48.420396974806174</v>
      </c>
      <c r="AU144" s="50">
        <v>75.656870273134658</v>
      </c>
      <c r="AV144" s="50">
        <v>105.91961838238851</v>
      </c>
      <c r="AW144" s="50">
        <v>135.57711152945728</v>
      </c>
      <c r="AX144" s="50">
        <v>172.49766422274701</v>
      </c>
      <c r="AY144" s="50">
        <v>225.96185254909551</v>
      </c>
      <c r="AZ144" s="50">
        <v>300.10558541676744</v>
      </c>
      <c r="BA144" s="50">
        <v>411.57337428585248</v>
      </c>
      <c r="BB144" s="50">
        <v>726.3059546220926</v>
      </c>
      <c r="BC144" s="50">
        <v>16.989300851901774</v>
      </c>
      <c r="BD144" s="50">
        <v>3661.7925212197169</v>
      </c>
      <c r="BE144" s="50">
        <v>24.790426118079612</v>
      </c>
      <c r="BF144" s="50">
        <v>63.031422442651618</v>
      </c>
      <c r="BG144" s="50">
        <v>90.563663842060109</v>
      </c>
      <c r="BH144" s="50">
        <v>119.89523141960696</v>
      </c>
      <c r="BI144" s="50">
        <v>155.07375411908922</v>
      </c>
      <c r="BJ144" s="50">
        <v>198.95515935014441</v>
      </c>
      <c r="BK144" s="50">
        <v>257.39528617551844</v>
      </c>
      <c r="BL144" s="50">
        <v>347.40120162216124</v>
      </c>
      <c r="BM144" s="50">
        <v>536.81556759541843</v>
      </c>
      <c r="BN144" s="50">
        <v>1918.1145261711076</v>
      </c>
    </row>
    <row r="145" spans="1:66" x14ac:dyDescent="0.25">
      <c r="A145" t="str">
        <f t="shared" si="2"/>
        <v>1996TOT21</v>
      </c>
      <c r="B145" s="50">
        <v>1996</v>
      </c>
      <c r="C145" s="50" t="s">
        <v>3</v>
      </c>
      <c r="D145" s="50">
        <v>21</v>
      </c>
      <c r="E145" s="50">
        <v>300.66256272811967</v>
      </c>
      <c r="F145" s="50">
        <v>0.70962282935891874</v>
      </c>
      <c r="G145" s="50">
        <v>0.39026235581247654</v>
      </c>
      <c r="H145" s="50">
        <v>0.25773711570377422</v>
      </c>
      <c r="I145" s="50">
        <v>0.42153421802714763</v>
      </c>
      <c r="J145" s="50">
        <v>0.18753761427991839</v>
      </c>
      <c r="K145" s="50">
        <v>0.10901136214117584</v>
      </c>
      <c r="L145" s="50">
        <v>252.73305189620368</v>
      </c>
      <c r="M145" s="50">
        <v>126.36652594810184</v>
      </c>
      <c r="N145" s="50">
        <v>5128554</v>
      </c>
      <c r="O145" s="50">
        <v>3639339</v>
      </c>
      <c r="P145" s="50">
        <v>113.74062924007983</v>
      </c>
      <c r="Q145" s="50">
        <v>138.99242265612384</v>
      </c>
      <c r="R145" s="50">
        <v>54.995744170891982</v>
      </c>
      <c r="S145" s="50">
        <v>6070086533.7229815</v>
      </c>
      <c r="T145" s="50">
        <v>32.804947622920182</v>
      </c>
      <c r="U145" s="50">
        <v>44.843086430704169</v>
      </c>
      <c r="V145" s="50">
        <v>2161861</v>
      </c>
      <c r="W145" s="50">
        <v>70.146945691814807</v>
      </c>
      <c r="X145" s="50">
        <v>56.219580256287031</v>
      </c>
      <c r="Y145" s="50">
        <v>44.489297964380341</v>
      </c>
      <c r="Z145" s="50">
        <v>1458467015.9092433</v>
      </c>
      <c r="AA145" s="50">
        <v>7.8820843493502171</v>
      </c>
      <c r="AB145" s="50">
        <v>8.7418181756859568</v>
      </c>
      <c r="AC145" s="50">
        <v>5128554</v>
      </c>
      <c r="AD145" s="50">
        <v>0.59990609741964229</v>
      </c>
      <c r="AE145" s="50">
        <v>0.84875374386327618</v>
      </c>
      <c r="AF145" s="50">
        <v>9.5284904261213419E-3</v>
      </c>
      <c r="AG145" s="50">
        <v>0.65265709841125563</v>
      </c>
      <c r="AH145" s="50">
        <v>22.35458287650701</v>
      </c>
      <c r="AI145" s="50">
        <v>22.914966120054324</v>
      </c>
      <c r="AJ145" s="50">
        <v>0.92015243145355718</v>
      </c>
      <c r="AK145" s="50">
        <v>1.885035914292247</v>
      </c>
      <c r="AL145" s="50">
        <v>2.644652766579481</v>
      </c>
      <c r="AM145" s="50">
        <v>3.4415447621034607</v>
      </c>
      <c r="AN145" s="50">
        <v>4.4306688415994415</v>
      </c>
      <c r="AO145" s="50">
        <v>5.5796755491505117</v>
      </c>
      <c r="AP145" s="50">
        <v>7.3147071815344731</v>
      </c>
      <c r="AQ145" s="50">
        <v>9.5027666501504768</v>
      </c>
      <c r="AR145" s="50">
        <v>14.589990298906052</v>
      </c>
      <c r="AS145" s="50">
        <v>49.690805604230285</v>
      </c>
      <c r="AT145" s="50">
        <v>45.394122163880787</v>
      </c>
      <c r="AU145" s="50">
        <v>68.091183245821185</v>
      </c>
      <c r="AV145" s="50">
        <v>90.788244327761575</v>
      </c>
      <c r="AW145" s="50">
        <v>117.5923926531007</v>
      </c>
      <c r="AX145" s="50">
        <v>151.31374054626932</v>
      </c>
      <c r="AY145" s="50">
        <v>186.62028000706547</v>
      </c>
      <c r="AZ145" s="50">
        <v>247.68895375573928</v>
      </c>
      <c r="BA145" s="50">
        <v>338.94277882364321</v>
      </c>
      <c r="BB145" s="50">
        <v>582.05352196798265</v>
      </c>
      <c r="BC145" s="50">
        <v>19.193561834411838</v>
      </c>
      <c r="BD145" s="50">
        <v>2496.6767190134433</v>
      </c>
      <c r="BE145" s="50">
        <v>27.353914946149906</v>
      </c>
      <c r="BF145" s="50">
        <v>57.04698293114518</v>
      </c>
      <c r="BG145" s="50">
        <v>79.512699299237966</v>
      </c>
      <c r="BH145" s="50">
        <v>103.64501499134376</v>
      </c>
      <c r="BI145" s="50">
        <v>133.21528726518281</v>
      </c>
      <c r="BJ145" s="50">
        <v>168.30715669225353</v>
      </c>
      <c r="BK145" s="50">
        <v>217.09286774213376</v>
      </c>
      <c r="BL145" s="50">
        <v>288.54850424633946</v>
      </c>
      <c r="BM145" s="50">
        <v>438.66245281021475</v>
      </c>
      <c r="BN145" s="50">
        <v>1498.8662421232698</v>
      </c>
    </row>
    <row r="146" spans="1:66" x14ac:dyDescent="0.25">
      <c r="A146" t="str">
        <f t="shared" si="2"/>
        <v>1996TOT22</v>
      </c>
      <c r="B146" s="50">
        <v>1996</v>
      </c>
      <c r="C146" s="50" t="s">
        <v>3</v>
      </c>
      <c r="D146" s="50">
        <v>22</v>
      </c>
      <c r="E146" s="50">
        <v>280.42388961755472</v>
      </c>
      <c r="F146" s="50">
        <v>0.71788057340718747</v>
      </c>
      <c r="G146" s="50">
        <v>0.40920162201377441</v>
      </c>
      <c r="H146" s="50">
        <v>0.28411826295026232</v>
      </c>
      <c r="I146" s="50">
        <v>0.44766019085663222</v>
      </c>
      <c r="J146" s="50">
        <v>0.21752653280867737</v>
      </c>
      <c r="K146" s="50">
        <v>0.14437660371419497</v>
      </c>
      <c r="L146" s="50">
        <v>256.61459059642209</v>
      </c>
      <c r="M146" s="50">
        <v>128.30729529821105</v>
      </c>
      <c r="N146" s="50">
        <v>2627522</v>
      </c>
      <c r="O146" s="50">
        <v>1886247</v>
      </c>
      <c r="P146" s="50">
        <v>110.34080830687734</v>
      </c>
      <c r="Q146" s="50">
        <v>146.27378228954476</v>
      </c>
      <c r="R146" s="50">
        <v>57.001350527098289</v>
      </c>
      <c r="S146" s="50">
        <v>3310901796.2676835</v>
      </c>
      <c r="T146" s="50">
        <v>37.445849156313464</v>
      </c>
      <c r="U146" s="50">
        <v>52.187203168819444</v>
      </c>
      <c r="V146" s="50">
        <v>1176237</v>
      </c>
      <c r="W146" s="50">
        <v>65.960359719975756</v>
      </c>
      <c r="X146" s="50">
        <v>62.346935578235289</v>
      </c>
      <c r="Y146" s="50">
        <v>48.591886714881575</v>
      </c>
      <c r="Z146" s="50">
        <v>880017269.56484079</v>
      </c>
      <c r="AA146" s="50">
        <v>9.9528756691675841</v>
      </c>
      <c r="AB146" s="50">
        <v>11.124224435292017</v>
      </c>
      <c r="AC146" s="50">
        <v>2627522</v>
      </c>
      <c r="AD146" s="50">
        <v>0.59007391993597536</v>
      </c>
      <c r="AE146" s="50">
        <v>0.70429645431418209</v>
      </c>
      <c r="AF146" s="50">
        <v>4.8817499477285748E-3</v>
      </c>
      <c r="AG146" s="50">
        <v>0.60698754259644083</v>
      </c>
      <c r="AH146" s="50">
        <v>22.356572649200363</v>
      </c>
      <c r="AI146" s="50">
        <v>29.793001565353393</v>
      </c>
      <c r="AJ146" s="50">
        <v>0.44736575439061543</v>
      </c>
      <c r="AK146" s="50">
        <v>1.6660407549735541</v>
      </c>
      <c r="AL146" s="50">
        <v>2.6065873147124212</v>
      </c>
      <c r="AM146" s="50">
        <v>3.6170386170664202</v>
      </c>
      <c r="AN146" s="50">
        <v>4.5932273428765829</v>
      </c>
      <c r="AO146" s="50">
        <v>5.8669442087719013</v>
      </c>
      <c r="AP146" s="50">
        <v>7.8312690076380456</v>
      </c>
      <c r="AQ146" s="50">
        <v>10.406803557855714</v>
      </c>
      <c r="AR146" s="50">
        <v>16.367855579426255</v>
      </c>
      <c r="AS146" s="50">
        <v>46.596867862288491</v>
      </c>
      <c r="AT146" s="50">
        <v>30.262748109253859</v>
      </c>
      <c r="AU146" s="50">
        <v>60.525496218507719</v>
      </c>
      <c r="AV146" s="50">
        <v>88.770727787144651</v>
      </c>
      <c r="AW146" s="50">
        <v>113.48530540970198</v>
      </c>
      <c r="AX146" s="50">
        <v>145.26119092441854</v>
      </c>
      <c r="AY146" s="50">
        <v>189.14217568283664</v>
      </c>
      <c r="AZ146" s="50">
        <v>243.61512227949356</v>
      </c>
      <c r="BA146" s="50">
        <v>343.4821910400313</v>
      </c>
      <c r="BB146" s="50">
        <v>629.46516067248024</v>
      </c>
      <c r="BC146" s="50">
        <v>12.883036770242796</v>
      </c>
      <c r="BD146" s="50">
        <v>2360.4943525218009</v>
      </c>
      <c r="BE146" s="50">
        <v>12.480850866999617</v>
      </c>
      <c r="BF146" s="50">
        <v>46.572327908513827</v>
      </c>
      <c r="BG146" s="50">
        <v>73.298635496078134</v>
      </c>
      <c r="BH146" s="50">
        <v>101.71384528879744</v>
      </c>
      <c r="BI146" s="50">
        <v>128.39518390042369</v>
      </c>
      <c r="BJ146" s="50">
        <v>165.31158726261094</v>
      </c>
      <c r="BK146" s="50">
        <v>218.91446957387913</v>
      </c>
      <c r="BL146" s="50">
        <v>292.65160775530842</v>
      </c>
      <c r="BM146" s="50">
        <v>458.41663484275222</v>
      </c>
      <c r="BN146" s="50">
        <v>1310.358960890213</v>
      </c>
    </row>
    <row r="147" spans="1:66" x14ac:dyDescent="0.25">
      <c r="A147" t="str">
        <f t="shared" si="2"/>
        <v>1996TOT23</v>
      </c>
      <c r="B147" s="50">
        <v>1996</v>
      </c>
      <c r="C147" s="50" t="s">
        <v>3</v>
      </c>
      <c r="D147" s="50">
        <v>23</v>
      </c>
      <c r="E147" s="50">
        <v>355.56366711877644</v>
      </c>
      <c r="F147" s="50">
        <v>0.65917124952760442</v>
      </c>
      <c r="G147" s="50">
        <v>0.3582823265461747</v>
      </c>
      <c r="H147" s="50">
        <v>0.24081543786393142</v>
      </c>
      <c r="I147" s="50">
        <v>0.38649644760015639</v>
      </c>
      <c r="J147" s="50">
        <v>0.17890328677777265</v>
      </c>
      <c r="K147" s="50">
        <v>0.11197841901809995</v>
      </c>
      <c r="L147" s="50">
        <v>247.02597749813157</v>
      </c>
      <c r="M147" s="50">
        <v>123.51298874906578</v>
      </c>
      <c r="N147" s="50">
        <v>6744877</v>
      </c>
      <c r="O147" s="50">
        <v>4446029</v>
      </c>
      <c r="P147" s="50">
        <v>112.75883220197348</v>
      </c>
      <c r="Q147" s="50">
        <v>134.26714529615811</v>
      </c>
      <c r="R147" s="50">
        <v>54.353451671767459</v>
      </c>
      <c r="S147" s="50">
        <v>7163467460.8071899</v>
      </c>
      <c r="T147" s="50">
        <v>24.891475175895295</v>
      </c>
      <c r="U147" s="50">
        <v>31.469993770050451</v>
      </c>
      <c r="V147" s="50">
        <v>2606871</v>
      </c>
      <c r="W147" s="50">
        <v>66.340717738145869</v>
      </c>
      <c r="X147" s="50">
        <v>57.172271010919914</v>
      </c>
      <c r="Y147" s="50">
        <v>46.288468597479671</v>
      </c>
      <c r="Z147" s="50">
        <v>1788488823.6300938</v>
      </c>
      <c r="AA147" s="50">
        <v>6.2146056221128267</v>
      </c>
      <c r="AB147" s="50">
        <v>6.6975825333742511</v>
      </c>
      <c r="AC147" s="50">
        <v>6744877</v>
      </c>
      <c r="AD147" s="50">
        <v>0.62765360804645298</v>
      </c>
      <c r="AE147" s="50">
        <v>0.87173861668633101</v>
      </c>
      <c r="AF147" s="50">
        <v>1.2531504186144139E-2</v>
      </c>
      <c r="AG147" s="50">
        <v>0.72334504825193502</v>
      </c>
      <c r="AH147" s="50">
        <v>27.416362665753997</v>
      </c>
      <c r="AI147" s="50">
        <v>30.54294838029065</v>
      </c>
      <c r="AJ147" s="50">
        <v>0.60548974309971015</v>
      </c>
      <c r="AK147" s="50">
        <v>1.5855411130453216</v>
      </c>
      <c r="AL147" s="50">
        <v>2.3210640393819988</v>
      </c>
      <c r="AM147" s="50">
        <v>3.1673869169487316</v>
      </c>
      <c r="AN147" s="50">
        <v>4.1149871729654315</v>
      </c>
      <c r="AO147" s="50">
        <v>5.3169495924138221</v>
      </c>
      <c r="AP147" s="50">
        <v>6.7990092279403456</v>
      </c>
      <c r="AQ147" s="50">
        <v>9.1690298553429024</v>
      </c>
      <c r="AR147" s="50">
        <v>14.284677724887402</v>
      </c>
      <c r="AS147" s="50">
        <v>52.635864613974334</v>
      </c>
      <c r="AT147" s="50">
        <v>42.367847352955401</v>
      </c>
      <c r="AU147" s="50">
        <v>69.268067894514388</v>
      </c>
      <c r="AV147" s="50">
        <v>96.840793949612348</v>
      </c>
      <c r="AW147" s="50">
        <v>127.10354205886621</v>
      </c>
      <c r="AX147" s="50">
        <v>168.12637838474367</v>
      </c>
      <c r="AY147" s="50">
        <v>211.83923676477701</v>
      </c>
      <c r="AZ147" s="50">
        <v>278.41728260513554</v>
      </c>
      <c r="BA147" s="50">
        <v>381.31062617659865</v>
      </c>
      <c r="BB147" s="50">
        <v>706.13078921592341</v>
      </c>
      <c r="BC147" s="50">
        <v>17.589436855234325</v>
      </c>
      <c r="BD147" s="50">
        <v>3741.9888037092396</v>
      </c>
      <c r="BE147" s="50">
        <v>21.461708038456297</v>
      </c>
      <c r="BF147" s="50">
        <v>56.04650186867233</v>
      </c>
      <c r="BG147" s="50">
        <v>83.134616634618837</v>
      </c>
      <c r="BH147" s="50">
        <v>112.72668059686261</v>
      </c>
      <c r="BI147" s="50">
        <v>146.39988098604474</v>
      </c>
      <c r="BJ147" s="50">
        <v>188.79409063425175</v>
      </c>
      <c r="BK147" s="50">
        <v>242.12380386954669</v>
      </c>
      <c r="BL147" s="50">
        <v>325.6488596744835</v>
      </c>
      <c r="BM147" s="50">
        <v>508.26895588996558</v>
      </c>
      <c r="BN147" s="50">
        <v>1872.363737400945</v>
      </c>
    </row>
    <row r="148" spans="1:66" x14ac:dyDescent="0.25">
      <c r="A148" t="str">
        <f t="shared" si="2"/>
        <v>1996TOT24</v>
      </c>
      <c r="B148" s="50">
        <v>1996</v>
      </c>
      <c r="C148" s="50" t="s">
        <v>3</v>
      </c>
      <c r="D148" s="50">
        <v>24</v>
      </c>
      <c r="E148" s="50">
        <v>437.32768039255615</v>
      </c>
      <c r="F148" s="50">
        <v>0.57848792299470631</v>
      </c>
      <c r="G148" s="50">
        <v>0.28647547436452547</v>
      </c>
      <c r="H148" s="50">
        <v>0.17471026159526581</v>
      </c>
      <c r="I148" s="50">
        <v>0.31213052498163463</v>
      </c>
      <c r="J148" s="50">
        <v>0.1130619784997231</v>
      </c>
      <c r="K148" s="50">
        <v>5.5334923836262907E-2</v>
      </c>
      <c r="L148" s="50">
        <v>258.0408381623061</v>
      </c>
      <c r="M148" s="50">
        <v>129.02041908115305</v>
      </c>
      <c r="N148" s="50">
        <v>2537384</v>
      </c>
      <c r="O148" s="50">
        <v>1467845.9999999998</v>
      </c>
      <c r="P148" s="50">
        <v>130.25533291738009</v>
      </c>
      <c r="Q148" s="50">
        <v>127.78550524492601</v>
      </c>
      <c r="R148" s="50">
        <v>49.521426978372205</v>
      </c>
      <c r="S148" s="50">
        <v>2250833312.7809238</v>
      </c>
      <c r="T148" s="50">
        <v>16.903199781823037</v>
      </c>
      <c r="U148" s="50">
        <v>20.421867899175968</v>
      </c>
      <c r="V148" s="50">
        <v>791995</v>
      </c>
      <c r="W148" s="50">
        <v>82.285791479328765</v>
      </c>
      <c r="X148" s="50">
        <v>46.734627601824286</v>
      </c>
      <c r="Y148" s="50">
        <v>36.222659897289979</v>
      </c>
      <c r="Z148" s="50">
        <v>444163096.65008199</v>
      </c>
      <c r="AA148" s="50">
        <v>3.3355546658022339</v>
      </c>
      <c r="AB148" s="50">
        <v>3.5436716893199933</v>
      </c>
      <c r="AC148" s="50">
        <v>2537384</v>
      </c>
      <c r="AD148" s="50">
        <v>0.60548285486207731</v>
      </c>
      <c r="AE148" s="50">
        <v>0.7741281451529165</v>
      </c>
      <c r="AF148" s="50">
        <v>4.7142799220586222E-3</v>
      </c>
      <c r="AG148" s="50">
        <v>0.66137992576273152</v>
      </c>
      <c r="AH148" s="50">
        <v>23.597863777826809</v>
      </c>
      <c r="AI148" s="50">
        <v>22.149850580301997</v>
      </c>
      <c r="AJ148" s="50">
        <v>1.1092797118381685</v>
      </c>
      <c r="AK148" s="50">
        <v>1.8525230979911853</v>
      </c>
      <c r="AL148" s="50">
        <v>2.4874857086488888</v>
      </c>
      <c r="AM148" s="50">
        <v>3.241040976057123</v>
      </c>
      <c r="AN148" s="50">
        <v>4.2311142725313253</v>
      </c>
      <c r="AO148" s="50">
        <v>5.5254229401377764</v>
      </c>
      <c r="AP148" s="50">
        <v>6.8910523914708222</v>
      </c>
      <c r="AQ148" s="50">
        <v>9.0585912152859116</v>
      </c>
      <c r="AR148" s="50">
        <v>14.335186786919778</v>
      </c>
      <c r="AS148" s="50">
        <v>51.268302899119021</v>
      </c>
      <c r="AT148" s="50">
        <v>67.788555764728642</v>
      </c>
      <c r="AU148" s="50">
        <v>96.084225246881005</v>
      </c>
      <c r="AV148" s="50">
        <v>121.05099243701544</v>
      </c>
      <c r="AW148" s="50">
        <v>158.46675373572933</v>
      </c>
      <c r="AX148" s="50">
        <v>214.86551157570241</v>
      </c>
      <c r="AY148" s="50">
        <v>268.58188946962804</v>
      </c>
      <c r="AZ148" s="50">
        <v>338.94277882364321</v>
      </c>
      <c r="BA148" s="50">
        <v>453.94122163880792</v>
      </c>
      <c r="BB148" s="50">
        <v>907.88244327761583</v>
      </c>
      <c r="BC148" s="50">
        <v>14.33656551503644</v>
      </c>
      <c r="BD148" s="50">
        <v>4438.536389357233</v>
      </c>
      <c r="BE148" s="50">
        <v>48.189090368819393</v>
      </c>
      <c r="BF148" s="50">
        <v>81.46299449476993</v>
      </c>
      <c r="BG148" s="50">
        <v>108.719251000112</v>
      </c>
      <c r="BH148" s="50">
        <v>139.67401956576941</v>
      </c>
      <c r="BI148" s="50">
        <v>186.8181810659359</v>
      </c>
      <c r="BJ148" s="50">
        <v>241.49585076093334</v>
      </c>
      <c r="BK148" s="50">
        <v>303.63410828293661</v>
      </c>
      <c r="BL148" s="50">
        <v>393.5306125593039</v>
      </c>
      <c r="BM148" s="50">
        <v>629.08029407151241</v>
      </c>
      <c r="BN148" s="50">
        <v>2249.8490664659225</v>
      </c>
    </row>
    <row r="149" spans="1:66" x14ac:dyDescent="0.25">
      <c r="A149" t="str">
        <f t="shared" si="2"/>
        <v>1996TOT25</v>
      </c>
      <c r="B149" s="50">
        <v>1996</v>
      </c>
      <c r="C149" s="50" t="s">
        <v>3</v>
      </c>
      <c r="D149" s="50">
        <v>25</v>
      </c>
      <c r="E149" s="50">
        <v>380.6208260219795</v>
      </c>
      <c r="F149" s="50">
        <v>0.63292558310874769</v>
      </c>
      <c r="G149" s="50">
        <v>0.32116722272821646</v>
      </c>
      <c r="H149" s="50">
        <v>0.20308993069439196</v>
      </c>
      <c r="I149" s="50">
        <v>0.33156288057206496</v>
      </c>
      <c r="J149" s="50">
        <v>0.13935309499838389</v>
      </c>
      <c r="K149" s="50">
        <v>8.0823313548917475E-2</v>
      </c>
      <c r="L149" s="50">
        <v>258.46100225813905</v>
      </c>
      <c r="M149" s="50">
        <v>129.23050112906952</v>
      </c>
      <c r="N149" s="50">
        <v>3265643</v>
      </c>
      <c r="O149" s="50">
        <v>2066909.0000000002</v>
      </c>
      <c r="P149" s="50">
        <v>127.3094032485358</v>
      </c>
      <c r="Q149" s="50">
        <v>131.15159900960325</v>
      </c>
      <c r="R149" s="50">
        <v>50.743283460076896</v>
      </c>
      <c r="S149" s="50">
        <v>3252941044.2880807</v>
      </c>
      <c r="T149" s="50">
        <v>21.808896572045253</v>
      </c>
      <c r="U149" s="50">
        <v>27.665727382230898</v>
      </c>
      <c r="V149" s="50">
        <v>1082766</v>
      </c>
      <c r="W149" s="50">
        <v>74.916006486434725</v>
      </c>
      <c r="X149" s="50">
        <v>54.314494642634799</v>
      </c>
      <c r="Y149" s="50">
        <v>42.029160428920697</v>
      </c>
      <c r="Z149" s="50">
        <v>705718657.27472532</v>
      </c>
      <c r="AA149" s="50">
        <v>4.7313938358927459</v>
      </c>
      <c r="AB149" s="50">
        <v>5.0617225376381336</v>
      </c>
      <c r="AC149" s="50">
        <v>3265643</v>
      </c>
      <c r="AD149" s="50">
        <v>0.59891700337092402</v>
      </c>
      <c r="AE149" s="50">
        <v>0.7634733769186548</v>
      </c>
      <c r="AF149" s="50">
        <v>6.0673336111172821E-3</v>
      </c>
      <c r="AG149" s="50">
        <v>0.65745429336669492</v>
      </c>
      <c r="AH149" s="50">
        <v>22.550229352611932</v>
      </c>
      <c r="AI149" s="50">
        <v>23.832020565122093</v>
      </c>
      <c r="AJ149" s="50">
        <v>0.83445629674817134</v>
      </c>
      <c r="AK149" s="50">
        <v>1.8713395801884167</v>
      </c>
      <c r="AL149" s="50">
        <v>2.6764621573986251</v>
      </c>
      <c r="AM149" s="50">
        <v>3.5245213663139401</v>
      </c>
      <c r="AN149" s="50">
        <v>4.3977223257228157</v>
      </c>
      <c r="AO149" s="50">
        <v>5.6617694769013927</v>
      </c>
      <c r="AP149" s="50">
        <v>7.090938885259046</v>
      </c>
      <c r="AQ149" s="50">
        <v>9.4582069272922595</v>
      </c>
      <c r="AR149" s="50">
        <v>14.272103414735874</v>
      </c>
      <c r="AS149" s="50">
        <v>50.212479569439459</v>
      </c>
      <c r="AT149" s="50">
        <v>56.490463137273878</v>
      </c>
      <c r="AU149" s="50">
        <v>84.735694705910802</v>
      </c>
      <c r="AV149" s="50">
        <v>117.52033849093583</v>
      </c>
      <c r="AW149" s="50">
        <v>151.31374054626932</v>
      </c>
      <c r="AX149" s="50">
        <v>183.59400519614007</v>
      </c>
      <c r="AY149" s="50">
        <v>240.58884746856819</v>
      </c>
      <c r="AZ149" s="50">
        <v>311.70630552531475</v>
      </c>
      <c r="BA149" s="50">
        <v>416.61716563739481</v>
      </c>
      <c r="BB149" s="50">
        <v>756.56870273134655</v>
      </c>
      <c r="BC149" s="50">
        <v>14.259063136028672</v>
      </c>
      <c r="BD149" s="50">
        <v>3782.8435136567327</v>
      </c>
      <c r="BE149" s="50">
        <v>31.734741335495173</v>
      </c>
      <c r="BF149" s="50">
        <v>70.831738373273794</v>
      </c>
      <c r="BG149" s="50">
        <v>102.11822892199829</v>
      </c>
      <c r="BH149" s="50">
        <v>133.82986377743532</v>
      </c>
      <c r="BI149" s="50">
        <v>167.79511108552498</v>
      </c>
      <c r="BJ149" s="50">
        <v>214.29544139737729</v>
      </c>
      <c r="BK149" s="50">
        <v>272.31523582134855</v>
      </c>
      <c r="BL149" s="50">
        <v>359.11304900601147</v>
      </c>
      <c r="BM149" s="50">
        <v>544.52875564310943</v>
      </c>
      <c r="BN149" s="50">
        <v>1912.657529464502</v>
      </c>
    </row>
    <row r="150" spans="1:66" x14ac:dyDescent="0.25">
      <c r="A150" t="str">
        <f t="shared" si="2"/>
        <v>1996TOT26</v>
      </c>
      <c r="B150" s="50">
        <v>1996</v>
      </c>
      <c r="C150" s="50" t="s">
        <v>3</v>
      </c>
      <c r="D150" s="50">
        <v>26</v>
      </c>
      <c r="E150" s="50">
        <v>411.43848470104876</v>
      </c>
      <c r="F150" s="50">
        <v>0.64049162305438434</v>
      </c>
      <c r="G150" s="50">
        <v>0.32437308720889374</v>
      </c>
      <c r="H150" s="50">
        <v>0.2059992111537863</v>
      </c>
      <c r="I150" s="50">
        <v>0.34480966059772961</v>
      </c>
      <c r="J150" s="50">
        <v>0.14045298974081449</v>
      </c>
      <c r="K150" s="50">
        <v>8.2558091560511124E-2</v>
      </c>
      <c r="L150" s="50">
        <v>278.52332595499877</v>
      </c>
      <c r="M150" s="50">
        <v>139.26166297749938</v>
      </c>
      <c r="N150" s="50">
        <v>6819371</v>
      </c>
      <c r="O150" s="50">
        <v>4367750</v>
      </c>
      <c r="P150" s="50">
        <v>137.46688142435602</v>
      </c>
      <c r="Q150" s="50">
        <v>141.05644453064275</v>
      </c>
      <c r="R150" s="50">
        <v>50.644391828580041</v>
      </c>
      <c r="S150" s="50">
        <v>7393191427.1845779</v>
      </c>
      <c r="T150" s="50">
        <v>21.958439586748259</v>
      </c>
      <c r="U150" s="50">
        <v>27.936820801286451</v>
      </c>
      <c r="V150" s="50">
        <v>2351385</v>
      </c>
      <c r="W150" s="50">
        <v>82.535535039086653</v>
      </c>
      <c r="X150" s="50">
        <v>56.726127938412731</v>
      </c>
      <c r="Y150" s="50">
        <v>40.733484525154651</v>
      </c>
      <c r="Z150" s="50">
        <v>1600619596.1095755</v>
      </c>
      <c r="AA150" s="50">
        <v>4.7539833167720342</v>
      </c>
      <c r="AB150" s="50">
        <v>5.1072499304697665</v>
      </c>
      <c r="AC150" s="50">
        <v>6819371</v>
      </c>
      <c r="AD150" s="50">
        <v>0.60376700592352439</v>
      </c>
      <c r="AE150" s="50">
        <v>0.78001899353639814</v>
      </c>
      <c r="AF150" s="50">
        <v>1.2669908766811693E-2</v>
      </c>
      <c r="AG150" s="50">
        <v>0.64843500531631459</v>
      </c>
      <c r="AH150" s="50">
        <v>23.249316203930082</v>
      </c>
      <c r="AI150" s="50">
        <v>24.397303607338522</v>
      </c>
      <c r="AJ150" s="50">
        <v>0.7831943250942891</v>
      </c>
      <c r="AK150" s="50">
        <v>1.8817522911125244</v>
      </c>
      <c r="AL150" s="50">
        <v>2.6171576339631319</v>
      </c>
      <c r="AM150" s="50">
        <v>3.3673197562416952</v>
      </c>
      <c r="AN150" s="50">
        <v>4.3173941099136641</v>
      </c>
      <c r="AO150" s="50">
        <v>5.5221110602690739</v>
      </c>
      <c r="AP150" s="50">
        <v>7.0503061499112079</v>
      </c>
      <c r="AQ150" s="50">
        <v>9.4432529805473315</v>
      </c>
      <c r="AR150" s="50">
        <v>14.744213266215077</v>
      </c>
      <c r="AS150" s="50">
        <v>50.273298426732005</v>
      </c>
      <c r="AT150" s="50">
        <v>60.525496218507719</v>
      </c>
      <c r="AU150" s="50">
        <v>90.788244327761575</v>
      </c>
      <c r="AV150" s="50">
        <v>121.05099243701544</v>
      </c>
      <c r="AW150" s="50">
        <v>157.36629016812006</v>
      </c>
      <c r="AX150" s="50">
        <v>201.75165406169242</v>
      </c>
      <c r="AY150" s="50">
        <v>254.20708411773242</v>
      </c>
      <c r="AZ150" s="50">
        <v>336.52175897490292</v>
      </c>
      <c r="BA150" s="50">
        <v>459.99377126065866</v>
      </c>
      <c r="BB150" s="50">
        <v>843.57410354545141</v>
      </c>
      <c r="BC150" s="50">
        <v>15.243613420443054</v>
      </c>
      <c r="BD150" s="50">
        <v>4035.033081233848</v>
      </c>
      <c r="BE150" s="50">
        <v>32.123861184216011</v>
      </c>
      <c r="BF150" s="50">
        <v>77.6561016835591</v>
      </c>
      <c r="BG150" s="50">
        <v>107.64348964450225</v>
      </c>
      <c r="BH150" s="50">
        <v>138.25985902171465</v>
      </c>
      <c r="BI150" s="50">
        <v>177.97377361213148</v>
      </c>
      <c r="BJ150" s="50">
        <v>227.22492478705942</v>
      </c>
      <c r="BK150" s="50">
        <v>290.18400375756465</v>
      </c>
      <c r="BL150" s="50">
        <v>388.17321711231705</v>
      </c>
      <c r="BM150" s="50">
        <v>606.7547716579287</v>
      </c>
      <c r="BN150" s="50">
        <v>2070.16763447832</v>
      </c>
    </row>
    <row r="151" spans="1:66" x14ac:dyDescent="0.25">
      <c r="A151" t="str">
        <f t="shared" si="2"/>
        <v>1996TOT27</v>
      </c>
      <c r="B151" s="50">
        <v>1996</v>
      </c>
      <c r="C151" s="50" t="s">
        <v>3</v>
      </c>
      <c r="D151" s="50">
        <v>27</v>
      </c>
      <c r="E151" s="50">
        <v>389.79062512066196</v>
      </c>
      <c r="F151" s="50">
        <v>0.66270016355035177</v>
      </c>
      <c r="G151" s="50">
        <v>0.35296284838567343</v>
      </c>
      <c r="H151" s="50">
        <v>0.22709698307721365</v>
      </c>
      <c r="I151" s="50">
        <v>0.38439999296557625</v>
      </c>
      <c r="J151" s="50">
        <v>0.15608415298920206</v>
      </c>
      <c r="K151" s="50">
        <v>9.0734090539412421E-2</v>
      </c>
      <c r="L151" s="50">
        <v>257.72239647963204</v>
      </c>
      <c r="M151" s="50">
        <v>128.86119823981602</v>
      </c>
      <c r="N151" s="50">
        <v>2558845</v>
      </c>
      <c r="O151" s="50">
        <v>1695746.9999999998</v>
      </c>
      <c r="P151" s="50">
        <v>120.45604865365758</v>
      </c>
      <c r="Q151" s="50">
        <v>137.26634782597446</v>
      </c>
      <c r="R151" s="50">
        <v>53.261319039776474</v>
      </c>
      <c r="S151" s="50">
        <v>2793227970.3222322</v>
      </c>
      <c r="T151" s="50">
        <v>23.337254744408973</v>
      </c>
      <c r="U151" s="50">
        <v>29.347381971425527</v>
      </c>
      <c r="V151" s="50">
        <v>983620</v>
      </c>
      <c r="W151" s="50">
        <v>76.537599518427626</v>
      </c>
      <c r="X151" s="50">
        <v>52.323598721388393</v>
      </c>
      <c r="Y151" s="50">
        <v>40.604619106530428</v>
      </c>
      <c r="Z151" s="50">
        <v>617598458.09198451</v>
      </c>
      <c r="AA151" s="50">
        <v>5.159998646506506</v>
      </c>
      <c r="AB151" s="50">
        <v>5.581267820768522</v>
      </c>
      <c r="AC151" s="50">
        <v>2558845</v>
      </c>
      <c r="AD151" s="50">
        <v>0.62929522611923516</v>
      </c>
      <c r="AE151" s="50">
        <v>0.84976900225946217</v>
      </c>
      <c r="AF151" s="50">
        <v>4.7541529414389409E-3</v>
      </c>
      <c r="AG151" s="50">
        <v>0.71425205040338913</v>
      </c>
      <c r="AH151" s="50">
        <v>26.24051991956404</v>
      </c>
      <c r="AI151" s="50">
        <v>26.914350255751412</v>
      </c>
      <c r="AJ151" s="50">
        <v>0.78933542432658088</v>
      </c>
      <c r="AK151" s="50">
        <v>1.7297436857482626</v>
      </c>
      <c r="AL151" s="50">
        <v>2.4233920136370934</v>
      </c>
      <c r="AM151" s="50">
        <v>3.0902074927366181</v>
      </c>
      <c r="AN151" s="50">
        <v>3.7561696463135128</v>
      </c>
      <c r="AO151" s="50">
        <v>4.7645381520325518</v>
      </c>
      <c r="AP151" s="50">
        <v>6.4324523904649666</v>
      </c>
      <c r="AQ151" s="50">
        <v>9.2147837042395118</v>
      </c>
      <c r="AR151" s="50">
        <v>15.103961679907293</v>
      </c>
      <c r="AS151" s="50">
        <v>52.695415810593609</v>
      </c>
      <c r="AT151" s="50">
        <v>50.437913515423105</v>
      </c>
      <c r="AU151" s="50">
        <v>82.919929819355573</v>
      </c>
      <c r="AV151" s="50">
        <v>107.54915097288681</v>
      </c>
      <c r="AW151" s="50">
        <v>130.1298168697916</v>
      </c>
      <c r="AX151" s="50">
        <v>168.71482070909028</v>
      </c>
      <c r="AY151" s="50">
        <v>214.86551157570241</v>
      </c>
      <c r="AZ151" s="50">
        <v>302.62748109253863</v>
      </c>
      <c r="BA151" s="50">
        <v>453.94122163880792</v>
      </c>
      <c r="BB151" s="50">
        <v>756.56870273134655</v>
      </c>
      <c r="BC151" s="50">
        <v>15.225215764833976</v>
      </c>
      <c r="BD151" s="50">
        <v>4085.4709947492711</v>
      </c>
      <c r="BE151" s="50">
        <v>30.424000821007848</v>
      </c>
      <c r="BF151" s="50">
        <v>66.96151806230128</v>
      </c>
      <c r="BG151" s="50">
        <v>95.244882108755775</v>
      </c>
      <c r="BH151" s="50">
        <v>118.86356996996724</v>
      </c>
      <c r="BI151" s="50">
        <v>148.59928330539694</v>
      </c>
      <c r="BJ151" s="50">
        <v>186.85309445637867</v>
      </c>
      <c r="BK151" s="50">
        <v>249.54751618112954</v>
      </c>
      <c r="BL151" s="50">
        <v>360.58646540912525</v>
      </c>
      <c r="BM151" s="50">
        <v>588.46344961197747</v>
      </c>
      <c r="BN151" s="50">
        <v>2061.9915852360336</v>
      </c>
    </row>
    <row r="152" spans="1:66" x14ac:dyDescent="0.25">
      <c r="A152" t="str">
        <f t="shared" si="2"/>
        <v>1996TOT28</v>
      </c>
      <c r="B152" s="50">
        <v>1996</v>
      </c>
      <c r="C152" s="50" t="s">
        <v>3</v>
      </c>
      <c r="D152" s="50">
        <v>28</v>
      </c>
      <c r="E152" s="50">
        <v>436.70918936494178</v>
      </c>
      <c r="F152" s="50">
        <v>0.60625010246338373</v>
      </c>
      <c r="G152" s="50">
        <v>0.29592543201002841</v>
      </c>
      <c r="H152" s="50">
        <v>0.1797813225782609</v>
      </c>
      <c r="I152" s="50">
        <v>0.29486568279959474</v>
      </c>
      <c r="J152" s="50">
        <v>0.1129947013976187</v>
      </c>
      <c r="K152" s="50">
        <v>6.2816419614596761E-2</v>
      </c>
      <c r="L152" s="50">
        <v>260.57028128998422</v>
      </c>
      <c r="M152" s="50">
        <v>130.28514064499211</v>
      </c>
      <c r="N152" s="50">
        <v>1524935</v>
      </c>
      <c r="O152" s="50">
        <v>924492.00000000012</v>
      </c>
      <c r="P152" s="50">
        <v>133.37958433769717</v>
      </c>
      <c r="Q152" s="50">
        <v>127.19069695228706</v>
      </c>
      <c r="R152" s="50">
        <v>48.812434143531014</v>
      </c>
      <c r="S152" s="50">
        <v>1411041381.6817653</v>
      </c>
      <c r="T152" s="50">
        <v>17.656915617426073</v>
      </c>
      <c r="U152" s="50">
        <v>21.669200280572834</v>
      </c>
      <c r="V152" s="50">
        <v>449651</v>
      </c>
      <c r="W152" s="50">
        <v>80.358915171907412</v>
      </c>
      <c r="X152" s="50">
        <v>49.926225473084699</v>
      </c>
      <c r="Y152" s="50">
        <v>38.320736521386067</v>
      </c>
      <c r="Z152" s="50">
        <v>269392526.52237606</v>
      </c>
      <c r="AA152" s="50">
        <v>3.3710146070284299</v>
      </c>
      <c r="AB152" s="50">
        <v>3.5644135291582422</v>
      </c>
      <c r="AC152" s="50">
        <v>1524935</v>
      </c>
      <c r="AD152" s="50">
        <v>0.60454111470568617</v>
      </c>
      <c r="AE152" s="50">
        <v>0.75356030236597782</v>
      </c>
      <c r="AF152" s="50">
        <v>2.83322132280505E-3</v>
      </c>
      <c r="AG152" s="50">
        <v>0.64293780961202973</v>
      </c>
      <c r="AH152" s="50">
        <v>22.711148301894724</v>
      </c>
      <c r="AI152" s="50">
        <v>23.018623494831747</v>
      </c>
      <c r="AJ152" s="50">
        <v>0.93178422811118089</v>
      </c>
      <c r="AK152" s="50">
        <v>1.921589437909522</v>
      </c>
      <c r="AL152" s="50">
        <v>2.6291938024753767</v>
      </c>
      <c r="AM152" s="50">
        <v>3.298260997021111</v>
      </c>
      <c r="AN152" s="50">
        <v>4.08900228890246</v>
      </c>
      <c r="AO152" s="50">
        <v>5.1689120988395256</v>
      </c>
      <c r="AP152" s="50">
        <v>6.8117201823161402</v>
      </c>
      <c r="AQ152" s="50">
        <v>9.4688028562263398</v>
      </c>
      <c r="AR152" s="50">
        <v>15.825059734733443</v>
      </c>
      <c r="AS152" s="50">
        <v>49.8556743734649</v>
      </c>
      <c r="AT152" s="50">
        <v>67.788555764728642</v>
      </c>
      <c r="AU152" s="50">
        <v>96.840793949612348</v>
      </c>
      <c r="AV152" s="50">
        <v>127.10354205886621</v>
      </c>
      <c r="AW152" s="50">
        <v>158.57680009249023</v>
      </c>
      <c r="AX152" s="50">
        <v>200.49070622380682</v>
      </c>
      <c r="AY152" s="50">
        <v>258.24211719896624</v>
      </c>
      <c r="AZ152" s="50">
        <v>338.94277882364321</v>
      </c>
      <c r="BA152" s="50">
        <v>505.38789342453947</v>
      </c>
      <c r="BB152" s="50">
        <v>948.23277408995421</v>
      </c>
      <c r="BC152" s="50">
        <v>12.769412512191153</v>
      </c>
      <c r="BD152" s="50">
        <v>4002.4645999353179</v>
      </c>
      <c r="BE152" s="50">
        <v>40.649356451394638</v>
      </c>
      <c r="BF152" s="50">
        <v>84.003787412173196</v>
      </c>
      <c r="BG152" s="50">
        <v>113.56409342689108</v>
      </c>
      <c r="BH152" s="50">
        <v>143.60161528306045</v>
      </c>
      <c r="BI152" s="50">
        <v>177.31527439084724</v>
      </c>
      <c r="BJ152" s="50">
        <v>228.71658232374284</v>
      </c>
      <c r="BK152" s="50">
        <v>298.98672310694604</v>
      </c>
      <c r="BL152" s="50">
        <v>413.90896292866142</v>
      </c>
      <c r="BM152" s="50">
        <v>686.30853859709873</v>
      </c>
      <c r="BN152" s="50">
        <v>2197.2206636234814</v>
      </c>
    </row>
    <row r="153" spans="1:66" x14ac:dyDescent="0.25">
      <c r="A153" t="str">
        <f t="shared" si="2"/>
        <v>1996TOT29</v>
      </c>
      <c r="B153" s="50">
        <v>1996</v>
      </c>
      <c r="C153" s="50" t="s">
        <v>3</v>
      </c>
      <c r="D153" s="50">
        <v>29</v>
      </c>
      <c r="E153" s="50">
        <v>378.26982395769562</v>
      </c>
      <c r="F153" s="50">
        <v>0.66302042013772255</v>
      </c>
      <c r="G153" s="50">
        <v>0.36300084952357181</v>
      </c>
      <c r="H153" s="50">
        <v>0.24554740339537848</v>
      </c>
      <c r="I153" s="50">
        <v>0.39083722939037724</v>
      </c>
      <c r="J153" s="50">
        <v>0.18391055486106081</v>
      </c>
      <c r="K153" s="50">
        <v>0.11679113255923756</v>
      </c>
      <c r="L153" s="50">
        <v>263.95752310885683</v>
      </c>
      <c r="M153" s="50">
        <v>131.97876155442842</v>
      </c>
      <c r="N153" s="50">
        <v>11752908</v>
      </c>
      <c r="O153" s="50">
        <v>7792418.0000000009</v>
      </c>
      <c r="P153" s="50">
        <v>119.44190606835905</v>
      </c>
      <c r="Q153" s="50">
        <v>144.51561704049777</v>
      </c>
      <c r="R153" s="50">
        <v>54.749573089795639</v>
      </c>
      <c r="S153" s="50">
        <v>13513513146.089781</v>
      </c>
      <c r="T153" s="50">
        <v>25.330279884384595</v>
      </c>
      <c r="U153" s="50">
        <v>32.03746078361447</v>
      </c>
      <c r="V153" s="50">
        <v>4593474</v>
      </c>
      <c r="W153" s="50">
        <v>69.875447330217781</v>
      </c>
      <c r="X153" s="50">
        <v>62.103314224210635</v>
      </c>
      <c r="Y153" s="50">
        <v>47.055536430836298</v>
      </c>
      <c r="Z153" s="50">
        <v>3423239510.4329004</v>
      </c>
      <c r="AA153" s="50">
        <v>6.4166596778454768</v>
      </c>
      <c r="AB153" s="50">
        <v>6.9159717178468245</v>
      </c>
      <c r="AC153" s="50">
        <v>11752908</v>
      </c>
      <c r="AD153" s="50">
        <v>0.63438632736317102</v>
      </c>
      <c r="AE153" s="50">
        <v>0.91830841037317867</v>
      </c>
      <c r="AF153" s="50">
        <v>2.1836071406693126E-2</v>
      </c>
      <c r="AG153" s="50">
        <v>0.70675392390930725</v>
      </c>
      <c r="AH153" s="50">
        <v>28.950200442392813</v>
      </c>
      <c r="AI153" s="50">
        <v>32.642074549890047</v>
      </c>
      <c r="AJ153" s="50">
        <v>0.51198211083529688</v>
      </c>
      <c r="AK153" s="50">
        <v>1.5471980909251382</v>
      </c>
      <c r="AL153" s="50">
        <v>2.2371513976006452</v>
      </c>
      <c r="AM153" s="50">
        <v>3.0556825126562446</v>
      </c>
      <c r="AN153" s="50">
        <v>4.0771986247747778</v>
      </c>
      <c r="AO153" s="50">
        <v>5.2275297657919495</v>
      </c>
      <c r="AP153" s="50">
        <v>6.847888855557688</v>
      </c>
      <c r="AQ153" s="50">
        <v>9.2794549843365068</v>
      </c>
      <c r="AR153" s="50">
        <v>14.005343107971214</v>
      </c>
      <c r="AS153" s="50">
        <v>53.210570549550539</v>
      </c>
      <c r="AT153" s="50">
        <v>43.232497298934085</v>
      </c>
      <c r="AU153" s="50">
        <v>72.630595462209271</v>
      </c>
      <c r="AV153" s="50">
        <v>100.29939373352708</v>
      </c>
      <c r="AW153" s="50">
        <v>133.66047081587121</v>
      </c>
      <c r="AX153" s="50">
        <v>171.74109552001565</v>
      </c>
      <c r="AY153" s="50">
        <v>225.96185254909551</v>
      </c>
      <c r="AZ153" s="50">
        <v>302.62748109253863</v>
      </c>
      <c r="BA153" s="50">
        <v>411.57337428585248</v>
      </c>
      <c r="BB153" s="50">
        <v>703.60889354015228</v>
      </c>
      <c r="BC153" s="50">
        <v>18.696330170708009</v>
      </c>
      <c r="BD153" s="50">
        <v>3782.8435136567327</v>
      </c>
      <c r="BE153" s="50">
        <v>19.310805036397642</v>
      </c>
      <c r="BF153" s="50">
        <v>58.669942593961011</v>
      </c>
      <c r="BG153" s="50">
        <v>84.626184226564348</v>
      </c>
      <c r="BH153" s="50">
        <v>115.60208136267543</v>
      </c>
      <c r="BI153" s="50">
        <v>154.12095763865213</v>
      </c>
      <c r="BJ153" s="50">
        <v>197.78203080349095</v>
      </c>
      <c r="BK153" s="50">
        <v>259.19437488061817</v>
      </c>
      <c r="BL153" s="50">
        <v>350.90892184929623</v>
      </c>
      <c r="BM153" s="50">
        <v>529.88572794480308</v>
      </c>
      <c r="BN153" s="50">
        <v>2013.3380113326823</v>
      </c>
    </row>
    <row r="154" spans="1:66" x14ac:dyDescent="0.25">
      <c r="A154" t="str">
        <f t="shared" si="2"/>
        <v>1996TOT30</v>
      </c>
      <c r="B154" s="50">
        <v>1996</v>
      </c>
      <c r="C154" s="50" t="s">
        <v>3</v>
      </c>
      <c r="D154" s="50">
        <v>30</v>
      </c>
      <c r="E154" s="50">
        <v>913.81895223908919</v>
      </c>
      <c r="F154" s="50">
        <v>0.2300811465693624</v>
      </c>
      <c r="G154" s="50">
        <v>9.3603983518845246E-2</v>
      </c>
      <c r="H154" s="50">
        <v>5.4278092525829394E-2</v>
      </c>
      <c r="I154" s="50">
        <v>7.5032173658979559E-2</v>
      </c>
      <c r="J154" s="50">
        <v>3.3325417643606248E-2</v>
      </c>
      <c r="K154" s="50">
        <v>2.2733147178560429E-2</v>
      </c>
      <c r="L154" s="50">
        <v>261.05055841378942</v>
      </c>
      <c r="M154" s="50">
        <v>130.52527920689471</v>
      </c>
      <c r="N154" s="50">
        <v>65512443</v>
      </c>
      <c r="O154" s="50">
        <v>15073178</v>
      </c>
      <c r="P154" s="50">
        <v>154.84727956328618</v>
      </c>
      <c r="Q154" s="50">
        <v>106.20327885050324</v>
      </c>
      <c r="R154" s="50">
        <v>40.683030710917372</v>
      </c>
      <c r="S154" s="50">
        <v>19209851115.567249</v>
      </c>
      <c r="T154" s="50">
        <v>2.6739839557361296</v>
      </c>
      <c r="U154" s="50">
        <v>2.7824650792416565</v>
      </c>
      <c r="V154" s="50">
        <v>4915541</v>
      </c>
      <c r="W154" s="50">
        <v>72.552689176544263</v>
      </c>
      <c r="X154" s="50">
        <v>57.972590030350446</v>
      </c>
      <c r="Y154" s="50">
        <v>44.414837020542585</v>
      </c>
      <c r="Z154" s="50">
        <v>3419599718.0445461</v>
      </c>
      <c r="AA154" s="50">
        <v>0.47600341752158837</v>
      </c>
      <c r="AB154" s="50">
        <v>0.47885605024865918</v>
      </c>
      <c r="AC154" s="50">
        <v>65512443</v>
      </c>
      <c r="AD154" s="50">
        <v>0.56003113095333212</v>
      </c>
      <c r="AE154" s="50">
        <v>0.62085721684682671</v>
      </c>
      <c r="AF154" s="50">
        <v>0.12171748331349075</v>
      </c>
      <c r="AG154" s="50">
        <v>0.56208964334166556</v>
      </c>
      <c r="AH154" s="50">
        <v>18.40863897129347</v>
      </c>
      <c r="AI154" s="50">
        <v>21.171295838195448</v>
      </c>
      <c r="AJ154" s="50">
        <v>0.87295858171840424</v>
      </c>
      <c r="AK154" s="50">
        <v>1.9770768614888214</v>
      </c>
      <c r="AL154" s="50">
        <v>2.8897484784606133</v>
      </c>
      <c r="AM154" s="50">
        <v>3.7881838763862339</v>
      </c>
      <c r="AN154" s="50">
        <v>4.8338341929654582</v>
      </c>
      <c r="AO154" s="50">
        <v>6.2357048129444426</v>
      </c>
      <c r="AP154" s="50">
        <v>8.0956071361274589</v>
      </c>
      <c r="AQ154" s="50">
        <v>10.967942542425913</v>
      </c>
      <c r="AR154" s="50">
        <v>16.489713686360794</v>
      </c>
      <c r="AS154" s="50">
        <v>43.84922983112186</v>
      </c>
      <c r="AT154" s="50">
        <v>139.20864130256777</v>
      </c>
      <c r="AU154" s="50">
        <v>225.45747341394127</v>
      </c>
      <c r="AV154" s="50">
        <v>302.62748109253863</v>
      </c>
      <c r="AW154" s="50">
        <v>389.09247569040679</v>
      </c>
      <c r="AX154" s="50">
        <v>502.3616186136141</v>
      </c>
      <c r="AY154" s="50">
        <v>643.0833973216445</v>
      </c>
      <c r="AZ154" s="50">
        <v>847.35694705910805</v>
      </c>
      <c r="BA154" s="50">
        <v>1208.4924078295373</v>
      </c>
      <c r="BB154" s="50">
        <v>1967.0786271015008</v>
      </c>
      <c r="BC154" s="50">
        <v>11.872783899687064</v>
      </c>
      <c r="BD154" s="50">
        <v>6851.4861719350738</v>
      </c>
      <c r="BE154" s="50">
        <v>79.751711365561107</v>
      </c>
      <c r="BF154" s="50">
        <v>180.68067746998815</v>
      </c>
      <c r="BG154" s="50">
        <v>263.99772628658053</v>
      </c>
      <c r="BH154" s="50">
        <v>346.26488527172535</v>
      </c>
      <c r="BI154" s="50">
        <v>441.71160001129851</v>
      </c>
      <c r="BJ154" s="50">
        <v>569.72671415252876</v>
      </c>
      <c r="BK154" s="50">
        <v>740.07335737249696</v>
      </c>
      <c r="BL154" s="50">
        <v>1002.2431198758246</v>
      </c>
      <c r="BM154" s="50">
        <v>1506.8878091477636</v>
      </c>
      <c r="BN154" s="50">
        <v>4007.2130812279415</v>
      </c>
    </row>
    <row r="155" spans="1:66" x14ac:dyDescent="0.25">
      <c r="A155" t="str">
        <f t="shared" si="2"/>
        <v>1996TOT31</v>
      </c>
      <c r="B155" s="50">
        <v>1996</v>
      </c>
      <c r="C155" s="50" t="s">
        <v>3</v>
      </c>
      <c r="D155" s="50">
        <v>31</v>
      </c>
      <c r="E155" s="50">
        <v>600.07167383682395</v>
      </c>
      <c r="F155" s="50">
        <v>0.31265734757049607</v>
      </c>
      <c r="G155" s="50">
        <v>0.13164743065058576</v>
      </c>
      <c r="H155" s="50">
        <v>7.5697105407552034E-2</v>
      </c>
      <c r="I155" s="50">
        <v>0.11450624673481991</v>
      </c>
      <c r="J155" s="50">
        <v>4.6003304993861148E-2</v>
      </c>
      <c r="K155" s="50">
        <v>2.7459692903234013E-2</v>
      </c>
      <c r="L155" s="50">
        <v>209.42705609123195</v>
      </c>
      <c r="M155" s="50">
        <v>104.71352804561597</v>
      </c>
      <c r="N155" s="50">
        <v>16197422</v>
      </c>
      <c r="O155" s="50">
        <v>5064243</v>
      </c>
      <c r="P155" s="50">
        <v>121.24574815983839</v>
      </c>
      <c r="Q155" s="50">
        <v>88.181307931393562</v>
      </c>
      <c r="R155" s="50">
        <v>42.10597693403065</v>
      </c>
      <c r="S155" s="50">
        <v>5358858857.0688515</v>
      </c>
      <c r="T155" s="50">
        <v>4.5945401266555583</v>
      </c>
      <c r="U155" s="50">
        <v>4.9043638836436383</v>
      </c>
      <c r="V155" s="50">
        <v>1854706</v>
      </c>
      <c r="W155" s="50">
        <v>62.644483735556719</v>
      </c>
      <c r="X155" s="50">
        <v>42.069044310059255</v>
      </c>
      <c r="Y155" s="50">
        <v>40.175367113724661</v>
      </c>
      <c r="Z155" s="50">
        <v>936308506.75359309</v>
      </c>
      <c r="AA155" s="50">
        <v>0.80276549913862727</v>
      </c>
      <c r="AB155" s="50">
        <v>0.81247776069893496</v>
      </c>
      <c r="AC155" s="50">
        <v>16197422</v>
      </c>
      <c r="AD155" s="50">
        <v>0.56837492164156078</v>
      </c>
      <c r="AE155" s="50">
        <v>0.65341443501224639</v>
      </c>
      <c r="AF155" s="50">
        <v>3.0093663916738959E-2</v>
      </c>
      <c r="AG155" s="50">
        <v>0.57992034078306443</v>
      </c>
      <c r="AH155" s="50">
        <v>19.173791002389343</v>
      </c>
      <c r="AI155" s="50">
        <v>21.430703900998544</v>
      </c>
      <c r="AJ155" s="50">
        <v>0.90354773756403228</v>
      </c>
      <c r="AK155" s="50">
        <v>1.9599478450901962</v>
      </c>
      <c r="AL155" s="50">
        <v>2.8357867011953335</v>
      </c>
      <c r="AM155" s="50">
        <v>3.7836070959271284</v>
      </c>
      <c r="AN155" s="50">
        <v>4.8415093956703981</v>
      </c>
      <c r="AO155" s="50">
        <v>6.0382400972173276</v>
      </c>
      <c r="AP155" s="50">
        <v>7.7559847640736272</v>
      </c>
      <c r="AQ155" s="50">
        <v>10.514650409581883</v>
      </c>
      <c r="AR155" s="50">
        <v>15.910991187026134</v>
      </c>
      <c r="AS155" s="50">
        <v>45.45573476665394</v>
      </c>
      <c r="AT155" s="50">
        <v>90.788244327761575</v>
      </c>
      <c r="AU155" s="50">
        <v>145.26119092441854</v>
      </c>
      <c r="AV155" s="50">
        <v>198.22100011561278</v>
      </c>
      <c r="AW155" s="50">
        <v>254.20708411773242</v>
      </c>
      <c r="AX155" s="50">
        <v>331.88147093148399</v>
      </c>
      <c r="AY155" s="50">
        <v>406.73133458837191</v>
      </c>
      <c r="AZ155" s="50">
        <v>529.59809191194256</v>
      </c>
      <c r="BA155" s="50">
        <v>755.05556532588378</v>
      </c>
      <c r="BB155" s="50">
        <v>1256.5093014962201</v>
      </c>
      <c r="BC155" s="50">
        <v>12.703763780920553</v>
      </c>
      <c r="BD155" s="50">
        <v>5043.7913515423106</v>
      </c>
      <c r="BE155" s="50">
        <v>54.15812521795231</v>
      </c>
      <c r="BF155" s="50">
        <v>117.70103942972689</v>
      </c>
      <c r="BG155" s="50">
        <v>170.15158087209167</v>
      </c>
      <c r="BH155" s="50">
        <v>226.97420807677051</v>
      </c>
      <c r="BI155" s="50">
        <v>290.26061956696668</v>
      </c>
      <c r="BJ155" s="50">
        <v>362.44446571492199</v>
      </c>
      <c r="BK155" s="50">
        <v>465.94864604594403</v>
      </c>
      <c r="BL155" s="50">
        <v>630.73055894314064</v>
      </c>
      <c r="BM155" s="50">
        <v>954.82904177762111</v>
      </c>
      <c r="BN155" s="50">
        <v>2729.1209297675023</v>
      </c>
    </row>
    <row r="156" spans="1:66" x14ac:dyDescent="0.25">
      <c r="A156" t="str">
        <f t="shared" si="2"/>
        <v>1996TOT32</v>
      </c>
      <c r="B156" s="50">
        <v>1996</v>
      </c>
      <c r="C156" s="50" t="s">
        <v>3</v>
      </c>
      <c r="D156" s="50">
        <v>32</v>
      </c>
      <c r="E156" s="50">
        <v>618.9199321393744</v>
      </c>
      <c r="F156" s="50">
        <v>0.31919565544386125</v>
      </c>
      <c r="G156" s="50">
        <v>0.12808910097680329</v>
      </c>
      <c r="H156" s="50">
        <v>7.0639388562008965E-2</v>
      </c>
      <c r="I156" s="50">
        <v>0.104556269847022</v>
      </c>
      <c r="J156" s="50">
        <v>3.8475639007292173E-2</v>
      </c>
      <c r="K156" s="50">
        <v>2.3293676927510075E-2</v>
      </c>
      <c r="L156" s="50">
        <v>203.05248313405428</v>
      </c>
      <c r="M156" s="50">
        <v>101.52624156702714</v>
      </c>
      <c r="N156" s="50">
        <v>2745689</v>
      </c>
      <c r="O156" s="50">
        <v>876412</v>
      </c>
      <c r="P156" s="50">
        <v>121.57013971186188</v>
      </c>
      <c r="Q156" s="50">
        <v>81.4823434221924</v>
      </c>
      <c r="R156" s="50">
        <v>40.12871064886123</v>
      </c>
      <c r="S156" s="50">
        <v>856945242.75996578</v>
      </c>
      <c r="T156" s="50">
        <v>4.2022899352822245</v>
      </c>
      <c r="U156" s="50">
        <v>4.4833865412659879</v>
      </c>
      <c r="V156" s="50">
        <v>287079</v>
      </c>
      <c r="W156" s="50">
        <v>64.165622007669995</v>
      </c>
      <c r="X156" s="50">
        <v>37.360619559357147</v>
      </c>
      <c r="Y156" s="50">
        <v>36.798978256958179</v>
      </c>
      <c r="Z156" s="50">
        <v>128705391.6297683</v>
      </c>
      <c r="AA156" s="50">
        <v>0.63114577790337179</v>
      </c>
      <c r="AB156" s="50">
        <v>0.63806219271678688</v>
      </c>
      <c r="AC156" s="50">
        <v>2745689</v>
      </c>
      <c r="AD156" s="50">
        <v>0.57517256284112972</v>
      </c>
      <c r="AE156" s="50">
        <v>0.66302473799235351</v>
      </c>
      <c r="AF156" s="50">
        <v>5.1012958720151012E-3</v>
      </c>
      <c r="AG156" s="50">
        <v>0.5809578245010556</v>
      </c>
      <c r="AH156" s="50">
        <v>20.025428250064024</v>
      </c>
      <c r="AI156" s="50">
        <v>21.698859826993989</v>
      </c>
      <c r="AJ156" s="50">
        <v>0.9713270216343789</v>
      </c>
      <c r="AK156" s="50">
        <v>1.890751697959014</v>
      </c>
      <c r="AL156" s="50">
        <v>2.7031212173332313</v>
      </c>
      <c r="AM156" s="50">
        <v>3.5353988102706255</v>
      </c>
      <c r="AN156" s="50">
        <v>4.6687650745716169</v>
      </c>
      <c r="AO156" s="50">
        <v>5.9748382829131934</v>
      </c>
      <c r="AP156" s="50">
        <v>7.6140384954743361</v>
      </c>
      <c r="AQ156" s="50">
        <v>10.537914449564145</v>
      </c>
      <c r="AR156" s="50">
        <v>16.542998139124194</v>
      </c>
      <c r="AS156" s="50">
        <v>45.560846811155265</v>
      </c>
      <c r="AT156" s="50">
        <v>90.788244327761575</v>
      </c>
      <c r="AU156" s="50">
        <v>141.22615784318467</v>
      </c>
      <c r="AV156" s="50">
        <v>189.14217568283664</v>
      </c>
      <c r="AW156" s="50">
        <v>247.77625014451598</v>
      </c>
      <c r="AX156" s="50">
        <v>331.07446431523726</v>
      </c>
      <c r="AY156" s="50">
        <v>415.60840736708639</v>
      </c>
      <c r="AZ156" s="50">
        <v>539.68567461502721</v>
      </c>
      <c r="BA156" s="50">
        <v>776.23948900236155</v>
      </c>
      <c r="BB156" s="50">
        <v>1334.5871916180952</v>
      </c>
      <c r="BC156" s="50">
        <v>12.669815333565666</v>
      </c>
      <c r="BD156" s="50">
        <v>4539.4122163880793</v>
      </c>
      <c r="BE156" s="50">
        <v>59.927892394367724</v>
      </c>
      <c r="BF156" s="50">
        <v>117.30817540504236</v>
      </c>
      <c r="BG156" s="50">
        <v>166.47328286867395</v>
      </c>
      <c r="BH156" s="50">
        <v>218.92921344272153</v>
      </c>
      <c r="BI156" s="50">
        <v>289.65533511175806</v>
      </c>
      <c r="BJ156" s="50">
        <v>367.28370243304903</v>
      </c>
      <c r="BK156" s="50">
        <v>473.26280239395879</v>
      </c>
      <c r="BL156" s="50">
        <v>652.60684766163308</v>
      </c>
      <c r="BM156" s="50">
        <v>1024.4085533238733</v>
      </c>
      <c r="BN156" s="50">
        <v>2831.81445351708</v>
      </c>
    </row>
    <row r="157" spans="1:66" x14ac:dyDescent="0.25">
      <c r="A157" t="str">
        <f t="shared" si="2"/>
        <v>1996TOT33</v>
      </c>
      <c r="B157" s="50">
        <v>1996</v>
      </c>
      <c r="C157" s="50" t="s">
        <v>3</v>
      </c>
      <c r="D157" s="50">
        <v>33</v>
      </c>
      <c r="E157" s="50">
        <v>986.79384872915477</v>
      </c>
      <c r="F157" s="50">
        <v>0.25737667358796168</v>
      </c>
      <c r="G157" s="50">
        <v>0.10469417151647248</v>
      </c>
      <c r="H157" s="50">
        <v>6.0413026396993495E-2</v>
      </c>
      <c r="I157" s="50">
        <v>8.6369772852249505E-2</v>
      </c>
      <c r="J157" s="50">
        <v>3.6517405166319371E-2</v>
      </c>
      <c r="K157" s="50">
        <v>2.4572422136350729E-2</v>
      </c>
      <c r="L157" s="50">
        <v>287.39981857051004</v>
      </c>
      <c r="M157" s="50">
        <v>143.69990928525502</v>
      </c>
      <c r="N157" s="50">
        <v>13067882</v>
      </c>
      <c r="O157" s="50">
        <v>3363368</v>
      </c>
      <c r="P157" s="50">
        <v>170.49300848641408</v>
      </c>
      <c r="Q157" s="50">
        <v>116.90681008409595</v>
      </c>
      <c r="R157" s="50">
        <v>40.677412625232499</v>
      </c>
      <c r="S157" s="50">
        <v>4718407488.227107</v>
      </c>
      <c r="T157" s="50">
        <v>3.0491764757122</v>
      </c>
      <c r="U157" s="50">
        <v>3.1910778917933436</v>
      </c>
      <c r="V157" s="50">
        <v>1128670</v>
      </c>
      <c r="W157" s="50">
        <v>82.943146398893802</v>
      </c>
      <c r="X157" s="50">
        <v>60.756762886361216</v>
      </c>
      <c r="Y157" s="50">
        <v>42.28030705694777</v>
      </c>
      <c r="Z157" s="50">
        <v>822892026.80339181</v>
      </c>
      <c r="AA157" s="50">
        <v>0.53177751528255979</v>
      </c>
      <c r="AB157" s="50">
        <v>0.53566626638623382</v>
      </c>
      <c r="AC157" s="50">
        <v>13067882</v>
      </c>
      <c r="AD157" s="50">
        <v>0.5761032761055106</v>
      </c>
      <c r="AE157" s="50">
        <v>0.66430540740478072</v>
      </c>
      <c r="AF157" s="50">
        <v>2.4279200048724778E-2</v>
      </c>
      <c r="AG157" s="50">
        <v>0.5870526623877641</v>
      </c>
      <c r="AH157" s="50">
        <v>19.879406218392422</v>
      </c>
      <c r="AI157" s="50">
        <v>21.858073214589226</v>
      </c>
      <c r="AJ157" s="50">
        <v>0.90505899679665747</v>
      </c>
      <c r="AK157" s="50">
        <v>1.9502960147525301</v>
      </c>
      <c r="AL157" s="50">
        <v>2.7835912511720009</v>
      </c>
      <c r="AM157" s="50">
        <v>3.600528981661145</v>
      </c>
      <c r="AN157" s="50">
        <v>4.5512149063336764</v>
      </c>
      <c r="AO157" s="50">
        <v>5.8149317955026127</v>
      </c>
      <c r="AP157" s="50">
        <v>7.600628327728657</v>
      </c>
      <c r="AQ157" s="50">
        <v>10.381190829966311</v>
      </c>
      <c r="AR157" s="50">
        <v>16.493738489122158</v>
      </c>
      <c r="AS157" s="50">
        <v>45.918820406964251</v>
      </c>
      <c r="AT157" s="50">
        <v>151.31374054626932</v>
      </c>
      <c r="AU157" s="50">
        <v>226.97061081940396</v>
      </c>
      <c r="AV157" s="50">
        <v>316.75009687685707</v>
      </c>
      <c r="AW157" s="50">
        <v>399.46827504215094</v>
      </c>
      <c r="AX157" s="50">
        <v>504.37913515423099</v>
      </c>
      <c r="AY157" s="50">
        <v>655.69287570050028</v>
      </c>
      <c r="AZ157" s="50">
        <v>857.4445297621927</v>
      </c>
      <c r="BA157" s="50">
        <v>1212.7796304783485</v>
      </c>
      <c r="BB157" s="50">
        <v>2190.014204839671</v>
      </c>
      <c r="BC157" s="50">
        <v>12.269998784670591</v>
      </c>
      <c r="BD157" s="50">
        <v>7825.0820111070698</v>
      </c>
      <c r="BE157" s="50">
        <v>89.251737090056508</v>
      </c>
      <c r="BF157" s="50">
        <v>192.46906348617122</v>
      </c>
      <c r="BG157" s="50">
        <v>274.83327725408731</v>
      </c>
      <c r="BH157" s="50">
        <v>355.26595979228551</v>
      </c>
      <c r="BI157" s="50">
        <v>448.89611819916934</v>
      </c>
      <c r="BJ157" s="50">
        <v>573.66077459496933</v>
      </c>
      <c r="BK157" s="50">
        <v>750.21718971201074</v>
      </c>
      <c r="BL157" s="50">
        <v>1024.0805439488063</v>
      </c>
      <c r="BM157" s="50">
        <v>1628.636608345899</v>
      </c>
      <c r="BN157" s="50">
        <v>4532.5804822965565</v>
      </c>
    </row>
    <row r="158" spans="1:66" x14ac:dyDescent="0.25">
      <c r="A158" t="str">
        <f t="shared" si="2"/>
        <v>1996TOT35</v>
      </c>
      <c r="B158" s="50">
        <v>1996</v>
      </c>
      <c r="C158" s="50" t="s">
        <v>3</v>
      </c>
      <c r="D158" s="50">
        <v>35</v>
      </c>
      <c r="E158" s="50">
        <v>1061.2146837354092</v>
      </c>
      <c r="F158" s="50">
        <v>0.17220612839145769</v>
      </c>
      <c r="G158" s="50">
        <v>6.8058329724566644E-2</v>
      </c>
      <c r="H158" s="50">
        <v>4.0188361695457385E-2</v>
      </c>
      <c r="I158" s="50">
        <v>4.9104919339312179E-2</v>
      </c>
      <c r="J158" s="50">
        <v>2.552866514726148E-2</v>
      </c>
      <c r="K158" s="50">
        <v>1.9684553037570645E-2</v>
      </c>
      <c r="L158" s="50">
        <v>280.48503981792214</v>
      </c>
      <c r="M158" s="50">
        <v>140.24251990896107</v>
      </c>
      <c r="N158" s="50">
        <v>33501450</v>
      </c>
      <c r="O158" s="50">
        <v>5769155</v>
      </c>
      <c r="P158" s="50">
        <v>169.63333261652369</v>
      </c>
      <c r="Q158" s="50">
        <v>110.85170720139845</v>
      </c>
      <c r="R158" s="50">
        <v>39.52143304090594</v>
      </c>
      <c r="S158" s="50">
        <v>7674248170.3138075</v>
      </c>
      <c r="T158" s="50">
        <v>1.7988201270965227</v>
      </c>
      <c r="U158" s="50">
        <v>1.8497375795420823</v>
      </c>
      <c r="V158" s="50">
        <v>1645086</v>
      </c>
      <c r="W158" s="50">
        <v>67.333239569347569</v>
      </c>
      <c r="X158" s="50">
        <v>72.909280339613503</v>
      </c>
      <c r="Y158" s="50">
        <v>51.987999350655436</v>
      </c>
      <c r="Z158" s="50">
        <v>1439304436.281281</v>
      </c>
      <c r="AA158" s="50">
        <v>0.33736852542992679</v>
      </c>
      <c r="AB158" s="50">
        <v>0.33842293916454752</v>
      </c>
      <c r="AC158" s="50">
        <v>33501450</v>
      </c>
      <c r="AD158" s="50">
        <v>0.52890943361765697</v>
      </c>
      <c r="AE158" s="50">
        <v>0.55038606513971633</v>
      </c>
      <c r="AF158" s="50">
        <v>6.2243323476011747E-2</v>
      </c>
      <c r="AG158" s="50">
        <v>0.48559449576190605</v>
      </c>
      <c r="AH158" s="50">
        <v>15.246030227756913</v>
      </c>
      <c r="AI158" s="50">
        <v>16.708130112374633</v>
      </c>
      <c r="AJ158" s="50">
        <v>1.0938848493896163</v>
      </c>
      <c r="AK158" s="50">
        <v>2.3504819795949023</v>
      </c>
      <c r="AL158" s="50">
        <v>3.2395394163665516</v>
      </c>
      <c r="AM158" s="50">
        <v>4.1457377033688099</v>
      </c>
      <c r="AN158" s="50">
        <v>5.3096329068835963</v>
      </c>
      <c r="AO158" s="50">
        <v>6.640790107067545</v>
      </c>
      <c r="AP158" s="50">
        <v>8.4477373230924258</v>
      </c>
      <c r="AQ158" s="50">
        <v>11.223266580815995</v>
      </c>
      <c r="AR158" s="50">
        <v>16.271659383913565</v>
      </c>
      <c r="AS158" s="50">
        <v>41.277269749507006</v>
      </c>
      <c r="AT158" s="50">
        <v>193.6815878992247</v>
      </c>
      <c r="AU158" s="50">
        <v>302.62748109253863</v>
      </c>
      <c r="AV158" s="50">
        <v>387.36317579844939</v>
      </c>
      <c r="AW158" s="50">
        <v>499.33534380268867</v>
      </c>
      <c r="AX158" s="50">
        <v>624.16917975336082</v>
      </c>
      <c r="AY158" s="50">
        <v>788.34458824606304</v>
      </c>
      <c r="AZ158" s="50">
        <v>1016.8283364709297</v>
      </c>
      <c r="BA158" s="50">
        <v>1399.652100052991</v>
      </c>
      <c r="BB158" s="50">
        <v>2194.0492379209049</v>
      </c>
      <c r="BC158" s="50">
        <v>10.965175984516151</v>
      </c>
      <c r="BD158" s="50">
        <v>7287.2697447083292</v>
      </c>
      <c r="BE158" s="50">
        <v>116.01859066073858</v>
      </c>
      <c r="BF158" s="50">
        <v>249.51413128956099</v>
      </c>
      <c r="BG158" s="50">
        <v>343.32597507631402</v>
      </c>
      <c r="BH158" s="50">
        <v>440.36688255040673</v>
      </c>
      <c r="BI158" s="50">
        <v>562.70214251968866</v>
      </c>
      <c r="BJ158" s="50">
        <v>705.31778581535536</v>
      </c>
      <c r="BK158" s="50">
        <v>897.10245136861772</v>
      </c>
      <c r="BL158" s="50">
        <v>1190.7394992420936</v>
      </c>
      <c r="BM158" s="50">
        <v>1726.3106829860828</v>
      </c>
      <c r="BN158" s="50">
        <v>4384.7943161518833</v>
      </c>
    </row>
    <row r="159" spans="1:66" x14ac:dyDescent="0.25">
      <c r="A159" t="str">
        <f t="shared" si="2"/>
        <v>1996TOT40</v>
      </c>
      <c r="B159" s="50">
        <v>1996</v>
      </c>
      <c r="C159" s="50" t="s">
        <v>3</v>
      </c>
      <c r="D159" s="50">
        <v>40</v>
      </c>
      <c r="E159" s="50">
        <v>798.16770880424667</v>
      </c>
      <c r="F159" s="50">
        <v>0.29283970760344991</v>
      </c>
      <c r="G159" s="50">
        <v>0.12131196531007153</v>
      </c>
      <c r="H159" s="50">
        <v>7.0728014025142533E-2</v>
      </c>
      <c r="I159" s="50">
        <v>0.10819748773010129</v>
      </c>
      <c r="J159" s="50">
        <v>4.4504055668284817E-2</v>
      </c>
      <c r="K159" s="50">
        <v>2.7269607578699697E-2</v>
      </c>
      <c r="L159" s="50">
        <v>269.1307835489925</v>
      </c>
      <c r="M159" s="50">
        <v>134.56539177449625</v>
      </c>
      <c r="N159" s="50">
        <v>23113679</v>
      </c>
      <c r="O159" s="50">
        <v>6768603</v>
      </c>
      <c r="P159" s="50">
        <v>157.64049234169761</v>
      </c>
      <c r="Q159" s="50">
        <v>111.49029120729489</v>
      </c>
      <c r="R159" s="50">
        <v>41.42606421201134</v>
      </c>
      <c r="S159" s="50">
        <v>9055602234.438839</v>
      </c>
      <c r="T159" s="50">
        <v>4.0904666923546049</v>
      </c>
      <c r="U159" s="50">
        <v>4.3415687527497742</v>
      </c>
      <c r="V159" s="50">
        <v>2500842</v>
      </c>
      <c r="W159" s="50">
        <v>79.215625230049653</v>
      </c>
      <c r="X159" s="50">
        <v>55.349766544446595</v>
      </c>
      <c r="Y159" s="50">
        <v>41.13224493649998</v>
      </c>
      <c r="Z159" s="50">
        <v>1661052250.3745627</v>
      </c>
      <c r="AA159" s="50">
        <v>0.75030668623872632</v>
      </c>
      <c r="AB159" s="50">
        <v>0.75845113097546712</v>
      </c>
      <c r="AC159" s="50">
        <v>23113679</v>
      </c>
      <c r="AD159" s="50">
        <v>0.55867222066450806</v>
      </c>
      <c r="AE159" s="50">
        <v>0.6271024191470822</v>
      </c>
      <c r="AF159" s="50">
        <v>4.2943580015720177E-2</v>
      </c>
      <c r="AG159" s="50">
        <v>0.56253966921928367</v>
      </c>
      <c r="AH159" s="50">
        <v>18.035987237938606</v>
      </c>
      <c r="AI159" s="50">
        <v>20.496720028362937</v>
      </c>
      <c r="AJ159" s="50">
        <v>0.90381237863868846</v>
      </c>
      <c r="AK159" s="50">
        <v>2.0464392073598914</v>
      </c>
      <c r="AL159" s="50">
        <v>2.935181355071292</v>
      </c>
      <c r="AM159" s="50">
        <v>3.900954338471867</v>
      </c>
      <c r="AN159" s="50">
        <v>4.893771966419429</v>
      </c>
      <c r="AO159" s="50">
        <v>6.1485713529402091</v>
      </c>
      <c r="AP159" s="50">
        <v>7.9559803709709236</v>
      </c>
      <c r="AQ159" s="50">
        <v>10.74480825868109</v>
      </c>
      <c r="AR159" s="50">
        <v>16.343691751611736</v>
      </c>
      <c r="AS159" s="50">
        <v>44.126789019834874</v>
      </c>
      <c r="AT159" s="50">
        <v>121.05099243701544</v>
      </c>
      <c r="AU159" s="50">
        <v>201.24727492653818</v>
      </c>
      <c r="AV159" s="50">
        <v>272.36473298328474</v>
      </c>
      <c r="AW159" s="50">
        <v>346.20583836986418</v>
      </c>
      <c r="AX159" s="50">
        <v>436.28795190840981</v>
      </c>
      <c r="AY159" s="50">
        <v>552.29515299388299</v>
      </c>
      <c r="AZ159" s="50">
        <v>731.34974597363498</v>
      </c>
      <c r="BA159" s="50">
        <v>1008.758270308462</v>
      </c>
      <c r="BB159" s="50">
        <v>1732.239701773691</v>
      </c>
      <c r="BC159" s="50">
        <v>12.170529799900109</v>
      </c>
      <c r="BD159" s="50">
        <v>6052.5496218507724</v>
      </c>
      <c r="BE159" s="50">
        <v>72.079881550551661</v>
      </c>
      <c r="BF159" s="50">
        <v>163.44708249365834</v>
      </c>
      <c r="BG159" s="50">
        <v>234.26341036937731</v>
      </c>
      <c r="BH159" s="50">
        <v>311.42381307685349</v>
      </c>
      <c r="BI159" s="50">
        <v>390.37198767264164</v>
      </c>
      <c r="BJ159" s="50">
        <v>490.89713916282136</v>
      </c>
      <c r="BK159" s="50">
        <v>634.94426694470201</v>
      </c>
      <c r="BL159" s="50">
        <v>857.97629556010895</v>
      </c>
      <c r="BM159" s="50">
        <v>1303.9799243378604</v>
      </c>
      <c r="BN159" s="50">
        <v>3523.6217674271261</v>
      </c>
    </row>
    <row r="160" spans="1:66" x14ac:dyDescent="0.25">
      <c r="A160" t="str">
        <f t="shared" si="2"/>
        <v>1996TOT41</v>
      </c>
      <c r="B160" s="50">
        <v>1996</v>
      </c>
      <c r="C160" s="50" t="s">
        <v>3</v>
      </c>
      <c r="D160" s="50">
        <v>41</v>
      </c>
      <c r="E160" s="50">
        <v>756.48580411694741</v>
      </c>
      <c r="F160" s="50">
        <v>0.32364342128157247</v>
      </c>
      <c r="G160" s="50">
        <v>0.13291974545210844</v>
      </c>
      <c r="H160" s="50">
        <v>7.5817081414109214E-2</v>
      </c>
      <c r="I160" s="50">
        <v>0.1177638447174553</v>
      </c>
      <c r="J160" s="50">
        <v>4.5722634054527818E-2</v>
      </c>
      <c r="K160" s="50">
        <v>2.6673450636822808E-2</v>
      </c>
      <c r="L160" s="50">
        <v>262.13797455956649</v>
      </c>
      <c r="M160" s="50">
        <v>131.06898727978324</v>
      </c>
      <c r="N160" s="50">
        <v>8919792</v>
      </c>
      <c r="O160" s="50">
        <v>2886832</v>
      </c>
      <c r="P160" s="50">
        <v>154.4784005944436</v>
      </c>
      <c r="Q160" s="50">
        <v>107.65957396512289</v>
      </c>
      <c r="R160" s="50">
        <v>41.069812241438157</v>
      </c>
      <c r="S160" s="50">
        <v>3729541238.7466035</v>
      </c>
      <c r="T160" s="50">
        <v>4.6059440457658853</v>
      </c>
      <c r="U160" s="50">
        <v>4.9318912472144518</v>
      </c>
      <c r="V160" s="50">
        <v>1050429</v>
      </c>
      <c r="W160" s="50">
        <v>80.180538828823131</v>
      </c>
      <c r="X160" s="50">
        <v>50.888448450960112</v>
      </c>
      <c r="Y160" s="50">
        <v>38.825697449185526</v>
      </c>
      <c r="Z160" s="50">
        <v>641456424.21472287</v>
      </c>
      <c r="AA160" s="50">
        <v>0.79219191010286549</v>
      </c>
      <c r="AB160" s="50">
        <v>0.80220493960092287</v>
      </c>
      <c r="AC160" s="50">
        <v>8919792</v>
      </c>
      <c r="AD160" s="50">
        <v>0.57427589993434902</v>
      </c>
      <c r="AE160" s="50">
        <v>0.68578080024778387</v>
      </c>
      <c r="AF160" s="50">
        <v>1.6572342355172975E-2</v>
      </c>
      <c r="AG160" s="50">
        <v>0.59315933025535195</v>
      </c>
      <c r="AH160" s="50">
        <v>19.589309359802655</v>
      </c>
      <c r="AI160" s="50">
        <v>21.41771338043057</v>
      </c>
      <c r="AJ160" s="50">
        <v>0.92529313738046715</v>
      </c>
      <c r="AK160" s="50">
        <v>1.9727430471096665</v>
      </c>
      <c r="AL160" s="50">
        <v>2.7932563143972997</v>
      </c>
      <c r="AM160" s="50">
        <v>3.7037158556430487</v>
      </c>
      <c r="AN160" s="50">
        <v>4.6671629512839381</v>
      </c>
      <c r="AO160" s="50">
        <v>5.8143328728734751</v>
      </c>
      <c r="AP160" s="50">
        <v>7.5592360578878939</v>
      </c>
      <c r="AQ160" s="50">
        <v>10.494951397897921</v>
      </c>
      <c r="AR160" s="50">
        <v>16.058877091819262</v>
      </c>
      <c r="AS160" s="50">
        <v>46.010431273707027</v>
      </c>
      <c r="AT160" s="50">
        <v>113.48530540970198</v>
      </c>
      <c r="AU160" s="50">
        <v>181.57648865552315</v>
      </c>
      <c r="AV160" s="50">
        <v>242.10198487403088</v>
      </c>
      <c r="AW160" s="50">
        <v>313.38756930916219</v>
      </c>
      <c r="AX160" s="50">
        <v>393.41572542030019</v>
      </c>
      <c r="AY160" s="50">
        <v>496.3090689917633</v>
      </c>
      <c r="AZ160" s="50">
        <v>656.70163397080876</v>
      </c>
      <c r="BA160" s="50">
        <v>928.30979825136217</v>
      </c>
      <c r="BB160" s="50">
        <v>1614.0132324935394</v>
      </c>
      <c r="BC160" s="50">
        <v>13.510979193487231</v>
      </c>
      <c r="BD160" s="50">
        <v>6052.5496218507724</v>
      </c>
      <c r="BE160" s="50">
        <v>69.943414586415386</v>
      </c>
      <c r="BF160" s="50">
        <v>149.06912543510506</v>
      </c>
      <c r="BG160" s="50">
        <v>211.68302121279774</v>
      </c>
      <c r="BH160" s="50">
        <v>279.65137782653113</v>
      </c>
      <c r="BI160" s="50">
        <v>352.67408712343109</v>
      </c>
      <c r="BJ160" s="50">
        <v>440.71968113870207</v>
      </c>
      <c r="BK160" s="50">
        <v>572.03864051639425</v>
      </c>
      <c r="BL160" s="50">
        <v>794.49573582606649</v>
      </c>
      <c r="BM160" s="50">
        <v>1213.1532019481256</v>
      </c>
      <c r="BN160" s="50">
        <v>3485.6734650130384</v>
      </c>
    </row>
    <row r="161" spans="1:66" x14ac:dyDescent="0.25">
      <c r="A161" t="str">
        <f t="shared" si="2"/>
        <v>1996TOT42</v>
      </c>
      <c r="B161" s="50">
        <v>1996</v>
      </c>
      <c r="C161" s="50" t="s">
        <v>3</v>
      </c>
      <c r="D161" s="50">
        <v>42</v>
      </c>
      <c r="E161" s="50">
        <v>782.20148278410352</v>
      </c>
      <c r="F161" s="50">
        <v>0.24027357518727249</v>
      </c>
      <c r="G161" s="50">
        <v>9.3071859936531026E-2</v>
      </c>
      <c r="H161" s="50">
        <v>5.2223146157713105E-2</v>
      </c>
      <c r="I161" s="50">
        <v>7.9473228891704328E-2</v>
      </c>
      <c r="J161" s="50">
        <v>3.1445669058800051E-2</v>
      </c>
      <c r="K161" s="50">
        <v>1.8999142495445421E-2</v>
      </c>
      <c r="L161" s="50">
        <v>256.78415673116859</v>
      </c>
      <c r="M161" s="50">
        <v>128.3920783655843</v>
      </c>
      <c r="N161" s="50">
        <v>4738149</v>
      </c>
      <c r="O161" s="50">
        <v>1138452</v>
      </c>
      <c r="P161" s="50">
        <v>157.31679312043431</v>
      </c>
      <c r="Q161" s="50">
        <v>99.467363610734282</v>
      </c>
      <c r="R161" s="50">
        <v>38.735786847966736</v>
      </c>
      <c r="S161" s="50">
        <v>1358865828.4484119</v>
      </c>
      <c r="T161" s="50">
        <v>3.0553993562039952</v>
      </c>
      <c r="U161" s="50">
        <v>3.2105456141501363</v>
      </c>
      <c r="V161" s="50">
        <v>376556</v>
      </c>
      <c r="W161" s="50">
        <v>77.59038246925563</v>
      </c>
      <c r="X161" s="50">
        <v>50.801695896328667</v>
      </c>
      <c r="Y161" s="50">
        <v>39.567624843392316</v>
      </c>
      <c r="Z161" s="50">
        <v>229556200.79925522</v>
      </c>
      <c r="AA161" s="50">
        <v>0.51615535062467488</v>
      </c>
      <c r="AB161" s="50">
        <v>0.52025670981755068</v>
      </c>
      <c r="AC161" s="50">
        <v>4738149</v>
      </c>
      <c r="AD161" s="50">
        <v>0.52156066122477951</v>
      </c>
      <c r="AE161" s="50">
        <v>0.53044137506011158</v>
      </c>
      <c r="AF161" s="50">
        <v>8.8031455618944043E-3</v>
      </c>
      <c r="AG161" s="50">
        <v>0.48633230325791388</v>
      </c>
      <c r="AH161" s="50">
        <v>14.518897608018536</v>
      </c>
      <c r="AI161" s="50">
        <v>16.215077150226826</v>
      </c>
      <c r="AJ161" s="50">
        <v>1.1244188875686787</v>
      </c>
      <c r="AK161" s="50">
        <v>2.4035604138191573</v>
      </c>
      <c r="AL161" s="50">
        <v>3.409431531150219</v>
      </c>
      <c r="AM161" s="50">
        <v>4.4677825960080737</v>
      </c>
      <c r="AN161" s="50">
        <v>5.5363445388905372</v>
      </c>
      <c r="AO161" s="50">
        <v>6.6738836695074433</v>
      </c>
      <c r="AP161" s="50">
        <v>8.3299554238145816</v>
      </c>
      <c r="AQ161" s="50">
        <v>10.848166382834211</v>
      </c>
      <c r="AR161" s="50">
        <v>15.80874765923032</v>
      </c>
      <c r="AS161" s="50">
        <v>41.397708897176777</v>
      </c>
      <c r="AT161" s="50">
        <v>151.31374054626932</v>
      </c>
      <c r="AU161" s="50">
        <v>226.97061081940396</v>
      </c>
      <c r="AV161" s="50">
        <v>302.62748109253863</v>
      </c>
      <c r="AW161" s="50">
        <v>384.9421559497091</v>
      </c>
      <c r="AX161" s="50">
        <v>474.51989035310055</v>
      </c>
      <c r="AY161" s="50">
        <v>574.99221407582331</v>
      </c>
      <c r="AZ161" s="50">
        <v>738.4110538657942</v>
      </c>
      <c r="BA161" s="50">
        <v>983.53931355075042</v>
      </c>
      <c r="BB161" s="50">
        <v>1664.4511460089623</v>
      </c>
      <c r="BC161" s="50">
        <v>10.559296563205038</v>
      </c>
      <c r="BD161" s="50">
        <v>5865.6771522761292</v>
      </c>
      <c r="BE161" s="50">
        <v>87.932892724162201</v>
      </c>
      <c r="BF161" s="50">
        <v>187.73975321479708</v>
      </c>
      <c r="BG161" s="50">
        <v>265.9503249561551</v>
      </c>
      <c r="BH161" s="50">
        <v>349.81015413584475</v>
      </c>
      <c r="BI161" s="50">
        <v>432.40018287208272</v>
      </c>
      <c r="BJ161" s="50">
        <v>522.53936375530782</v>
      </c>
      <c r="BK161" s="50">
        <v>653.03805282218218</v>
      </c>
      <c r="BL161" s="50">
        <v>849.36601980183093</v>
      </c>
      <c r="BM161" s="50">
        <v>1234.753772910082</v>
      </c>
      <c r="BN161" s="50">
        <v>3245.3741179423091</v>
      </c>
    </row>
    <row r="162" spans="1:66" x14ac:dyDescent="0.25">
      <c r="A162" t="str">
        <f t="shared" si="2"/>
        <v>1996TOT43</v>
      </c>
      <c r="B162" s="50">
        <v>1996</v>
      </c>
      <c r="C162" s="50" t="s">
        <v>3</v>
      </c>
      <c r="D162" s="50">
        <v>43</v>
      </c>
      <c r="E162" s="50">
        <v>845.48757720855372</v>
      </c>
      <c r="F162" s="50">
        <v>0.29012214593932278</v>
      </c>
      <c r="G162" s="50">
        <v>0.12451286222439424</v>
      </c>
      <c r="H162" s="50">
        <v>7.519994404241051E-2</v>
      </c>
      <c r="I162" s="50">
        <v>0.11356670415360494</v>
      </c>
      <c r="J162" s="50">
        <v>4.9897935629252391E-2</v>
      </c>
      <c r="K162" s="50">
        <v>3.1976198622640492E-2</v>
      </c>
      <c r="L162" s="50">
        <v>281.9139802906771</v>
      </c>
      <c r="M162" s="50">
        <v>140.95699014533855</v>
      </c>
      <c r="N162" s="50">
        <v>9455738</v>
      </c>
      <c r="O162" s="50">
        <v>2743319</v>
      </c>
      <c r="P162" s="50">
        <v>160.9238487948036</v>
      </c>
      <c r="Q162" s="50">
        <v>120.9901314958735</v>
      </c>
      <c r="R162" s="50">
        <v>42.917393231482336</v>
      </c>
      <c r="S162" s="50">
        <v>3982974318.5415382</v>
      </c>
      <c r="T162" s="50">
        <v>4.151677391045248</v>
      </c>
      <c r="U162" s="50">
        <v>4.3943310432336382</v>
      </c>
      <c r="V162" s="50">
        <v>1073857</v>
      </c>
      <c r="W162" s="50">
        <v>79.024552524782678</v>
      </c>
      <c r="X162" s="50">
        <v>61.932437620555874</v>
      </c>
      <c r="Y162" s="50">
        <v>43.937116957944617</v>
      </c>
      <c r="Z162" s="50">
        <v>798078979.99076724</v>
      </c>
      <c r="AA162" s="50">
        <v>0.83188245579986297</v>
      </c>
      <c r="AB162" s="50">
        <v>0.84080733462226831</v>
      </c>
      <c r="AC162" s="50">
        <v>9455738</v>
      </c>
      <c r="AD162" s="50">
        <v>0.56002075018421771</v>
      </c>
      <c r="AE162" s="50">
        <v>0.61942833816394227</v>
      </c>
      <c r="AF162" s="50">
        <v>1.7568092098652767E-2</v>
      </c>
      <c r="AG162" s="50">
        <v>0.56857224769797465</v>
      </c>
      <c r="AH162" s="50">
        <v>18.303853065250781</v>
      </c>
      <c r="AI162" s="50">
        <v>21.561310422163317</v>
      </c>
      <c r="AJ162" s="50">
        <v>0.80745227448793022</v>
      </c>
      <c r="AK162" s="50">
        <v>1.994922534591443</v>
      </c>
      <c r="AL162" s="50">
        <v>2.8933860333017791</v>
      </c>
      <c r="AM162" s="50">
        <v>3.8400189076135822</v>
      </c>
      <c r="AN162" s="50">
        <v>4.8473941880194982</v>
      </c>
      <c r="AO162" s="50">
        <v>6.2111510550424658</v>
      </c>
      <c r="AP162" s="50">
        <v>8.0321460777660896</v>
      </c>
      <c r="AQ162" s="50">
        <v>10.950655751366192</v>
      </c>
      <c r="AR162" s="50">
        <v>16.787495326186658</v>
      </c>
      <c r="AS162" s="50">
        <v>43.635377851624362</v>
      </c>
      <c r="AT162" s="50">
        <v>121.05099243701544</v>
      </c>
      <c r="AU162" s="50">
        <v>208.81296195385164</v>
      </c>
      <c r="AV162" s="50">
        <v>283.8645772648012</v>
      </c>
      <c r="AW162" s="50">
        <v>363.1529773110463</v>
      </c>
      <c r="AX162" s="50">
        <v>457.57275141191832</v>
      </c>
      <c r="AY162" s="50">
        <v>602.98525607688316</v>
      </c>
      <c r="AZ162" s="50">
        <v>774.72635159689878</v>
      </c>
      <c r="BA162" s="50">
        <v>1109.6340973393083</v>
      </c>
      <c r="BB162" s="50">
        <v>1833.922535420784</v>
      </c>
      <c r="BC162" s="50">
        <v>11.652760363564582</v>
      </c>
      <c r="BD162" s="50">
        <v>6355.1771029433103</v>
      </c>
      <c r="BE162" s="50">
        <v>68.203723014560921</v>
      </c>
      <c r="BF162" s="50">
        <v>168.6653323979323</v>
      </c>
      <c r="BG162" s="50">
        <v>244.26609541815185</v>
      </c>
      <c r="BH162" s="50">
        <v>325.19873530109561</v>
      </c>
      <c r="BI162" s="50">
        <v>409.67166862747001</v>
      </c>
      <c r="BJ162" s="50">
        <v>524.73267749333445</v>
      </c>
      <c r="BK162" s="50">
        <v>680.28267271300604</v>
      </c>
      <c r="BL162" s="50">
        <v>925.80148245383123</v>
      </c>
      <c r="BM162" s="50">
        <v>1419.1214461874149</v>
      </c>
      <c r="BN162" s="50">
        <v>3691.3657235465312</v>
      </c>
    </row>
    <row r="163" spans="1:66" x14ac:dyDescent="0.25">
      <c r="A163" t="str">
        <f t="shared" si="2"/>
        <v>1996TOT49</v>
      </c>
      <c r="B163" s="50">
        <v>1996</v>
      </c>
      <c r="C163" s="50" t="s">
        <v>3</v>
      </c>
      <c r="D163" s="50">
        <v>49</v>
      </c>
      <c r="E163" s="50">
        <v>728.53821436548253</v>
      </c>
      <c r="F163" s="50">
        <v>0.30668844391765782</v>
      </c>
      <c r="G163" s="50">
        <v>0.1259123536989491</v>
      </c>
      <c r="H163" s="50">
        <v>7.4472368303343653E-2</v>
      </c>
      <c r="I163" s="50">
        <v>0.10216953240436026</v>
      </c>
      <c r="J163" s="50">
        <v>4.704232147682906E-2</v>
      </c>
      <c r="K163" s="50">
        <v>3.3603703189339973E-2</v>
      </c>
      <c r="L163" s="50">
        <v>224.98996905384533</v>
      </c>
      <c r="M163" s="50">
        <v>112.49498452692266</v>
      </c>
      <c r="N163" s="50">
        <v>10358822</v>
      </c>
      <c r="O163" s="50">
        <v>3176931</v>
      </c>
      <c r="P163" s="50">
        <v>132.61930063104217</v>
      </c>
      <c r="Q163" s="50">
        <v>92.370668422803163</v>
      </c>
      <c r="R163" s="50">
        <v>41.055460743983978</v>
      </c>
      <c r="S163" s="50">
        <v>3521462880.0374937</v>
      </c>
      <c r="T163" s="50">
        <v>3.888473659119775</v>
      </c>
      <c r="U163" s="50">
        <v>4.118395293116448</v>
      </c>
      <c r="V163" s="50">
        <v>1058356</v>
      </c>
      <c r="W163" s="50">
        <v>60.698474333434078</v>
      </c>
      <c r="X163" s="50">
        <v>51.796510193488587</v>
      </c>
      <c r="Y163" s="50">
        <v>46.043395100065531</v>
      </c>
      <c r="Z163" s="50">
        <v>657829768.10807765</v>
      </c>
      <c r="AA163" s="50">
        <v>0.72638951839409838</v>
      </c>
      <c r="AB163" s="50">
        <v>0.73262584829451538</v>
      </c>
      <c r="AC163" s="50">
        <v>10358822</v>
      </c>
      <c r="AD163" s="50">
        <v>0.59764947723665629</v>
      </c>
      <c r="AE163" s="50">
        <v>0.74452200493561627</v>
      </c>
      <c r="AF163" s="50">
        <v>1.9245958266773534E-2</v>
      </c>
      <c r="AG163" s="50">
        <v>0.62564244978356509</v>
      </c>
      <c r="AH163" s="50">
        <v>22.435144128073105</v>
      </c>
      <c r="AI163" s="50">
        <v>24.254130842808898</v>
      </c>
      <c r="AJ163" s="50">
        <v>0.79033306731864117</v>
      </c>
      <c r="AK163" s="50">
        <v>1.8667958378649008</v>
      </c>
      <c r="AL163" s="50">
        <v>2.5799802446621452</v>
      </c>
      <c r="AM163" s="50">
        <v>3.3814086368403631</v>
      </c>
      <c r="AN163" s="50">
        <v>4.3116421473859212</v>
      </c>
      <c r="AO163" s="50">
        <v>5.3787531344116193</v>
      </c>
      <c r="AP163" s="50">
        <v>7.1925573534064249</v>
      </c>
      <c r="AQ163" s="50">
        <v>10.052177445578788</v>
      </c>
      <c r="AR163" s="50">
        <v>16.106929953865404</v>
      </c>
      <c r="AS163" s="50">
        <v>48.339422178665792</v>
      </c>
      <c r="AT163" s="50">
        <v>108.94589319331389</v>
      </c>
      <c r="AU163" s="50">
        <v>165.43635633058776</v>
      </c>
      <c r="AV163" s="50">
        <v>217.89178638662779</v>
      </c>
      <c r="AW163" s="50">
        <v>278.41728260513554</v>
      </c>
      <c r="AX163" s="50">
        <v>344.99532844549401</v>
      </c>
      <c r="AY163" s="50">
        <v>452.21192174685052</v>
      </c>
      <c r="AZ163" s="50">
        <v>605.25496218507726</v>
      </c>
      <c r="BA163" s="50">
        <v>901.15738814222607</v>
      </c>
      <c r="BB163" s="50">
        <v>1540.3738787610214</v>
      </c>
      <c r="BC163" s="50">
        <v>14.400073081858807</v>
      </c>
      <c r="BD163" s="50">
        <v>6082.8123699600255</v>
      </c>
      <c r="BE163" s="50">
        <v>57.54507535621066</v>
      </c>
      <c r="BF163" s="50">
        <v>135.91650808001168</v>
      </c>
      <c r="BG163" s="50">
        <v>188.092009974386</v>
      </c>
      <c r="BH163" s="50">
        <v>246.07469241771162</v>
      </c>
      <c r="BI163" s="50">
        <v>314.57640211796337</v>
      </c>
      <c r="BJ163" s="50">
        <v>391.56757491281132</v>
      </c>
      <c r="BK163" s="50">
        <v>524.16174589492709</v>
      </c>
      <c r="BL163" s="50">
        <v>732.04358051847589</v>
      </c>
      <c r="BM163" s="50">
        <v>1174.1566529472057</v>
      </c>
      <c r="BN163" s="50">
        <v>3523.2938930529763</v>
      </c>
    </row>
    <row r="164" spans="1:66" x14ac:dyDescent="0.25">
      <c r="A164" t="str">
        <f t="shared" si="2"/>
        <v>1996TOT50</v>
      </c>
      <c r="B164" s="50">
        <v>1996</v>
      </c>
      <c r="C164" s="50" t="s">
        <v>3</v>
      </c>
      <c r="D164" s="50">
        <v>50</v>
      </c>
      <c r="E164" s="50">
        <v>652.99737403447625</v>
      </c>
      <c r="F164" s="50">
        <v>0.31828989447382278</v>
      </c>
      <c r="G164" s="50">
        <v>0.13518982859122983</v>
      </c>
      <c r="H164" s="50">
        <v>8.4215934258064923E-2</v>
      </c>
      <c r="I164" s="50">
        <v>0.10969641252904</v>
      </c>
      <c r="J164" s="50">
        <v>5.8430160473200786E-2</v>
      </c>
      <c r="K164" s="50">
        <v>4.624334358294508E-2</v>
      </c>
      <c r="L164" s="50">
        <v>218.66303739806219</v>
      </c>
      <c r="M164" s="50">
        <v>109.33151869903109</v>
      </c>
      <c r="N164" s="50">
        <v>1909005</v>
      </c>
      <c r="O164" s="50">
        <v>607617</v>
      </c>
      <c r="P164" s="50">
        <v>125.7885256453402</v>
      </c>
      <c r="Q164" s="50">
        <v>92.874511752721986</v>
      </c>
      <c r="R164" s="50">
        <v>42.47380483590824</v>
      </c>
      <c r="S164" s="50">
        <v>677185586.49184406</v>
      </c>
      <c r="T164" s="50">
        <v>4.5269735714926407</v>
      </c>
      <c r="U164" s="50">
        <v>4.8226655818176054</v>
      </c>
      <c r="V164" s="50">
        <v>209411</v>
      </c>
      <c r="W164" s="50">
        <v>51.095720142975559</v>
      </c>
      <c r="X164" s="50">
        <v>58.235798556055535</v>
      </c>
      <c r="Y164" s="50">
        <v>53.265333957692135</v>
      </c>
      <c r="Z164" s="50">
        <v>146342601.73706576</v>
      </c>
      <c r="AA164" s="50">
        <v>0.97829768332664968</v>
      </c>
      <c r="AB164" s="50">
        <v>0.98676762474503876</v>
      </c>
      <c r="AC164" s="50">
        <v>1909005</v>
      </c>
      <c r="AD164" s="50">
        <v>0.58210980847988869</v>
      </c>
      <c r="AE164" s="50">
        <v>0.71782937298385008</v>
      </c>
      <c r="AF164" s="50">
        <v>3.5467962053080944E-3</v>
      </c>
      <c r="AG164" s="50">
        <v>0.57609029423259894</v>
      </c>
      <c r="AH164" s="50">
        <v>20.304546601392172</v>
      </c>
      <c r="AI164" s="50">
        <v>23.006270965863784</v>
      </c>
      <c r="AJ164" s="50">
        <v>0.69197996464080647</v>
      </c>
      <c r="AK164" s="50">
        <v>2.038555065828735</v>
      </c>
      <c r="AL164" s="50">
        <v>2.7216521114953682</v>
      </c>
      <c r="AM164" s="50">
        <v>3.6018829086539998</v>
      </c>
      <c r="AN164" s="50">
        <v>4.6989882695310534</v>
      </c>
      <c r="AO164" s="50">
        <v>5.6583968844455459</v>
      </c>
      <c r="AP164" s="50">
        <v>7.4008561001470419</v>
      </c>
      <c r="AQ164" s="50">
        <v>10.368259902492056</v>
      </c>
      <c r="AR164" s="50">
        <v>16.859731974000191</v>
      </c>
      <c r="AS164" s="50">
        <v>45.959696818765202</v>
      </c>
      <c r="AT164" s="50">
        <v>100.47232372272282</v>
      </c>
      <c r="AU164" s="50">
        <v>158.87942757358277</v>
      </c>
      <c r="AV164" s="50">
        <v>201.75165406169242</v>
      </c>
      <c r="AW164" s="50">
        <v>267.32094163174241</v>
      </c>
      <c r="AX164" s="50">
        <v>338.94277882364321</v>
      </c>
      <c r="AY164" s="50">
        <v>411.57337428585248</v>
      </c>
      <c r="AZ164" s="50">
        <v>554.81704866965413</v>
      </c>
      <c r="BA164" s="50">
        <v>807.00661624676968</v>
      </c>
      <c r="BB164" s="50">
        <v>1443.8357122925017</v>
      </c>
      <c r="BC164" s="50">
        <v>14.74708909830828</v>
      </c>
      <c r="BD164" s="50">
        <v>5816.5001865985923</v>
      </c>
      <c r="BE164" s="50">
        <v>45.12949141017026</v>
      </c>
      <c r="BF164" s="50">
        <v>132.73642424780738</v>
      </c>
      <c r="BG164" s="50">
        <v>178.44432815585873</v>
      </c>
      <c r="BH164" s="50">
        <v>234.92327586354386</v>
      </c>
      <c r="BI164" s="50">
        <v>306.44379443907729</v>
      </c>
      <c r="BJ164" s="50">
        <v>369.02499305487288</v>
      </c>
      <c r="BK164" s="50">
        <v>483.50824169818992</v>
      </c>
      <c r="BL164" s="50">
        <v>676.29537658254162</v>
      </c>
      <c r="BM164" s="50">
        <v>1090.0724902857721</v>
      </c>
      <c r="BN164" s="50">
        <v>3045.07755343187</v>
      </c>
    </row>
    <row r="165" spans="1:66" x14ac:dyDescent="0.25">
      <c r="A165" t="str">
        <f t="shared" si="2"/>
        <v>1996TOT51</v>
      </c>
      <c r="B165" s="50">
        <v>1996</v>
      </c>
      <c r="C165" s="50" t="s">
        <v>3</v>
      </c>
      <c r="D165" s="50">
        <v>51</v>
      </c>
      <c r="E165" s="50">
        <v>605.46845431695021</v>
      </c>
      <c r="F165" s="50">
        <v>0.3329220474943132</v>
      </c>
      <c r="G165" s="50">
        <v>0.13891660474198361</v>
      </c>
      <c r="H165" s="50">
        <v>8.2806576534621951E-2</v>
      </c>
      <c r="I165" s="50">
        <v>0.12814209514302694</v>
      </c>
      <c r="J165" s="50">
        <v>5.3701672102194876E-2</v>
      </c>
      <c r="K165" s="50">
        <v>3.5043688885292398E-2</v>
      </c>
      <c r="L165" s="50">
        <v>216.66531551445658</v>
      </c>
      <c r="M165" s="50">
        <v>108.33265775722829</v>
      </c>
      <c r="N165" s="50">
        <v>2227972</v>
      </c>
      <c r="O165" s="50">
        <v>741741</v>
      </c>
      <c r="P165" s="50">
        <v>126.2585364406463</v>
      </c>
      <c r="Q165" s="50">
        <v>90.406779073810284</v>
      </c>
      <c r="R165" s="50">
        <v>41.726465936250911</v>
      </c>
      <c r="S165" s="50">
        <v>804700976.60384524</v>
      </c>
      <c r="T165" s="50">
        <v>4.9710946593532999</v>
      </c>
      <c r="U165" s="50">
        <v>5.3419564859345954</v>
      </c>
      <c r="V165" s="50">
        <v>285497</v>
      </c>
      <c r="W165" s="50">
        <v>62.932706567538766</v>
      </c>
      <c r="X165" s="50">
        <v>45.399951189689524</v>
      </c>
      <c r="Y165" s="50">
        <v>41.907908593390253</v>
      </c>
      <c r="Z165" s="50">
        <v>155538598.37763348</v>
      </c>
      <c r="AA165" s="50">
        <v>0.96085020175015512</v>
      </c>
      <c r="AB165" s="50">
        <v>0.97382067131033778</v>
      </c>
      <c r="AC165" s="50">
        <v>2227972</v>
      </c>
      <c r="AD165" s="50">
        <v>0.57052159745372988</v>
      </c>
      <c r="AE165" s="50">
        <v>0.65358117082089429</v>
      </c>
      <c r="AF165" s="50">
        <v>4.1394143206187548E-3</v>
      </c>
      <c r="AG165" s="50">
        <v>0.56836752748801977</v>
      </c>
      <c r="AH165" s="50">
        <v>19.151026586305697</v>
      </c>
      <c r="AI165" s="50">
        <v>21.763795092455858</v>
      </c>
      <c r="AJ165" s="50">
        <v>0.85167206698911435</v>
      </c>
      <c r="AK165" s="50">
        <v>1.980544603471087</v>
      </c>
      <c r="AL165" s="50">
        <v>2.8741355137289486</v>
      </c>
      <c r="AM165" s="50">
        <v>3.7732722081965964</v>
      </c>
      <c r="AN165" s="50">
        <v>4.7770141512260995</v>
      </c>
      <c r="AO165" s="50">
        <v>5.9599740997519532</v>
      </c>
      <c r="AP165" s="50">
        <v>7.5987881093044116</v>
      </c>
      <c r="AQ165" s="50">
        <v>10.544815973998389</v>
      </c>
      <c r="AR165" s="50">
        <v>16.253648581640547</v>
      </c>
      <c r="AS165" s="50">
        <v>45.386134691692853</v>
      </c>
      <c r="AT165" s="50">
        <v>86.753211246527741</v>
      </c>
      <c r="AU165" s="50">
        <v>151.31374054626932</v>
      </c>
      <c r="AV165" s="50">
        <v>201.75165406169242</v>
      </c>
      <c r="AW165" s="50">
        <v>254.20708411773242</v>
      </c>
      <c r="AX165" s="50">
        <v>330.46920935305218</v>
      </c>
      <c r="AY165" s="50">
        <v>400.98141244761365</v>
      </c>
      <c r="AZ165" s="50">
        <v>544.72946596656948</v>
      </c>
      <c r="BA165" s="50">
        <v>756.56870273134655</v>
      </c>
      <c r="BB165" s="50">
        <v>1243.7989472903337</v>
      </c>
      <c r="BC165" s="50">
        <v>12.179640309766015</v>
      </c>
      <c r="BD165" s="50">
        <v>5069.0103083000213</v>
      </c>
      <c r="BE165" s="50">
        <v>51.286876096166331</v>
      </c>
      <c r="BF165" s="50">
        <v>119.8287058572395</v>
      </c>
      <c r="BG165" s="50">
        <v>174.14740249332297</v>
      </c>
      <c r="BH165" s="50">
        <v>228.64465862856841</v>
      </c>
      <c r="BI165" s="50">
        <v>289.45425832757326</v>
      </c>
      <c r="BJ165" s="50">
        <v>360.565031954311</v>
      </c>
      <c r="BK165" s="50">
        <v>461.14486869509784</v>
      </c>
      <c r="BL165" s="50">
        <v>638.95492702663273</v>
      </c>
      <c r="BM165" s="50">
        <v>983.40621987136649</v>
      </c>
      <c r="BN165" s="50">
        <v>2754.3317199950993</v>
      </c>
    </row>
    <row r="166" spans="1:66" x14ac:dyDescent="0.25">
      <c r="A166" t="str">
        <f t="shared" si="2"/>
        <v>1996TOT52</v>
      </c>
      <c r="B166" s="50">
        <v>1996</v>
      </c>
      <c r="C166" s="50" t="s">
        <v>3</v>
      </c>
      <c r="D166" s="50">
        <v>52</v>
      </c>
      <c r="E166" s="50">
        <v>622.9455125705548</v>
      </c>
      <c r="F166" s="50">
        <v>0.319810333484153</v>
      </c>
      <c r="G166" s="50">
        <v>0.12683931585950334</v>
      </c>
      <c r="H166" s="50">
        <v>7.275693809549677E-2</v>
      </c>
      <c r="I166" s="50">
        <v>9.3714393421344716E-2</v>
      </c>
      <c r="J166" s="50">
        <v>4.3484079886645918E-2</v>
      </c>
      <c r="K166" s="50">
        <v>3.086165934774503E-2</v>
      </c>
      <c r="L166" s="50">
        <v>218.32755618835489</v>
      </c>
      <c r="M166" s="50">
        <v>109.16377809417745</v>
      </c>
      <c r="N166" s="50">
        <v>4477754</v>
      </c>
      <c r="O166" s="50">
        <v>1432032</v>
      </c>
      <c r="P166" s="50">
        <v>131.7371150399598</v>
      </c>
      <c r="Q166" s="50">
        <v>86.590441148395087</v>
      </c>
      <c r="R166" s="50">
        <v>39.660793470198534</v>
      </c>
      <c r="S166" s="50">
        <v>1488003391.4234223</v>
      </c>
      <c r="T166" s="50">
        <v>4.4454157388398592</v>
      </c>
      <c r="U166" s="50">
        <v>4.7678754661335292</v>
      </c>
      <c r="V166" s="50">
        <v>419630</v>
      </c>
      <c r="W166" s="50">
        <v>58.511084584941834</v>
      </c>
      <c r="X166" s="50">
        <v>50.652693509235611</v>
      </c>
      <c r="Y166" s="50">
        <v>46.400641672127428</v>
      </c>
      <c r="Z166" s="50">
        <v>255064677.32736644</v>
      </c>
      <c r="AA166" s="50">
        <v>0.76200668462759857</v>
      </c>
      <c r="AB166" s="50">
        <v>0.76877363302899848</v>
      </c>
      <c r="AC166" s="50">
        <v>4477754</v>
      </c>
      <c r="AD166" s="50">
        <v>0.58035331122623735</v>
      </c>
      <c r="AE166" s="50">
        <v>0.75887049992365796</v>
      </c>
      <c r="AF166" s="50">
        <v>8.3193500779219012E-3</v>
      </c>
      <c r="AG166" s="50">
        <v>0.57986351469654807</v>
      </c>
      <c r="AH166" s="50">
        <v>19.704231473148237</v>
      </c>
      <c r="AI166" s="50">
        <v>20.350899077233155</v>
      </c>
      <c r="AJ166" s="50">
        <v>0.96519437265292307</v>
      </c>
      <c r="AK166" s="50">
        <v>2.1205726421703091</v>
      </c>
      <c r="AL166" s="50">
        <v>2.9105410239095635</v>
      </c>
      <c r="AM166" s="50">
        <v>3.7040881204927647</v>
      </c>
      <c r="AN166" s="50">
        <v>4.616031077638862</v>
      </c>
      <c r="AO166" s="50">
        <v>5.6817716523303634</v>
      </c>
      <c r="AP166" s="50">
        <v>7.3464347059109691</v>
      </c>
      <c r="AQ166" s="50">
        <v>9.8572333103716261</v>
      </c>
      <c r="AR166" s="50">
        <v>15.013420268867975</v>
      </c>
      <c r="AS166" s="50">
        <v>47.784712825654644</v>
      </c>
      <c r="AT166" s="50">
        <v>112.98092627454776</v>
      </c>
      <c r="AU166" s="50">
        <v>158.57680009249023</v>
      </c>
      <c r="AV166" s="50">
        <v>207.1316981700042</v>
      </c>
      <c r="AW166" s="50">
        <v>254.20708411773242</v>
      </c>
      <c r="AX166" s="50">
        <v>320.17987499590583</v>
      </c>
      <c r="AY166" s="50">
        <v>397.65251015559573</v>
      </c>
      <c r="AZ166" s="50">
        <v>526.57181710101713</v>
      </c>
      <c r="BA166" s="50">
        <v>718.7402675947792</v>
      </c>
      <c r="BB166" s="50">
        <v>1228.6675732357066</v>
      </c>
      <c r="BC166" s="50">
        <v>16.61117679152359</v>
      </c>
      <c r="BD166" s="50">
        <v>4654.410659203244</v>
      </c>
      <c r="BE166" s="50">
        <v>60.069523950721965</v>
      </c>
      <c r="BF166" s="50">
        <v>131.96084441844658</v>
      </c>
      <c r="BG166" s="50">
        <v>180.85581494319058</v>
      </c>
      <c r="BH166" s="50">
        <v>231.01505429011453</v>
      </c>
      <c r="BI166" s="50">
        <v>287.4735908736908</v>
      </c>
      <c r="BJ166" s="50">
        <v>354.36237421951557</v>
      </c>
      <c r="BK166" s="50">
        <v>458.1948047859363</v>
      </c>
      <c r="BL166" s="50">
        <v>613.38946156940528</v>
      </c>
      <c r="BM166" s="50">
        <v>934.91269715141459</v>
      </c>
      <c r="BN166" s="50">
        <v>2984.7354115245139</v>
      </c>
    </row>
    <row r="167" spans="1:66" x14ac:dyDescent="0.25">
      <c r="A167" t="str">
        <f t="shared" si="2"/>
        <v>1996TOT53</v>
      </c>
      <c r="B167" s="50">
        <v>1996</v>
      </c>
      <c r="C167" s="50" t="s">
        <v>3</v>
      </c>
      <c r="D167" s="50">
        <v>53</v>
      </c>
      <c r="E167" s="50">
        <v>1239.5333196460922</v>
      </c>
      <c r="F167" s="50">
        <v>0.22678919849939022</v>
      </c>
      <c r="G167" s="50">
        <v>9.6765616697347817E-2</v>
      </c>
      <c r="H167" s="50">
        <v>5.7565209082900061E-2</v>
      </c>
      <c r="I167" s="50">
        <v>8.2460146861602981E-2</v>
      </c>
      <c r="J167" s="50">
        <v>3.5206151345019802E-2</v>
      </c>
      <c r="K167" s="50">
        <v>2.4969298940536618E-2</v>
      </c>
      <c r="L167" s="50">
        <v>259.65437877739839</v>
      </c>
      <c r="M167" s="50">
        <v>129.8271893886992</v>
      </c>
      <c r="N167" s="50">
        <v>1744091</v>
      </c>
      <c r="O167" s="50">
        <v>395541</v>
      </c>
      <c r="P167" s="50">
        <v>148.86596267640292</v>
      </c>
      <c r="Q167" s="50">
        <v>110.78841610099548</v>
      </c>
      <c r="R167" s="50">
        <v>42.667647902820214</v>
      </c>
      <c r="S167" s="50">
        <v>525856330.71604621</v>
      </c>
      <c r="T167" s="50">
        <v>2.0270222423496831</v>
      </c>
      <c r="U167" s="50">
        <v>2.0837781469619201</v>
      </c>
      <c r="V167" s="50">
        <v>143818</v>
      </c>
      <c r="W167" s="50">
        <v>74.397798922194738</v>
      </c>
      <c r="X167" s="50">
        <v>55.429390466504458</v>
      </c>
      <c r="Y167" s="50">
        <v>42.694747323344046</v>
      </c>
      <c r="Z167" s="50">
        <v>95660928.937340856</v>
      </c>
      <c r="AA167" s="50">
        <v>0.36874488211596496</v>
      </c>
      <c r="AB167" s="50">
        <v>0.37057899806881189</v>
      </c>
      <c r="AC167" s="50">
        <v>1744091</v>
      </c>
      <c r="AD167" s="50">
        <v>0.5902930937821258</v>
      </c>
      <c r="AE167" s="50">
        <v>0.64731014099716511</v>
      </c>
      <c r="AF167" s="50">
        <v>3.2403976629249813E-3</v>
      </c>
      <c r="AG167" s="50">
        <v>0.64623979371253437</v>
      </c>
      <c r="AH167" s="50">
        <v>23.680680487490196</v>
      </c>
      <c r="AI167" s="50">
        <v>28.574592297109533</v>
      </c>
      <c r="AJ167" s="50">
        <v>0.68942823736212455</v>
      </c>
      <c r="AK167" s="50">
        <v>1.5071329265328735</v>
      </c>
      <c r="AL167" s="50">
        <v>2.2751872956867683</v>
      </c>
      <c r="AM167" s="50">
        <v>3.0279232452099132</v>
      </c>
      <c r="AN167" s="50">
        <v>4.2208830545043101</v>
      </c>
      <c r="AO167" s="50">
        <v>5.8715335032918077</v>
      </c>
      <c r="AP167" s="50">
        <v>7.9311043954214995</v>
      </c>
      <c r="AQ167" s="50">
        <v>11.71096762802674</v>
      </c>
      <c r="AR167" s="50">
        <v>18.366507363403301</v>
      </c>
      <c r="AS167" s="50">
        <v>44.399332350560663</v>
      </c>
      <c r="AT167" s="50">
        <v>145.26119092441854</v>
      </c>
      <c r="AU167" s="50">
        <v>234.53629784671742</v>
      </c>
      <c r="AV167" s="50">
        <v>323.05483606628496</v>
      </c>
      <c r="AW167" s="50">
        <v>438.809847584181</v>
      </c>
      <c r="AX167" s="50">
        <v>611.30751180692801</v>
      </c>
      <c r="AY167" s="50">
        <v>837.26936435602352</v>
      </c>
      <c r="AZ167" s="50">
        <v>1160.0720108547312</v>
      </c>
      <c r="BA167" s="50">
        <v>1748.5815857526879</v>
      </c>
      <c r="BB167" s="50">
        <v>3026.2748109253862</v>
      </c>
      <c r="BC167" s="50">
        <v>10.008083271286267</v>
      </c>
      <c r="BD167" s="50">
        <v>9078.8244327761586</v>
      </c>
      <c r="BE167" s="50">
        <v>85.379140259101561</v>
      </c>
      <c r="BF167" s="50">
        <v>186.11848105805069</v>
      </c>
      <c r="BG167" s="50">
        <v>280.63502295125272</v>
      </c>
      <c r="BH167" s="50">
        <v>378.33227396407779</v>
      </c>
      <c r="BI167" s="50">
        <v>524.03110473576442</v>
      </c>
      <c r="BJ167" s="50">
        <v>725.11079385394316</v>
      </c>
      <c r="BK167" s="50">
        <v>984.64556859114339</v>
      </c>
      <c r="BL167" s="50">
        <v>1448.1435748584731</v>
      </c>
      <c r="BM167" s="50">
        <v>2280.1863814051439</v>
      </c>
      <c r="BN167" s="50">
        <v>5519.7472084537221</v>
      </c>
    </row>
    <row r="168" spans="1:66" x14ac:dyDescent="0.25">
      <c r="A168" t="str">
        <f t="shared" si="2"/>
        <v>1996TOT100</v>
      </c>
      <c r="B168" s="50">
        <v>1996</v>
      </c>
      <c r="C168" s="50" t="s">
        <v>3</v>
      </c>
      <c r="D168" s="50">
        <v>100</v>
      </c>
      <c r="E168" s="50">
        <v>1051.2676472249962</v>
      </c>
      <c r="F168" s="50">
        <v>0.25341564420043849</v>
      </c>
      <c r="G168" s="50">
        <v>0.10868821631067163</v>
      </c>
      <c r="H168" s="50">
        <v>6.5161535986031902E-2</v>
      </c>
      <c r="I168" s="50">
        <v>9.2337792156922199E-2</v>
      </c>
      <c r="J168" s="50">
        <v>4.1601375876027025E-2</v>
      </c>
      <c r="K168" s="50">
        <v>2.8667688832907427E-2</v>
      </c>
      <c r="L168" s="50">
        <v>290.8841626049682</v>
      </c>
      <c r="M168" s="50">
        <v>145.4420813024841</v>
      </c>
      <c r="N168" s="50">
        <v>45381776</v>
      </c>
      <c r="O168" s="50">
        <v>11500451.999999998</v>
      </c>
      <c r="P168" s="50">
        <v>166.12595801065703</v>
      </c>
      <c r="Q168" s="50">
        <v>124.75820459431117</v>
      </c>
      <c r="R168" s="50">
        <v>42.889308058939456</v>
      </c>
      <c r="S168" s="50">
        <v>17217308922.516659</v>
      </c>
      <c r="T168" s="50">
        <v>3.0073864510158232</v>
      </c>
      <c r="U168" s="50">
        <v>3.1328438772669545</v>
      </c>
      <c r="V168" s="50">
        <v>4190453</v>
      </c>
      <c r="W168" s="50">
        <v>79.915382524872612</v>
      </c>
      <c r="X168" s="50">
        <v>65.526698777611486</v>
      </c>
      <c r="Y168" s="50">
        <v>45.053466088216872</v>
      </c>
      <c r="Z168" s="50">
        <v>3295038617.6728606</v>
      </c>
      <c r="AA168" s="50">
        <v>0.57555187857515655</v>
      </c>
      <c r="AB168" s="50">
        <v>0.57962043419456444</v>
      </c>
      <c r="AC168" s="50">
        <v>45381776</v>
      </c>
      <c r="AD168" s="50">
        <v>0.57740184279616535</v>
      </c>
      <c r="AE168" s="50">
        <v>0.65755120236344133</v>
      </c>
      <c r="AF168" s="50">
        <v>8.4316128510374691E-2</v>
      </c>
      <c r="AG168" s="50">
        <v>0.59894431493754485</v>
      </c>
      <c r="AH168" s="50">
        <v>20.605174397535428</v>
      </c>
      <c r="AI168" s="50">
        <v>23.75168797435704</v>
      </c>
      <c r="AJ168" s="50">
        <v>0.79283114202360727</v>
      </c>
      <c r="AK168" s="50">
        <v>1.8196843764342669</v>
      </c>
      <c r="AL168" s="50">
        <v>2.6592373528200177</v>
      </c>
      <c r="AM168" s="50">
        <v>3.5128344500782216</v>
      </c>
      <c r="AN168" s="50">
        <v>4.5546476109117631</v>
      </c>
      <c r="AO168" s="50">
        <v>5.9329280861383058</v>
      </c>
      <c r="AP168" s="50">
        <v>7.8294856179061689</v>
      </c>
      <c r="AQ168" s="50">
        <v>10.846697941110609</v>
      </c>
      <c r="AR168" s="50">
        <v>16.799664980846707</v>
      </c>
      <c r="AS168" s="50">
        <v>45.251988441730333</v>
      </c>
      <c r="AT168" s="50">
        <v>151.31374054626932</v>
      </c>
      <c r="AU168" s="50">
        <v>233.02316044125473</v>
      </c>
      <c r="AV168" s="50">
        <v>325.32454217447901</v>
      </c>
      <c r="AW168" s="50">
        <v>419.44168879425848</v>
      </c>
      <c r="AX168" s="50">
        <v>544.72946596656948</v>
      </c>
      <c r="AY168" s="50">
        <v>714.20085537839111</v>
      </c>
      <c r="AZ168" s="50">
        <v>948.23277408995421</v>
      </c>
      <c r="BA168" s="50">
        <v>1379.981313781976</v>
      </c>
      <c r="BB168" s="50">
        <v>2298.4557188978306</v>
      </c>
      <c r="BC168" s="50">
        <v>12.016710249102019</v>
      </c>
      <c r="BD168" s="50">
        <v>8070.0661624676959</v>
      </c>
      <c r="BE168" s="50">
        <v>83.344625133663101</v>
      </c>
      <c r="BF168" s="50">
        <v>191.2688126088793</v>
      </c>
      <c r="BG168" s="50">
        <v>279.58373234788507</v>
      </c>
      <c r="BH168" s="50">
        <v>369.26969785851026</v>
      </c>
      <c r="BI168" s="50">
        <v>478.84360347013637</v>
      </c>
      <c r="BJ168" s="50">
        <v>623.76583394431304</v>
      </c>
      <c r="BK168" s="50">
        <v>823.07264103409602</v>
      </c>
      <c r="BL168" s="50">
        <v>1139.7439750222775</v>
      </c>
      <c r="BM168" s="50">
        <v>1766.7584351873647</v>
      </c>
      <c r="BN168" s="50">
        <v>4757.7577055752727</v>
      </c>
    </row>
    <row r="169" spans="1:66" x14ac:dyDescent="0.25">
      <c r="A169" t="str">
        <f t="shared" si="2"/>
        <v>1996TOT115</v>
      </c>
      <c r="B169" s="50">
        <v>1996</v>
      </c>
      <c r="C169" s="50" t="s">
        <v>3</v>
      </c>
      <c r="D169" s="50">
        <v>115</v>
      </c>
      <c r="E169" s="50">
        <v>761.60703728651185</v>
      </c>
      <c r="F169" s="50">
        <v>0.38930090895182456</v>
      </c>
      <c r="G169" s="50">
        <v>0.16345840408456702</v>
      </c>
      <c r="H169" s="50">
        <v>9.4525278399055404E-2</v>
      </c>
      <c r="I169" s="50">
        <v>0.14112787282269851</v>
      </c>
      <c r="J169" s="50">
        <v>5.7410466877283621E-2</v>
      </c>
      <c r="K169" s="50">
        <v>3.5309320499703971E-2</v>
      </c>
      <c r="L169" s="50">
        <v>266.91743832361834</v>
      </c>
      <c r="M169" s="50">
        <v>133.45871916180917</v>
      </c>
      <c r="N169" s="50">
        <v>921611</v>
      </c>
      <c r="O169" s="50">
        <v>358784</v>
      </c>
      <c r="P169" s="50">
        <v>154.84500929130226</v>
      </c>
      <c r="Q169" s="50">
        <v>112.07242903231608</v>
      </c>
      <c r="R169" s="50">
        <v>41.987675940616612</v>
      </c>
      <c r="S169" s="50">
        <v>482517532.53516591</v>
      </c>
      <c r="T169" s="50">
        <v>5.7286627295574943</v>
      </c>
      <c r="U169" s="50">
        <v>6.2210605356768012</v>
      </c>
      <c r="V169" s="50">
        <v>130065</v>
      </c>
      <c r="W169" s="50">
        <v>79.168044877009578</v>
      </c>
      <c r="X169" s="50">
        <v>54.290674284799593</v>
      </c>
      <c r="Y169" s="50">
        <v>40.679750731742025</v>
      </c>
      <c r="Z169" s="50">
        <v>84735798.610229507</v>
      </c>
      <c r="AA169" s="50">
        <v>1.0060210844718558</v>
      </c>
      <c r="AB169" s="50">
        <v>1.0209991997500041</v>
      </c>
      <c r="AC169" s="50">
        <v>921611</v>
      </c>
      <c r="AD169" s="50">
        <v>0.60330680183847762</v>
      </c>
      <c r="AE169" s="50">
        <v>0.71610701604975802</v>
      </c>
      <c r="AF169" s="50">
        <v>1.7122880231168621E-3</v>
      </c>
      <c r="AG169" s="50">
        <v>0.6545406320742746</v>
      </c>
      <c r="AH169" s="50">
        <v>23.453038380360606</v>
      </c>
      <c r="AI169" s="50">
        <v>24.901070358970326</v>
      </c>
      <c r="AJ169" s="50">
        <v>0.82909268394880931</v>
      </c>
      <c r="AK169" s="50">
        <v>1.7993383466209973</v>
      </c>
      <c r="AL169" s="50">
        <v>2.4842867698959039</v>
      </c>
      <c r="AM169" s="50">
        <v>3.1937584021308938</v>
      </c>
      <c r="AN169" s="50">
        <v>4.1225690703397273</v>
      </c>
      <c r="AO169" s="50">
        <v>5.2361562672117685</v>
      </c>
      <c r="AP169" s="50">
        <v>7.0685826985187639</v>
      </c>
      <c r="AQ169" s="50">
        <v>9.815469735413501</v>
      </c>
      <c r="AR169" s="50">
        <v>16.747719729657092</v>
      </c>
      <c r="AS169" s="50">
        <v>48.703026296262543</v>
      </c>
      <c r="AT169" s="50">
        <v>107.73538326894375</v>
      </c>
      <c r="AU169" s="50">
        <v>167.45387287120471</v>
      </c>
      <c r="AV169" s="50">
        <v>211.83923676477701</v>
      </c>
      <c r="AW169" s="50">
        <v>272.36473298328474</v>
      </c>
      <c r="AX169" s="50">
        <v>361.94246738667613</v>
      </c>
      <c r="AY169" s="50">
        <v>464.02880434189257</v>
      </c>
      <c r="AZ169" s="50">
        <v>620.38633623970418</v>
      </c>
      <c r="BA169" s="50">
        <v>915.14550282383664</v>
      </c>
      <c r="BB169" s="50">
        <v>1694.7138941182161</v>
      </c>
      <c r="BC169" s="50">
        <v>10.476082067022986</v>
      </c>
      <c r="BD169" s="50">
        <v>6629.5593524672122</v>
      </c>
      <c r="BE169" s="50">
        <v>62.667684438502654</v>
      </c>
      <c r="BF169" s="50">
        <v>137.94608090635788</v>
      </c>
      <c r="BG169" s="50">
        <v>187.49226978430323</v>
      </c>
      <c r="BH169" s="50">
        <v>244.90799416342708</v>
      </c>
      <c r="BI169" s="50">
        <v>312.5908596905756</v>
      </c>
      <c r="BJ169" s="50">
        <v>401.47759338585905</v>
      </c>
      <c r="BK169" s="50">
        <v>538.47151407807883</v>
      </c>
      <c r="BL169" s="50">
        <v>746.42002133685344</v>
      </c>
      <c r="BM169" s="50">
        <v>1273.9160684852031</v>
      </c>
      <c r="BN169" s="50">
        <v>3722.792922002388</v>
      </c>
    </row>
    <row r="170" spans="1:66" x14ac:dyDescent="0.25">
      <c r="A170" t="str">
        <f t="shared" si="2"/>
        <v>1996TOT123</v>
      </c>
      <c r="B170" s="50">
        <v>1996</v>
      </c>
      <c r="C170" s="50" t="s">
        <v>3</v>
      </c>
      <c r="D170" s="50">
        <v>123</v>
      </c>
      <c r="E170" s="50">
        <v>577.61292807750488</v>
      </c>
      <c r="F170" s="50">
        <v>0.45797020126580085</v>
      </c>
      <c r="G170" s="50">
        <v>0.20040889888221849</v>
      </c>
      <c r="H170" s="50">
        <v>0.11949501942360896</v>
      </c>
      <c r="I170" s="50">
        <v>0.18857788641790316</v>
      </c>
      <c r="J170" s="50">
        <v>7.5251425545484155E-2</v>
      </c>
      <c r="K170" s="50">
        <v>4.6834025348162021E-2</v>
      </c>
      <c r="L170" s="50">
        <v>237.86520013873601</v>
      </c>
      <c r="M170" s="50">
        <v>118.93260006936801</v>
      </c>
      <c r="N170" s="50">
        <v>2541316</v>
      </c>
      <c r="O170" s="50">
        <v>1163847</v>
      </c>
      <c r="P170" s="50">
        <v>133.77479707223779</v>
      </c>
      <c r="Q170" s="50">
        <v>104.09040306649823</v>
      </c>
      <c r="R170" s="50">
        <v>43.76024866428002</v>
      </c>
      <c r="S170" s="50">
        <v>1453743640.0528171</v>
      </c>
      <c r="T170" s="50">
        <v>8.2529840529826526</v>
      </c>
      <c r="U170" s="50">
        <v>9.2322033877613823</v>
      </c>
      <c r="V170" s="50">
        <v>479236</v>
      </c>
      <c r="W170" s="50">
        <v>71.472911825660887</v>
      </c>
      <c r="X170" s="50">
        <v>47.45968824370712</v>
      </c>
      <c r="Y170" s="50">
        <v>39.904692419089493</v>
      </c>
      <c r="Z170" s="50">
        <v>272932693.86193472</v>
      </c>
      <c r="AA170" s="50">
        <v>1.5494541870520622</v>
      </c>
      <c r="AB170" s="50">
        <v>1.5864734827586169</v>
      </c>
      <c r="AC170" s="50">
        <v>2541316</v>
      </c>
      <c r="AD170" s="50">
        <v>0.61107673614382108</v>
      </c>
      <c r="AE170" s="50">
        <v>0.77127992230997044</v>
      </c>
      <c r="AF170" s="50">
        <v>4.7215852998230574E-3</v>
      </c>
      <c r="AG170" s="50">
        <v>0.65716836202743334</v>
      </c>
      <c r="AH170" s="50">
        <v>24.135314240314596</v>
      </c>
      <c r="AI170" s="50">
        <v>25.725779239761994</v>
      </c>
      <c r="AJ170" s="50">
        <v>0.79067444303850531</v>
      </c>
      <c r="AK170" s="50">
        <v>1.78357372785657</v>
      </c>
      <c r="AL170" s="50">
        <v>2.5235799049625132</v>
      </c>
      <c r="AM170" s="50">
        <v>3.2598449960474927</v>
      </c>
      <c r="AN170" s="50">
        <v>4.0679955843455122</v>
      </c>
      <c r="AO170" s="50">
        <v>5.1777687210257248</v>
      </c>
      <c r="AP170" s="50">
        <v>6.7464559985184991</v>
      </c>
      <c r="AQ170" s="50">
        <v>9.4255664713973779</v>
      </c>
      <c r="AR170" s="50">
        <v>15.795773675746688</v>
      </c>
      <c r="AS170" s="50">
        <v>50.428766477061131</v>
      </c>
      <c r="AT170" s="50">
        <v>84.433067224818259</v>
      </c>
      <c r="AU170" s="50">
        <v>121.05099243701544</v>
      </c>
      <c r="AV170" s="50">
        <v>169.4713894118216</v>
      </c>
      <c r="AW170" s="50">
        <v>211.83923676477701</v>
      </c>
      <c r="AX170" s="50">
        <v>260.25963373958319</v>
      </c>
      <c r="AY170" s="50">
        <v>338.94277882364321</v>
      </c>
      <c r="AZ170" s="50">
        <v>454.94997990911639</v>
      </c>
      <c r="BA170" s="50">
        <v>680.91183245821185</v>
      </c>
      <c r="BB170" s="50">
        <v>1260.9478378855777</v>
      </c>
      <c r="BC170" s="50">
        <v>13.704644680069336</v>
      </c>
      <c r="BD170" s="50">
        <v>5096.24678159835</v>
      </c>
      <c r="BE170" s="50">
        <v>45.342900603653078</v>
      </c>
      <c r="BF170" s="50">
        <v>103.67285649392102</v>
      </c>
      <c r="BG170" s="50">
        <v>145.81148316726663</v>
      </c>
      <c r="BH170" s="50">
        <v>188.16299243431556</v>
      </c>
      <c r="BI170" s="50">
        <v>234.86972763687623</v>
      </c>
      <c r="BJ170" s="50">
        <v>299.17774273982883</v>
      </c>
      <c r="BK170" s="50">
        <v>390.11630326852651</v>
      </c>
      <c r="BL170" s="50">
        <v>543.2819146265133</v>
      </c>
      <c r="BM170" s="50">
        <v>912.70969690351649</v>
      </c>
      <c r="BN170" s="50">
        <v>2918.8445873777196</v>
      </c>
    </row>
    <row r="171" spans="1:66" x14ac:dyDescent="0.25">
      <c r="A171" t="str">
        <f t="shared" si="2"/>
        <v>1996TOT126</v>
      </c>
      <c r="B171" s="50">
        <v>1996</v>
      </c>
      <c r="C171" s="50" t="s">
        <v>3</v>
      </c>
      <c r="D171" s="50">
        <v>126</v>
      </c>
      <c r="E171" s="50">
        <v>624.62115172601625</v>
      </c>
      <c r="F171" s="50">
        <v>0.53352376613943475</v>
      </c>
      <c r="G171" s="50">
        <v>0.24641228602917398</v>
      </c>
      <c r="H171" s="50">
        <v>0.14793297791701229</v>
      </c>
      <c r="I171" s="50">
        <v>0.24703588558690562</v>
      </c>
      <c r="J171" s="50">
        <v>9.2899420122757564E-2</v>
      </c>
      <c r="K171" s="50">
        <v>5.286769610472853E-2</v>
      </c>
      <c r="L171" s="50">
        <v>312.31156048750472</v>
      </c>
      <c r="M171" s="50">
        <v>156.15578024375236</v>
      </c>
      <c r="N171" s="50">
        <v>2555232</v>
      </c>
      <c r="O171" s="50">
        <v>1363277.0000000002</v>
      </c>
      <c r="P171" s="50">
        <v>168.06792888712397</v>
      </c>
      <c r="Q171" s="50">
        <v>144.24363160038075</v>
      </c>
      <c r="R171" s="50">
        <v>46.185812454467822</v>
      </c>
      <c r="S171" s="50">
        <v>2359728304.2872677</v>
      </c>
      <c r="T171" s="50">
        <v>12.320653144775505</v>
      </c>
      <c r="U171" s="50">
        <v>14.385827813760734</v>
      </c>
      <c r="V171" s="50">
        <v>631234</v>
      </c>
      <c r="W171" s="50">
        <v>97.432403277704339</v>
      </c>
      <c r="X171" s="50">
        <v>58.723376966048022</v>
      </c>
      <c r="Y171" s="50">
        <v>37.605637699983568</v>
      </c>
      <c r="Z171" s="50">
        <v>444818305.62943631</v>
      </c>
      <c r="AA171" s="50">
        <v>2.3224928251908823</v>
      </c>
      <c r="AB171" s="50">
        <v>2.4155751734772362</v>
      </c>
      <c r="AC171" s="50">
        <v>2555232</v>
      </c>
      <c r="AD171" s="50">
        <v>0.60590183387453989</v>
      </c>
      <c r="AE171" s="50">
        <v>0.75406968401971319</v>
      </c>
      <c r="AF171" s="50">
        <v>4.7474402431012912E-3</v>
      </c>
      <c r="AG171" s="50">
        <v>0.64421814993244553</v>
      </c>
      <c r="AH171" s="50">
        <v>23.341158073561793</v>
      </c>
      <c r="AI171" s="50">
        <v>23.952131767370375</v>
      </c>
      <c r="AJ171" s="50">
        <v>0.89208656353834825</v>
      </c>
      <c r="AK171" s="50">
        <v>1.8554592411476674</v>
      </c>
      <c r="AL171" s="50">
        <v>2.5483377319344389</v>
      </c>
      <c r="AM171" s="50">
        <v>3.2692057717087444</v>
      </c>
      <c r="AN171" s="50">
        <v>4.1602160091272875</v>
      </c>
      <c r="AO171" s="50">
        <v>5.2421534037162072</v>
      </c>
      <c r="AP171" s="50">
        <v>6.7357782734161589</v>
      </c>
      <c r="AQ171" s="50">
        <v>9.4871838546860268</v>
      </c>
      <c r="AR171" s="50">
        <v>15.829803285753634</v>
      </c>
      <c r="AS171" s="50">
        <v>49.979775864971472</v>
      </c>
      <c r="AT171" s="50">
        <v>90.788244327761575</v>
      </c>
      <c r="AU171" s="50">
        <v>136.18236649164237</v>
      </c>
      <c r="AV171" s="50">
        <v>180.81991995279182</v>
      </c>
      <c r="AW171" s="50">
        <v>229.99688563032933</v>
      </c>
      <c r="AX171" s="50">
        <v>295.96967650850274</v>
      </c>
      <c r="AY171" s="50">
        <v>363.1529773110463</v>
      </c>
      <c r="AZ171" s="50">
        <v>491.76965677537521</v>
      </c>
      <c r="BA171" s="50">
        <v>726.3059546220926</v>
      </c>
      <c r="BB171" s="50">
        <v>1361.8236649164237</v>
      </c>
      <c r="BC171" s="50">
        <v>13.632969988329819</v>
      </c>
      <c r="BD171" s="50">
        <v>5548.170486696541</v>
      </c>
      <c r="BE171" s="50">
        <v>55.676335819940086</v>
      </c>
      <c r="BF171" s="50">
        <v>115.70129472303698</v>
      </c>
      <c r="BG171" s="50">
        <v>158.65499369874018</v>
      </c>
      <c r="BH171" s="50">
        <v>205.37513382396742</v>
      </c>
      <c r="BI171" s="50">
        <v>259.86728191322874</v>
      </c>
      <c r="BJ171" s="50">
        <v>327.17760043760433</v>
      </c>
      <c r="BK171" s="50">
        <v>420.40059126887212</v>
      </c>
      <c r="BL171" s="50">
        <v>593.12391395405234</v>
      </c>
      <c r="BM171" s="50">
        <v>988.68638459307783</v>
      </c>
      <c r="BN171" s="50">
        <v>3124.2291863059622</v>
      </c>
    </row>
    <row r="172" spans="1:66" x14ac:dyDescent="0.25">
      <c r="A172" t="str">
        <f t="shared" si="2"/>
        <v>1996TOT129</v>
      </c>
      <c r="B172" s="50">
        <v>1996</v>
      </c>
      <c r="C172" s="50" t="s">
        <v>3</v>
      </c>
      <c r="D172" s="50">
        <v>129</v>
      </c>
      <c r="E172" s="50">
        <v>744.9415345160362</v>
      </c>
      <c r="F172" s="50">
        <v>0.47653450333111169</v>
      </c>
      <c r="G172" s="50">
        <v>0.22736759376657711</v>
      </c>
      <c r="H172" s="50">
        <v>0.14081191238541921</v>
      </c>
      <c r="I172" s="50">
        <v>0.2163668210743751</v>
      </c>
      <c r="J172" s="50">
        <v>9.2752488745724462E-2</v>
      </c>
      <c r="K172" s="50">
        <v>5.8885247795469789E-2</v>
      </c>
      <c r="L172" s="50">
        <v>294.15391162194533</v>
      </c>
      <c r="M172" s="50">
        <v>147.07695581097266</v>
      </c>
      <c r="N172" s="50">
        <v>2525133</v>
      </c>
      <c r="O172" s="50">
        <v>1203313</v>
      </c>
      <c r="P172" s="50">
        <v>153.80506675344068</v>
      </c>
      <c r="Q172" s="50">
        <v>140.34884486850464</v>
      </c>
      <c r="R172" s="50">
        <v>47.712724299544533</v>
      </c>
      <c r="S172" s="50">
        <v>2026603074.7830594</v>
      </c>
      <c r="T172" s="50">
        <v>8.9780290108214711</v>
      </c>
      <c r="U172" s="50">
        <v>9.9577540301372842</v>
      </c>
      <c r="V172" s="50">
        <v>546355</v>
      </c>
      <c r="W172" s="50">
        <v>84.027761757678377</v>
      </c>
      <c r="X172" s="50">
        <v>63.049194053294286</v>
      </c>
      <c r="Y172" s="50">
        <v>42.868166332138962</v>
      </c>
      <c r="Z172" s="50">
        <v>413366909.00385118</v>
      </c>
      <c r="AA172" s="50">
        <v>1.8312515890895154</v>
      </c>
      <c r="AB172" s="50">
        <v>1.8770626163996649</v>
      </c>
      <c r="AC172" s="50">
        <v>2525133</v>
      </c>
      <c r="AD172" s="50">
        <v>0.640099372451996</v>
      </c>
      <c r="AE172" s="50">
        <v>0.86417391485746631</v>
      </c>
      <c r="AF172" s="50">
        <v>4.6915184309617372E-3</v>
      </c>
      <c r="AG172" s="50">
        <v>0.74030874205337316</v>
      </c>
      <c r="AH172" s="50">
        <v>29.477552081557619</v>
      </c>
      <c r="AI172" s="50">
        <v>32.295380008602834</v>
      </c>
      <c r="AJ172" s="50">
        <v>0.6122528288682354</v>
      </c>
      <c r="AK172" s="50">
        <v>1.5211348695325231</v>
      </c>
      <c r="AL172" s="50">
        <v>2.1585122687508891</v>
      </c>
      <c r="AM172" s="50">
        <v>2.8365865567199657</v>
      </c>
      <c r="AN172" s="50">
        <v>3.6833381026922183</v>
      </c>
      <c r="AO172" s="50">
        <v>4.7062631371026722</v>
      </c>
      <c r="AP172" s="50">
        <v>6.3567414261095685</v>
      </c>
      <c r="AQ172" s="50">
        <v>9.2266043846928554</v>
      </c>
      <c r="AR172" s="50">
        <v>16.365983233004293</v>
      </c>
      <c r="AS172" s="50">
        <v>52.532583192526779</v>
      </c>
      <c r="AT172" s="50">
        <v>87.329644543846854</v>
      </c>
      <c r="AU172" s="50">
        <v>136.18236649164237</v>
      </c>
      <c r="AV172" s="50">
        <v>181.57648865552315</v>
      </c>
      <c r="AW172" s="50">
        <v>242.10198487403088</v>
      </c>
      <c r="AX172" s="50">
        <v>308.12979893058474</v>
      </c>
      <c r="AY172" s="50">
        <v>402.062224880087</v>
      </c>
      <c r="AZ172" s="50">
        <v>556.83456521027108</v>
      </c>
      <c r="BA172" s="50">
        <v>877.619695168362</v>
      </c>
      <c r="BB172" s="50">
        <v>1740.108016282097</v>
      </c>
      <c r="BC172" s="50">
        <v>15.759044688435324</v>
      </c>
      <c r="BD172" s="50">
        <v>6859.5562380975416</v>
      </c>
      <c r="BE172" s="50">
        <v>45.543658734450609</v>
      </c>
      <c r="BF172" s="50">
        <v>113.24044875581254</v>
      </c>
      <c r="BG172" s="50">
        <v>161.09658271941979</v>
      </c>
      <c r="BH172" s="50">
        <v>210.65116641625497</v>
      </c>
      <c r="BI172" s="50">
        <v>273.77382435033894</v>
      </c>
      <c r="BJ172" s="50">
        <v>351.21261434713273</v>
      </c>
      <c r="BK172" s="50">
        <v>475.16080171531524</v>
      </c>
      <c r="BL172" s="50">
        <v>685.76191231702387</v>
      </c>
      <c r="BM172" s="50">
        <v>1219.2729144455884</v>
      </c>
      <c r="BN172" s="50">
        <v>3923.6458396096082</v>
      </c>
    </row>
    <row r="173" spans="1:66" x14ac:dyDescent="0.25">
      <c r="A173" t="str">
        <f t="shared" si="2"/>
        <v>1996TOT131</v>
      </c>
      <c r="B173" s="50">
        <v>1996</v>
      </c>
      <c r="C173" s="50" t="s">
        <v>3</v>
      </c>
      <c r="D173" s="50">
        <v>131</v>
      </c>
      <c r="E173" s="50">
        <v>847.03757612614879</v>
      </c>
      <c r="F173" s="50">
        <v>0.24231042860122387</v>
      </c>
      <c r="G173" s="50">
        <v>9.2419799722996646E-2</v>
      </c>
      <c r="H173" s="50">
        <v>5.2008890952348084E-2</v>
      </c>
      <c r="I173" s="50">
        <v>7.3449685734204198E-2</v>
      </c>
      <c r="J173" s="50">
        <v>3.1137076178626877E-2</v>
      </c>
      <c r="K173" s="50">
        <v>2.1475282021477807E-2</v>
      </c>
      <c r="L173" s="50">
        <v>234.23367036563221</v>
      </c>
      <c r="M173" s="50">
        <v>117.1168351828161</v>
      </c>
      <c r="N173" s="50">
        <v>3639117</v>
      </c>
      <c r="O173" s="50">
        <v>881796</v>
      </c>
      <c r="P173" s="50">
        <v>144.89443297275676</v>
      </c>
      <c r="Q173" s="50">
        <v>89.339237392875447</v>
      </c>
      <c r="R173" s="50">
        <v>38.141073934169832</v>
      </c>
      <c r="S173" s="50">
        <v>945347786.11305583</v>
      </c>
      <c r="T173" s="50">
        <v>2.5557105745625255</v>
      </c>
      <c r="U173" s="50">
        <v>2.6662247225116822</v>
      </c>
      <c r="V173" s="50">
        <v>267292</v>
      </c>
      <c r="W173" s="50">
        <v>67.468211333240632</v>
      </c>
      <c r="X173" s="50">
        <v>49.648623849575472</v>
      </c>
      <c r="Y173" s="50">
        <v>42.392388568283415</v>
      </c>
      <c r="Z173" s="50">
        <v>159248159.59200868</v>
      </c>
      <c r="AA173" s="50">
        <v>0.43052113881001286</v>
      </c>
      <c r="AB173" s="50">
        <v>0.43305468720989704</v>
      </c>
      <c r="AC173" s="50">
        <v>3639117</v>
      </c>
      <c r="AD173" s="50">
        <v>0.57561289209083688</v>
      </c>
      <c r="AE173" s="50">
        <v>0.6606948463682274</v>
      </c>
      <c r="AF173" s="50">
        <v>6.7612218754126889E-3</v>
      </c>
      <c r="AG173" s="50">
        <v>0.58423060098797297</v>
      </c>
      <c r="AH173" s="50">
        <v>19.59721927851362</v>
      </c>
      <c r="AI173" s="50">
        <v>20.466141318897645</v>
      </c>
      <c r="AJ173" s="50">
        <v>0.99872010861521288</v>
      </c>
      <c r="AK173" s="50">
        <v>2.0546588018952394</v>
      </c>
      <c r="AL173" s="50">
        <v>2.8042779889712204</v>
      </c>
      <c r="AM173" s="50">
        <v>3.5760409304299428</v>
      </c>
      <c r="AN173" s="50">
        <v>4.4831171750314738</v>
      </c>
      <c r="AO173" s="50">
        <v>5.6596367124136577</v>
      </c>
      <c r="AP173" s="50">
        <v>7.4902939397896375</v>
      </c>
      <c r="AQ173" s="50">
        <v>10.442370060204972</v>
      </c>
      <c r="AR173" s="50">
        <v>16.272323037644639</v>
      </c>
      <c r="AS173" s="50">
        <v>46.218561245004004</v>
      </c>
      <c r="AT173" s="50">
        <v>141.22615784318467</v>
      </c>
      <c r="AU173" s="50">
        <v>203.76917060230932</v>
      </c>
      <c r="AV173" s="50">
        <v>267.52269328580417</v>
      </c>
      <c r="AW173" s="50">
        <v>338.94277882364321</v>
      </c>
      <c r="AX173" s="50">
        <v>423.67847352955403</v>
      </c>
      <c r="AY173" s="50">
        <v>544.72946596656948</v>
      </c>
      <c r="AZ173" s="50">
        <v>736.39353732517725</v>
      </c>
      <c r="BA173" s="50">
        <v>1059.1961838238851</v>
      </c>
      <c r="BB173" s="50">
        <v>1866.2028000706546</v>
      </c>
      <c r="BC173" s="50">
        <v>12.173578652455333</v>
      </c>
      <c r="BD173" s="50">
        <v>6657.8045840358491</v>
      </c>
      <c r="BE173" s="50">
        <v>84.302462856363363</v>
      </c>
      <c r="BF173" s="50">
        <v>174.14436934054211</v>
      </c>
      <c r="BG173" s="50">
        <v>238.19639479657187</v>
      </c>
      <c r="BH173" s="50">
        <v>302.69590866304065</v>
      </c>
      <c r="BI173" s="50">
        <v>378.96282818531586</v>
      </c>
      <c r="BJ173" s="50">
        <v>479.41186182513809</v>
      </c>
      <c r="BK173" s="50">
        <v>635.37563998816768</v>
      </c>
      <c r="BL173" s="50">
        <v>884.44163326318017</v>
      </c>
      <c r="BM173" s="50">
        <v>1378.3295576517385</v>
      </c>
      <c r="BN173" s="50">
        <v>3920.3335938947016</v>
      </c>
    </row>
    <row r="174" spans="1:66" x14ac:dyDescent="0.25">
      <c r="A174" t="str">
        <f t="shared" si="2"/>
        <v>1996TOT133</v>
      </c>
      <c r="B174" s="50">
        <v>1996</v>
      </c>
      <c r="C174" s="50" t="s">
        <v>3</v>
      </c>
      <c r="D174" s="50">
        <v>133</v>
      </c>
      <c r="E174" s="50">
        <v>1102.2589619630376</v>
      </c>
      <c r="F174" s="50">
        <v>0.23538247723397895</v>
      </c>
      <c r="G174" s="50">
        <v>9.8417083976053019E-2</v>
      </c>
      <c r="H174" s="50">
        <v>5.7812432023862673E-2</v>
      </c>
      <c r="I174" s="50">
        <v>7.9099095823334062E-2</v>
      </c>
      <c r="J174" s="50">
        <v>3.5794196854822463E-2</v>
      </c>
      <c r="K174" s="50">
        <v>2.5051334045111881E-2</v>
      </c>
      <c r="L174" s="50">
        <v>299.60120628161866</v>
      </c>
      <c r="M174" s="50">
        <v>149.80060314080933</v>
      </c>
      <c r="N174" s="50">
        <v>9900720</v>
      </c>
      <c r="O174" s="50">
        <v>2330456</v>
      </c>
      <c r="P174" s="50">
        <v>174.33327034841506</v>
      </c>
      <c r="Q174" s="50">
        <v>125.2679359332036</v>
      </c>
      <c r="R174" s="50">
        <v>41.811559268374396</v>
      </c>
      <c r="S174" s="50">
        <v>3503176954.8377995</v>
      </c>
      <c r="T174" s="50">
        <v>2.6750408112294122</v>
      </c>
      <c r="U174" s="50">
        <v>2.7784782527082363</v>
      </c>
      <c r="V174" s="50">
        <v>783138</v>
      </c>
      <c r="W174" s="50">
        <v>82.012315272523779</v>
      </c>
      <c r="X174" s="50">
        <v>67.788287868285551</v>
      </c>
      <c r="Y174" s="50">
        <v>45.252346417167644</v>
      </c>
      <c r="Z174" s="50">
        <v>637051010.21512091</v>
      </c>
      <c r="AA174" s="50">
        <v>0.48645485886946199</v>
      </c>
      <c r="AB174" s="50">
        <v>0.48933472959520063</v>
      </c>
      <c r="AC174" s="50">
        <v>9900720</v>
      </c>
      <c r="AD174" s="50">
        <v>0.57779357942978804</v>
      </c>
      <c r="AE174" s="50">
        <v>0.6622950373084473</v>
      </c>
      <c r="AF174" s="50">
        <v>1.8394837166909709E-2</v>
      </c>
      <c r="AG174" s="50">
        <v>0.58966901200169541</v>
      </c>
      <c r="AH174" s="50">
        <v>20.09348809340737</v>
      </c>
      <c r="AI174" s="50">
        <v>22.151150850393055</v>
      </c>
      <c r="AJ174" s="50">
        <v>0.89650089152730528</v>
      </c>
      <c r="AK174" s="50">
        <v>1.9326530246297353</v>
      </c>
      <c r="AL174" s="50">
        <v>2.782909738434431</v>
      </c>
      <c r="AM174" s="50">
        <v>3.5336234224502725</v>
      </c>
      <c r="AN174" s="50">
        <v>4.5005293845062688</v>
      </c>
      <c r="AO174" s="50">
        <v>5.7650473549667201</v>
      </c>
      <c r="AP174" s="50">
        <v>7.5267638938042616</v>
      </c>
      <c r="AQ174" s="50">
        <v>10.392957113906146</v>
      </c>
      <c r="AR174" s="50">
        <v>16.726826578632888</v>
      </c>
      <c r="AS174" s="50">
        <v>45.942188597141985</v>
      </c>
      <c r="AT174" s="50">
        <v>169.4713894118216</v>
      </c>
      <c r="AU174" s="50">
        <v>264.29466682081704</v>
      </c>
      <c r="AV174" s="50">
        <v>341.36379867238355</v>
      </c>
      <c r="AW174" s="50">
        <v>443.85363893572327</v>
      </c>
      <c r="AX174" s="50">
        <v>556.07799650753964</v>
      </c>
      <c r="AY174" s="50">
        <v>722.52311110843596</v>
      </c>
      <c r="AZ174" s="50">
        <v>956.30284025242202</v>
      </c>
      <c r="BA174" s="50">
        <v>1395.1126878366031</v>
      </c>
      <c r="BB174" s="50">
        <v>2405.888474685682</v>
      </c>
      <c r="BC174" s="50">
        <v>11.945548112229716</v>
      </c>
      <c r="BD174" s="50">
        <v>8544.1825495126741</v>
      </c>
      <c r="BE174" s="50">
        <v>98.580639603237003</v>
      </c>
      <c r="BF174" s="50">
        <v>213.22999628482563</v>
      </c>
      <c r="BG174" s="50">
        <v>306.69574908448675</v>
      </c>
      <c r="BH174" s="50">
        <v>389.65698922812192</v>
      </c>
      <c r="BI174" s="50">
        <v>495.71789369949664</v>
      </c>
      <c r="BJ174" s="50">
        <v>636.42493542976717</v>
      </c>
      <c r="BK174" s="50">
        <v>829.97877792494785</v>
      </c>
      <c r="BL174" s="50">
        <v>1145.3740322050112</v>
      </c>
      <c r="BM174" s="50">
        <v>1843.3868657891244</v>
      </c>
      <c r="BN174" s="50">
        <v>5065.927450252856</v>
      </c>
    </row>
    <row r="175" spans="1:66" x14ac:dyDescent="0.25">
      <c r="A175" t="str">
        <f t="shared" si="2"/>
        <v>1996TOT135</v>
      </c>
      <c r="B175" s="50">
        <v>1996</v>
      </c>
      <c r="C175" s="50" t="s">
        <v>3</v>
      </c>
      <c r="D175" s="50">
        <v>135</v>
      </c>
      <c r="E175" s="50">
        <v>1230.0046743475177</v>
      </c>
      <c r="F175" s="50">
        <v>0.15924636215697222</v>
      </c>
      <c r="G175" s="50">
        <v>6.8483010603815994E-2</v>
      </c>
      <c r="H175" s="50">
        <v>4.2630925554817789E-2</v>
      </c>
      <c r="I175" s="50">
        <v>5.0632909818811932E-2</v>
      </c>
      <c r="J175" s="50">
        <v>2.8796334496489242E-2</v>
      </c>
      <c r="K175" s="50">
        <v>2.3169102810702624E-2</v>
      </c>
      <c r="L175" s="50">
        <v>301.41697116816221</v>
      </c>
      <c r="M175" s="50">
        <v>150.7084855840811</v>
      </c>
      <c r="N175" s="50">
        <v>16088311</v>
      </c>
      <c r="O175" s="50">
        <v>2562005</v>
      </c>
      <c r="P175" s="50">
        <v>171.79428244179627</v>
      </c>
      <c r="Q175" s="50">
        <v>129.62268872636594</v>
      </c>
      <c r="R175" s="50">
        <v>43.004442723979437</v>
      </c>
      <c r="S175" s="50">
        <v>3985127719.5647173</v>
      </c>
      <c r="T175" s="50">
        <v>1.6782002591680507</v>
      </c>
      <c r="U175" s="50">
        <v>1.7163756784645638</v>
      </c>
      <c r="V175" s="50">
        <v>814598</v>
      </c>
      <c r="W175" s="50">
        <v>64.996406664095375</v>
      </c>
      <c r="X175" s="50">
        <v>85.712078919985728</v>
      </c>
      <c r="Y175" s="50">
        <v>56.872762398084404</v>
      </c>
      <c r="Z175" s="50">
        <v>837850656.76875043</v>
      </c>
      <c r="AA175" s="50">
        <v>0.35283215201118329</v>
      </c>
      <c r="AB175" s="50">
        <v>0.35377870987046239</v>
      </c>
      <c r="AC175" s="50">
        <v>16088311</v>
      </c>
      <c r="AD175" s="50">
        <v>0.53735458116086032</v>
      </c>
      <c r="AE175" s="50">
        <v>0.57003828299078041</v>
      </c>
      <c r="AF175" s="50">
        <v>2.9890943399634311E-2</v>
      </c>
      <c r="AG175" s="50">
        <v>0.50281457749768155</v>
      </c>
      <c r="AH175" s="50">
        <v>16.054733690743021</v>
      </c>
      <c r="AI175" s="50">
        <v>17.83038209968354</v>
      </c>
      <c r="AJ175" s="50">
        <v>1.004128233362853</v>
      </c>
      <c r="AK175" s="50">
        <v>2.2623077353735663</v>
      </c>
      <c r="AL175" s="50">
        <v>3.1459949570202843</v>
      </c>
      <c r="AM175" s="50">
        <v>4.059069000239278</v>
      </c>
      <c r="AN175" s="50">
        <v>5.1927279586224913</v>
      </c>
      <c r="AO175" s="50">
        <v>6.5455282110107831</v>
      </c>
      <c r="AP175" s="50">
        <v>8.3676604673994852</v>
      </c>
      <c r="AQ175" s="50">
        <v>11.180782010250937</v>
      </c>
      <c r="AR175" s="50">
        <v>16.212515763095141</v>
      </c>
      <c r="AS175" s="50">
        <v>42.029285663625181</v>
      </c>
      <c r="AT175" s="50">
        <v>214.5628840946099</v>
      </c>
      <c r="AU175" s="50">
        <v>338.56449447227754</v>
      </c>
      <c r="AV175" s="50">
        <v>449.2336830440351</v>
      </c>
      <c r="AW175" s="50">
        <v>567.42652704850991</v>
      </c>
      <c r="AX175" s="50">
        <v>717.22713018931654</v>
      </c>
      <c r="AY175" s="50">
        <v>907.88244327761583</v>
      </c>
      <c r="AZ175" s="50">
        <v>1174.1946266390498</v>
      </c>
      <c r="BA175" s="50">
        <v>1588.7942757358276</v>
      </c>
      <c r="BB175" s="50">
        <v>2626.806535883235</v>
      </c>
      <c r="BC175" s="50">
        <v>11.202994529919906</v>
      </c>
      <c r="BD175" s="50">
        <v>8500.8059438894088</v>
      </c>
      <c r="BE175" s="50">
        <v>122.90891987351029</v>
      </c>
      <c r="BF175" s="50">
        <v>278.60434317925746</v>
      </c>
      <c r="BG175" s="50">
        <v>386.56986104500345</v>
      </c>
      <c r="BH175" s="50">
        <v>500.99195543493244</v>
      </c>
      <c r="BI175" s="50">
        <v>638.77987119346994</v>
      </c>
      <c r="BJ175" s="50">
        <v>803.8519567085998</v>
      </c>
      <c r="BK175" s="50">
        <v>1028.1915223469093</v>
      </c>
      <c r="BL175" s="50">
        <v>1377.7034714041113</v>
      </c>
      <c r="BM175" s="50">
        <v>1997.7208169663504</v>
      </c>
      <c r="BN175" s="50">
        <v>5170.1169961673277</v>
      </c>
    </row>
    <row r="176" spans="1:66" x14ac:dyDescent="0.25">
      <c r="A176" t="str">
        <f t="shared" si="2"/>
        <v>1996TOT141</v>
      </c>
      <c r="B176" s="50">
        <v>1996</v>
      </c>
      <c r="C176" s="50" t="s">
        <v>3</v>
      </c>
      <c r="D176" s="50">
        <v>141</v>
      </c>
      <c r="E176" s="50">
        <v>1126.8269966131732</v>
      </c>
      <c r="F176" s="50">
        <v>0.16849105071087825</v>
      </c>
      <c r="G176" s="50">
        <v>5.3580169474705709E-2</v>
      </c>
      <c r="H176" s="50">
        <v>2.7487750032867811E-2</v>
      </c>
      <c r="I176" s="50">
        <v>3.7749605771680024E-2</v>
      </c>
      <c r="J176" s="50">
        <v>1.4703501020127402E-2</v>
      </c>
      <c r="K176" s="50">
        <v>9.6680163654960499E-3</v>
      </c>
      <c r="L176" s="50">
        <v>275.99626275639707</v>
      </c>
      <c r="M176" s="50">
        <v>137.99813137819854</v>
      </c>
      <c r="N176" s="50">
        <v>2367283</v>
      </c>
      <c r="O176" s="50">
        <v>398866</v>
      </c>
      <c r="P176" s="50">
        <v>188.22942605805838</v>
      </c>
      <c r="Q176" s="50">
        <v>87.766836698338693</v>
      </c>
      <c r="R176" s="50">
        <v>31.800009109472782</v>
      </c>
      <c r="S176" s="50">
        <v>420086485.03823477</v>
      </c>
      <c r="T176" s="50">
        <v>1.3123511042351814</v>
      </c>
      <c r="U176" s="50">
        <v>1.3503574268590979</v>
      </c>
      <c r="V176" s="50">
        <v>89364</v>
      </c>
      <c r="W176" s="50">
        <v>84.247751102248046</v>
      </c>
      <c r="X176" s="50">
        <v>53.750380275950491</v>
      </c>
      <c r="Y176" s="50">
        <v>38.950078337395638</v>
      </c>
      <c r="Z176" s="50">
        <v>57640187.795760468</v>
      </c>
      <c r="AA176" s="50">
        <v>0.18006807359014329</v>
      </c>
      <c r="AB176" s="50">
        <v>0.18057773022669521</v>
      </c>
      <c r="AC176" s="50">
        <v>2367283</v>
      </c>
      <c r="AD176" s="50">
        <v>0.54969493571481387</v>
      </c>
      <c r="AE176" s="50">
        <v>0.59838805632694392</v>
      </c>
      <c r="AF176" s="50">
        <v>4.3982443007170094E-3</v>
      </c>
      <c r="AG176" s="50">
        <v>0.52791987726243139</v>
      </c>
      <c r="AH176" s="50">
        <v>16.646643689833216</v>
      </c>
      <c r="AI176" s="50">
        <v>16.667029985605854</v>
      </c>
      <c r="AJ176" s="50">
        <v>1.2999478116502567</v>
      </c>
      <c r="AK176" s="50">
        <v>2.3275414778131456</v>
      </c>
      <c r="AL176" s="50">
        <v>3.0571057315505774</v>
      </c>
      <c r="AM176" s="50">
        <v>3.8157660833497857</v>
      </c>
      <c r="AN176" s="50">
        <v>4.7806143167275525</v>
      </c>
      <c r="AO176" s="50">
        <v>5.9856068605122008</v>
      </c>
      <c r="AP176" s="50">
        <v>7.7008374368358119</v>
      </c>
      <c r="AQ176" s="50">
        <v>10.573107521610069</v>
      </c>
      <c r="AR176" s="50">
        <v>16.760530280218795</v>
      </c>
      <c r="AS176" s="50">
        <v>43.698942479731805</v>
      </c>
      <c r="AT176" s="50">
        <v>223.94433600847856</v>
      </c>
      <c r="AU176" s="50">
        <v>302.62748109253863</v>
      </c>
      <c r="AV176" s="50">
        <v>381.31062617659865</v>
      </c>
      <c r="AW176" s="50">
        <v>484.20396974806175</v>
      </c>
      <c r="AX176" s="50">
        <v>605.25496218507726</v>
      </c>
      <c r="AY176" s="50">
        <v>756.56870273134655</v>
      </c>
      <c r="AZ176" s="50">
        <v>1008.758270308462</v>
      </c>
      <c r="BA176" s="50">
        <v>1458.6644588660361</v>
      </c>
      <c r="BB176" s="50">
        <v>2495.6679607431347</v>
      </c>
      <c r="BC176" s="50">
        <v>11.45926711505696</v>
      </c>
      <c r="BD176" s="50">
        <v>7943.9713786791381</v>
      </c>
      <c r="BE176" s="50">
        <v>145.93132330676193</v>
      </c>
      <c r="BF176" s="50">
        <v>263.04402747861474</v>
      </c>
      <c r="BG176" s="50">
        <v>343.55455530351566</v>
      </c>
      <c r="BH176" s="50">
        <v>429.77892577968112</v>
      </c>
      <c r="BI176" s="50">
        <v>539.02792784804535</v>
      </c>
      <c r="BJ176" s="50">
        <v>674.20178672024292</v>
      </c>
      <c r="BK176" s="50">
        <v>869.27615088644598</v>
      </c>
      <c r="BL176" s="50">
        <v>1188.2455525117812</v>
      </c>
      <c r="BM176" s="50">
        <v>1891.9649104697085</v>
      </c>
      <c r="BN176" s="50">
        <v>4938.4946055676028</v>
      </c>
    </row>
    <row r="177" spans="1:66" x14ac:dyDescent="0.25">
      <c r="A177" t="str">
        <f t="shared" si="2"/>
        <v>1996TOT143</v>
      </c>
      <c r="B177" s="50">
        <v>1996</v>
      </c>
      <c r="C177" s="50" t="s">
        <v>3</v>
      </c>
      <c r="D177" s="50">
        <v>143</v>
      </c>
      <c r="E177" s="50">
        <v>1112.5534457717097</v>
      </c>
      <c r="F177" s="50">
        <v>0.2718868446918678</v>
      </c>
      <c r="G177" s="50">
        <v>0.11637219656717182</v>
      </c>
      <c r="H177" s="50">
        <v>7.0928016165708638E-2</v>
      </c>
      <c r="I177" s="50">
        <v>9.8533960726204448E-2</v>
      </c>
      <c r="J177" s="50">
        <v>4.679320424610791E-2</v>
      </c>
      <c r="K177" s="50">
        <v>3.2359901733638861E-2</v>
      </c>
      <c r="L177" s="50">
        <v>334.10073912615491</v>
      </c>
      <c r="M177" s="50">
        <v>167.05036956307745</v>
      </c>
      <c r="N177" s="50">
        <v>3098962</v>
      </c>
      <c r="O177" s="50">
        <v>842567</v>
      </c>
      <c r="P177" s="50">
        <v>191.09993696932617</v>
      </c>
      <c r="Q177" s="50">
        <v>143.00080215682874</v>
      </c>
      <c r="R177" s="50">
        <v>42.801701825278606</v>
      </c>
      <c r="S177" s="50">
        <v>1445853082.4504728</v>
      </c>
      <c r="T177" s="50">
        <v>3.4946668885518086</v>
      </c>
      <c r="U177" s="50">
        <v>3.665867213656349</v>
      </c>
      <c r="V177" s="50">
        <v>305353</v>
      </c>
      <c r="W177" s="50">
        <v>87.719121689327295</v>
      </c>
      <c r="X177" s="50">
        <v>79.331247873750158</v>
      </c>
      <c r="Y177" s="50">
        <v>47.489417761386655</v>
      </c>
      <c r="Z177" s="50">
        <v>290688414.38391876</v>
      </c>
      <c r="AA177" s="50">
        <v>0.70260193719779696</v>
      </c>
      <c r="AB177" s="50">
        <v>0.70810311697433359</v>
      </c>
      <c r="AC177" s="50">
        <v>3098962</v>
      </c>
      <c r="AD177" s="50">
        <v>0.57154834984226055</v>
      </c>
      <c r="AE177" s="50">
        <v>0.65426641549236475</v>
      </c>
      <c r="AF177" s="50">
        <v>5.7576521077701793E-3</v>
      </c>
      <c r="AG177" s="50">
        <v>0.58026315685507335</v>
      </c>
      <c r="AH177" s="50">
        <v>19.506355804064921</v>
      </c>
      <c r="AI177" s="50">
        <v>22.48693437474887</v>
      </c>
      <c r="AJ177" s="50">
        <v>0.79917297398444698</v>
      </c>
      <c r="AK177" s="50">
        <v>1.9399835989163843</v>
      </c>
      <c r="AL177" s="50">
        <v>2.7999982163277952</v>
      </c>
      <c r="AM177" s="50">
        <v>3.6692589118306769</v>
      </c>
      <c r="AN177" s="50">
        <v>4.6576085432488892</v>
      </c>
      <c r="AO177" s="50">
        <v>5.9047192403105822</v>
      </c>
      <c r="AP177" s="50">
        <v>7.7870529290350206</v>
      </c>
      <c r="AQ177" s="50">
        <v>10.846971489363192</v>
      </c>
      <c r="AR177" s="50">
        <v>16.689585586010743</v>
      </c>
      <c r="AS177" s="50">
        <v>44.90564851097227</v>
      </c>
      <c r="AT177" s="50">
        <v>168.60673946584294</v>
      </c>
      <c r="AU177" s="50">
        <v>264.79904595597128</v>
      </c>
      <c r="AV177" s="50">
        <v>355.58729028373284</v>
      </c>
      <c r="AW177" s="50">
        <v>456.96749644973329</v>
      </c>
      <c r="AX177" s="50">
        <v>586.08855504921644</v>
      </c>
      <c r="AY177" s="50">
        <v>756.56870273134655</v>
      </c>
      <c r="AZ177" s="50">
        <v>1008.758270308462</v>
      </c>
      <c r="BA177" s="50">
        <v>1484.3877947589019</v>
      </c>
      <c r="BB177" s="50">
        <v>2421.019848740309</v>
      </c>
      <c r="BC177" s="50">
        <v>12.243798927211685</v>
      </c>
      <c r="BD177" s="50">
        <v>8372.6936435602347</v>
      </c>
      <c r="BE177" s="50">
        <v>88.90658414579903</v>
      </c>
      <c r="BF177" s="50">
        <v>215.38400494399266</v>
      </c>
      <c r="BG177" s="50">
        <v>312.11624461406115</v>
      </c>
      <c r="BH177" s="50">
        <v>407.62775027928365</v>
      </c>
      <c r="BI177" s="50">
        <v>517.47116380778459</v>
      </c>
      <c r="BJ177" s="50">
        <v>658.69619548391665</v>
      </c>
      <c r="BK177" s="50">
        <v>865.13463763414802</v>
      </c>
      <c r="BL177" s="50">
        <v>1207.4544968245098</v>
      </c>
      <c r="BM177" s="50">
        <v>1857.9459167661505</v>
      </c>
      <c r="BN177" s="50">
        <v>4999.110016485437</v>
      </c>
    </row>
    <row r="178" spans="1:66" x14ac:dyDescent="0.25">
      <c r="A178" t="str">
        <f t="shared" si="2"/>
        <v>1996TOT153</v>
      </c>
      <c r="B178" s="50">
        <v>1996</v>
      </c>
      <c r="C178" s="50" t="s">
        <v>3</v>
      </c>
      <c r="D178" s="50">
        <v>153</v>
      </c>
      <c r="E178" s="50">
        <v>1239.5333196460922</v>
      </c>
      <c r="F178" s="50">
        <v>0.22678919849939022</v>
      </c>
      <c r="G178" s="50">
        <v>9.6765616697347817E-2</v>
      </c>
      <c r="H178" s="50">
        <v>5.7565209082900061E-2</v>
      </c>
      <c r="I178" s="50">
        <v>8.2460146861602981E-2</v>
      </c>
      <c r="J178" s="50">
        <v>3.5206151345019802E-2</v>
      </c>
      <c r="K178" s="50">
        <v>2.4969298940536618E-2</v>
      </c>
      <c r="L178" s="50">
        <v>259.65437877739839</v>
      </c>
      <c r="M178" s="50">
        <v>129.8271893886992</v>
      </c>
      <c r="N178" s="50">
        <v>1744091</v>
      </c>
      <c r="O178" s="50">
        <v>395541</v>
      </c>
      <c r="P178" s="50">
        <v>148.86596267640292</v>
      </c>
      <c r="Q178" s="50">
        <v>110.78841610099548</v>
      </c>
      <c r="R178" s="50">
        <v>42.667647902820214</v>
      </c>
      <c r="S178" s="50">
        <v>525856330.71604621</v>
      </c>
      <c r="T178" s="50">
        <v>2.0270222423496831</v>
      </c>
      <c r="U178" s="50">
        <v>2.0837781469619201</v>
      </c>
      <c r="V178" s="50">
        <v>143818</v>
      </c>
      <c r="W178" s="50">
        <v>74.397798922194738</v>
      </c>
      <c r="X178" s="50">
        <v>55.429390466504458</v>
      </c>
      <c r="Y178" s="50">
        <v>42.694747323344046</v>
      </c>
      <c r="Z178" s="50">
        <v>95660928.937340856</v>
      </c>
      <c r="AA178" s="50">
        <v>0.36874488211596496</v>
      </c>
      <c r="AB178" s="50">
        <v>0.37057899806881189</v>
      </c>
      <c r="AC178" s="50">
        <v>1744091</v>
      </c>
      <c r="AD178" s="50">
        <v>0.5902930937821258</v>
      </c>
      <c r="AE178" s="50">
        <v>0.64731014099716511</v>
      </c>
      <c r="AF178" s="50">
        <v>3.2403976629249813E-3</v>
      </c>
      <c r="AG178" s="50">
        <v>0.64623979371253437</v>
      </c>
      <c r="AH178" s="50">
        <v>23.680680487490196</v>
      </c>
      <c r="AI178" s="50">
        <v>28.574592297109533</v>
      </c>
      <c r="AJ178" s="50">
        <v>0.68942823736212455</v>
      </c>
      <c r="AK178" s="50">
        <v>1.5071329265328735</v>
      </c>
      <c r="AL178" s="50">
        <v>2.2751872956867683</v>
      </c>
      <c r="AM178" s="50">
        <v>3.0279232452099132</v>
      </c>
      <c r="AN178" s="50">
        <v>4.2208830545043101</v>
      </c>
      <c r="AO178" s="50">
        <v>5.8715335032918077</v>
      </c>
      <c r="AP178" s="50">
        <v>7.9311043954214995</v>
      </c>
      <c r="AQ178" s="50">
        <v>11.71096762802674</v>
      </c>
      <c r="AR178" s="50">
        <v>18.366507363403301</v>
      </c>
      <c r="AS178" s="50">
        <v>44.399332350560663</v>
      </c>
      <c r="AT178" s="50">
        <v>145.26119092441854</v>
      </c>
      <c r="AU178" s="50">
        <v>234.53629784671742</v>
      </c>
      <c r="AV178" s="50">
        <v>323.05483606628496</v>
      </c>
      <c r="AW178" s="50">
        <v>438.809847584181</v>
      </c>
      <c r="AX178" s="50">
        <v>611.30751180692801</v>
      </c>
      <c r="AY178" s="50">
        <v>837.26936435602352</v>
      </c>
      <c r="AZ178" s="50">
        <v>1160.0720108547312</v>
      </c>
      <c r="BA178" s="50">
        <v>1748.5815857526879</v>
      </c>
      <c r="BB178" s="50">
        <v>3026.2748109253862</v>
      </c>
      <c r="BC178" s="50">
        <v>10.008083271286267</v>
      </c>
      <c r="BD178" s="50">
        <v>9078.8244327761586</v>
      </c>
      <c r="BE178" s="50">
        <v>85.379140259101561</v>
      </c>
      <c r="BF178" s="50">
        <v>186.11848105805069</v>
      </c>
      <c r="BG178" s="50">
        <v>280.63502295125272</v>
      </c>
      <c r="BH178" s="50">
        <v>378.33227396407779</v>
      </c>
      <c r="BI178" s="50">
        <v>524.03110473576442</v>
      </c>
      <c r="BJ178" s="50">
        <v>725.11079385394316</v>
      </c>
      <c r="BK178" s="50">
        <v>984.64556859114339</v>
      </c>
      <c r="BL178" s="50">
        <v>1448.1435748584731</v>
      </c>
      <c r="BM178" s="50">
        <v>2280.1863814051439</v>
      </c>
      <c r="BN178" s="50">
        <v>5519.7472084537221</v>
      </c>
    </row>
    <row r="179" spans="1:66" x14ac:dyDescent="0.25">
      <c r="A179" t="str">
        <f t="shared" si="2"/>
        <v>1997TOT0</v>
      </c>
      <c r="B179" s="50">
        <v>1997</v>
      </c>
      <c r="C179" s="50" t="s">
        <v>3</v>
      </c>
      <c r="D179" s="50">
        <v>0</v>
      </c>
      <c r="E179" s="50">
        <v>707.23207523185238</v>
      </c>
      <c r="F179" s="50">
        <v>0.38710765757607318</v>
      </c>
      <c r="G179" s="50">
        <v>0.1809180157303297</v>
      </c>
      <c r="H179" s="50">
        <v>0.11219995812124184</v>
      </c>
      <c r="I179" s="50">
        <v>0.17818406828370487</v>
      </c>
      <c r="J179" s="50">
        <v>7.5464347465717646E-2</v>
      </c>
      <c r="K179" s="50">
        <v>4.6477772401718652E-2</v>
      </c>
      <c r="L179" s="50">
        <v>260.20974072293245</v>
      </c>
      <c r="M179" s="50">
        <v>130.10487036146623</v>
      </c>
      <c r="N179" s="50">
        <v>151951099</v>
      </c>
      <c r="O179" s="50">
        <v>58821433.999999993</v>
      </c>
      <c r="P179" s="50">
        <v>138.59853246093803</v>
      </c>
      <c r="Q179" s="50">
        <v>121.61120826199442</v>
      </c>
      <c r="R179" s="50">
        <v>46.735840066603913</v>
      </c>
      <c r="S179" s="50">
        <v>85840147925.317902</v>
      </c>
      <c r="T179" s="50">
        <v>6.6564613814870306</v>
      </c>
      <c r="U179" s="50">
        <v>7.2028924379616583</v>
      </c>
      <c r="V179" s="50">
        <v>27075265</v>
      </c>
      <c r="W179" s="50">
        <v>75.002979162602074</v>
      </c>
      <c r="X179" s="50">
        <v>55.101891198864152</v>
      </c>
      <c r="Y179" s="50">
        <v>42.351905079169072</v>
      </c>
      <c r="Z179" s="50">
        <v>17902779674.524975</v>
      </c>
      <c r="AA179" s="50">
        <v>1.3882683616578251</v>
      </c>
      <c r="AB179" s="50">
        <v>1.4150072972482586</v>
      </c>
      <c r="AC179" s="50">
        <v>151951099</v>
      </c>
      <c r="AD179" s="50">
        <v>0.60038398114153246</v>
      </c>
      <c r="AE179" s="50">
        <v>0.73213221559981534</v>
      </c>
      <c r="AF179" s="50">
        <v>0.2770039363022615</v>
      </c>
      <c r="AG179" s="50">
        <v>0.67367816526938729</v>
      </c>
      <c r="AH179" s="50">
        <v>24.211599065534152</v>
      </c>
      <c r="AI179" s="50">
        <v>28.720201869350426</v>
      </c>
      <c r="AJ179" s="50">
        <v>0.65657379233705848</v>
      </c>
      <c r="AK179" s="50">
        <v>1.5704144527205046</v>
      </c>
      <c r="AL179" s="50">
        <v>2.3618198231942618</v>
      </c>
      <c r="AM179" s="50">
        <v>3.2550915305849077</v>
      </c>
      <c r="AN179" s="50">
        <v>4.3696054119575463</v>
      </c>
      <c r="AO179" s="50">
        <v>5.6315007790590421</v>
      </c>
      <c r="AP179" s="50">
        <v>7.5865671673381954</v>
      </c>
      <c r="AQ179" s="50">
        <v>10.60887508408484</v>
      </c>
      <c r="AR179" s="50">
        <v>16.481213909388856</v>
      </c>
      <c r="AS179" s="50">
        <v>47.478338049334788</v>
      </c>
      <c r="AT179" s="50">
        <v>87.015344868916984</v>
      </c>
      <c r="AU179" s="50">
        <v>139.22455179026718</v>
      </c>
      <c r="AV179" s="50">
        <v>194.91437250637406</v>
      </c>
      <c r="AW179" s="50">
        <v>265.18962245765181</v>
      </c>
      <c r="AX179" s="50">
        <v>348.06137947566793</v>
      </c>
      <c r="AY179" s="50">
        <v>464.08183930089064</v>
      </c>
      <c r="AZ179" s="50">
        <v>623.60997156057181</v>
      </c>
      <c r="BA179" s="50">
        <v>899.15856364547551</v>
      </c>
      <c r="BB179" s="50">
        <v>1530.0198139451238</v>
      </c>
      <c r="BC179" s="50">
        <v>13.654438717342401</v>
      </c>
      <c r="BD179" s="50">
        <v>5801.022991261133</v>
      </c>
      <c r="BE179" s="50">
        <v>46.430515555124543</v>
      </c>
      <c r="BF179" s="50">
        <v>111.06693932233389</v>
      </c>
      <c r="BG179" s="50">
        <v>167.04069409043589</v>
      </c>
      <c r="BH179" s="50">
        <v>230.17015897848182</v>
      </c>
      <c r="BI179" s="50">
        <v>309.09776520113343</v>
      </c>
      <c r="BJ179" s="50">
        <v>398.2690938083382</v>
      </c>
      <c r="BK179" s="50">
        <v>536.55769553108564</v>
      </c>
      <c r="BL179" s="50">
        <v>750.20652838988735</v>
      </c>
      <c r="BM179" s="50">
        <v>1165.7386371164782</v>
      </c>
      <c r="BN179" s="50">
        <v>3357.8592256085408</v>
      </c>
    </row>
    <row r="180" spans="1:66" x14ac:dyDescent="0.25">
      <c r="A180" t="str">
        <f t="shared" si="2"/>
        <v>1997TOT10</v>
      </c>
      <c r="B180" s="50">
        <v>1997</v>
      </c>
      <c r="C180" s="50" t="s">
        <v>3</v>
      </c>
      <c r="D180" s="50">
        <v>10</v>
      </c>
      <c r="E180" s="50">
        <v>523.82570181651317</v>
      </c>
      <c r="F180" s="50">
        <v>0.51384652165695099</v>
      </c>
      <c r="G180" s="50">
        <v>0.24307999012148815</v>
      </c>
      <c r="H180" s="50">
        <v>0.14689972383984448</v>
      </c>
      <c r="I180" s="50">
        <v>0.2365341810527849</v>
      </c>
      <c r="J180" s="50">
        <v>9.3582099857280152E-2</v>
      </c>
      <c r="K180" s="50">
        <v>5.3614283664295798E-2</v>
      </c>
      <c r="L180" s="50">
        <v>272.97147847570932</v>
      </c>
      <c r="M180" s="50">
        <v>136.48573923785466</v>
      </c>
      <c r="N180" s="50">
        <v>7470396</v>
      </c>
      <c r="O180" s="50">
        <v>3838637</v>
      </c>
      <c r="P180" s="50">
        <v>143.83972123940711</v>
      </c>
      <c r="Q180" s="50">
        <v>129.13175723630221</v>
      </c>
      <c r="R180" s="50">
        <v>47.30595223991255</v>
      </c>
      <c r="S180" s="50">
        <v>5948279294.4274492</v>
      </c>
      <c r="T180" s="50">
        <v>12.667172317284704</v>
      </c>
      <c r="U180" s="50">
        <v>14.748125306296796</v>
      </c>
      <c r="V180" s="50">
        <v>1767004</v>
      </c>
      <c r="W180" s="50">
        <v>82.486684971776768</v>
      </c>
      <c r="X180" s="50">
        <v>53.999054266077891</v>
      </c>
      <c r="Y180" s="50">
        <v>39.563880129610723</v>
      </c>
      <c r="Z180" s="50">
        <v>1144998538.6125205</v>
      </c>
      <c r="AA180" s="50">
        <v>2.4383343608683106</v>
      </c>
      <c r="AB180" s="50">
        <v>2.5326685933218789</v>
      </c>
      <c r="AC180" s="50">
        <v>7470396</v>
      </c>
      <c r="AD180" s="50">
        <v>0.58696495621915157</v>
      </c>
      <c r="AE180" s="50">
        <v>0.73226813356795617</v>
      </c>
      <c r="AF180" s="50">
        <v>1.3618388490476412E-2</v>
      </c>
      <c r="AG180" s="50">
        <v>0.60853245501338371</v>
      </c>
      <c r="AH180" s="50">
        <v>21.099332009786156</v>
      </c>
      <c r="AI180" s="50">
        <v>22.468792046159638</v>
      </c>
      <c r="AJ180" s="50">
        <v>0.90307579295471974</v>
      </c>
      <c r="AK180" s="50">
        <v>1.9169955593925436</v>
      </c>
      <c r="AL180" s="50">
        <v>2.6781623864824931</v>
      </c>
      <c r="AM180" s="50">
        <v>3.4462232143843687</v>
      </c>
      <c r="AN180" s="50">
        <v>4.457791102710928</v>
      </c>
      <c r="AO180" s="50">
        <v>5.735426271805121</v>
      </c>
      <c r="AP180" s="50">
        <v>7.2973492259534574</v>
      </c>
      <c r="AQ180" s="50">
        <v>10.201379675093509</v>
      </c>
      <c r="AR180" s="50">
        <v>16.183080045446559</v>
      </c>
      <c r="AS180" s="50">
        <v>47.180516725776286</v>
      </c>
      <c r="AT180" s="50">
        <v>80.423273287938429</v>
      </c>
      <c r="AU180" s="50">
        <v>118.92097132085321</v>
      </c>
      <c r="AV180" s="50">
        <v>159.52813225968114</v>
      </c>
      <c r="AW180" s="50">
        <v>203.76093256804728</v>
      </c>
      <c r="AX180" s="50">
        <v>261.04603460675099</v>
      </c>
      <c r="AY180" s="50">
        <v>343.22719364961699</v>
      </c>
      <c r="AZ180" s="50">
        <v>442.32800308366137</v>
      </c>
      <c r="BA180" s="50">
        <v>652.61508651687745</v>
      </c>
      <c r="BB180" s="50">
        <v>1096.3933453483542</v>
      </c>
      <c r="BC180" s="50">
        <v>14.796987822095261</v>
      </c>
      <c r="BD180" s="50">
        <v>4312.093756837442</v>
      </c>
      <c r="BE180" s="50">
        <v>47.267568435006083</v>
      </c>
      <c r="BF180" s="50">
        <v>100.2383719285026</v>
      </c>
      <c r="BG180" s="50">
        <v>140.34249550908291</v>
      </c>
      <c r="BH180" s="50">
        <v>180.90551907294378</v>
      </c>
      <c r="BI180" s="50">
        <v>232.66857019242971</v>
      </c>
      <c r="BJ180" s="50">
        <v>301.03784882240279</v>
      </c>
      <c r="BK180" s="50">
        <v>382.37552457980075</v>
      </c>
      <c r="BL180" s="50">
        <v>534.32484798674466</v>
      </c>
      <c r="BM180" s="50">
        <v>848.20023608974111</v>
      </c>
      <c r="BN180" s="50">
        <v>2473.6705300417111</v>
      </c>
    </row>
    <row r="181" spans="1:66" x14ac:dyDescent="0.25">
      <c r="A181" t="str">
        <f t="shared" si="2"/>
        <v>1997TOT11</v>
      </c>
      <c r="B181" s="50">
        <v>1997</v>
      </c>
      <c r="C181" s="50" t="s">
        <v>3</v>
      </c>
      <c r="D181" s="50">
        <v>11</v>
      </c>
      <c r="E181" s="50">
        <v>719.77404122498069</v>
      </c>
      <c r="F181" s="50">
        <v>0.33162496941561914</v>
      </c>
      <c r="G181" s="50">
        <v>0.14319783332408917</v>
      </c>
      <c r="H181" s="50">
        <v>8.2484211016987372E-2</v>
      </c>
      <c r="I181" s="50">
        <v>0.13206433776147192</v>
      </c>
      <c r="J181" s="50">
        <v>4.910594890474803E-2</v>
      </c>
      <c r="K181" s="50">
        <v>2.7293423415585116E-2</v>
      </c>
      <c r="L181" s="50">
        <v>275.99626258925349</v>
      </c>
      <c r="M181" s="50">
        <v>137.99813129462675</v>
      </c>
      <c r="N181" s="50">
        <v>764279</v>
      </c>
      <c r="O181" s="50">
        <v>253453.99999999997</v>
      </c>
      <c r="P181" s="50">
        <v>156.81926913796957</v>
      </c>
      <c r="Q181" s="50">
        <v>119.17699345128392</v>
      </c>
      <c r="R181" s="50">
        <v>43.180654815114998</v>
      </c>
      <c r="S181" s="50">
        <v>362470628.37842059</v>
      </c>
      <c r="T181" s="50">
        <v>5.4908991634464872</v>
      </c>
      <c r="U181" s="50">
        <v>5.9185250194778796</v>
      </c>
      <c r="V181" s="50">
        <v>100934</v>
      </c>
      <c r="W181" s="50">
        <v>86.685798993804653</v>
      </c>
      <c r="X181" s="50">
        <v>51.312332300822092</v>
      </c>
      <c r="Y181" s="50">
        <v>37.183353005896862</v>
      </c>
      <c r="Z181" s="50">
        <v>62149907.381414115</v>
      </c>
      <c r="AA181" s="50">
        <v>0.94148007515965682</v>
      </c>
      <c r="AB181" s="50">
        <v>0.95669646064601344</v>
      </c>
      <c r="AC181" s="50">
        <v>764279</v>
      </c>
      <c r="AD181" s="50">
        <v>0.55230346085665383</v>
      </c>
      <c r="AE181" s="50">
        <v>0.62195506840187686</v>
      </c>
      <c r="AF181" s="50">
        <v>1.3932659442836665E-3</v>
      </c>
      <c r="AG181" s="50">
        <v>0.53987106459338907</v>
      </c>
      <c r="AH181" s="50">
        <v>17.088702258217506</v>
      </c>
      <c r="AI181" s="50">
        <v>19.176351422397445</v>
      </c>
      <c r="AJ181" s="50">
        <v>1.0233699731814654</v>
      </c>
      <c r="AK181" s="50">
        <v>2.0911226311161477</v>
      </c>
      <c r="AL181" s="50">
        <v>3.0294469282758305</v>
      </c>
      <c r="AM181" s="50">
        <v>3.9030293915975927</v>
      </c>
      <c r="AN181" s="50">
        <v>4.9437785032903871</v>
      </c>
      <c r="AO181" s="50">
        <v>6.2398514564871395</v>
      </c>
      <c r="AP181" s="50">
        <v>7.8627411202607824</v>
      </c>
      <c r="AQ181" s="50">
        <v>11.182055313321797</v>
      </c>
      <c r="AR181" s="50">
        <v>16.802189546788185</v>
      </c>
      <c r="AS181" s="50">
        <v>42.922415135680673</v>
      </c>
      <c r="AT181" s="50">
        <v>116.02045982522266</v>
      </c>
      <c r="AU181" s="50">
        <v>174.03068973783397</v>
      </c>
      <c r="AV181" s="50">
        <v>248.61527105404852</v>
      </c>
      <c r="AW181" s="50">
        <v>318.33113664545465</v>
      </c>
      <c r="AX181" s="50">
        <v>389.49725798467603</v>
      </c>
      <c r="AY181" s="50">
        <v>504.68900023971855</v>
      </c>
      <c r="AZ181" s="50">
        <v>652.61508651687745</v>
      </c>
      <c r="BA181" s="50">
        <v>1015.1790234706982</v>
      </c>
      <c r="BB181" s="50">
        <v>1508.2659777278946</v>
      </c>
      <c r="BC181" s="50">
        <v>13.054212193733534</v>
      </c>
      <c r="BD181" s="50">
        <v>5075.8951173534906</v>
      </c>
      <c r="BE181" s="50">
        <v>73.651708353520235</v>
      </c>
      <c r="BF181" s="50">
        <v>149.24022756521714</v>
      </c>
      <c r="BG181" s="50">
        <v>215.2964304590997</v>
      </c>
      <c r="BH181" s="50">
        <v>287.05158058771082</v>
      </c>
      <c r="BI181" s="50">
        <v>351.30310880123466</v>
      </c>
      <c r="BJ181" s="50">
        <v>449.12184589448549</v>
      </c>
      <c r="BK181" s="50">
        <v>573.31277652510437</v>
      </c>
      <c r="BL181" s="50">
        <v>801.44621667801925</v>
      </c>
      <c r="BM181" s="50">
        <v>1209.3764047764339</v>
      </c>
      <c r="BN181" s="50">
        <v>3103.2043873153639</v>
      </c>
    </row>
    <row r="182" spans="1:66" x14ac:dyDescent="0.25">
      <c r="A182" t="str">
        <f t="shared" si="2"/>
        <v>1997TOT12</v>
      </c>
      <c r="B182" s="50">
        <v>1997</v>
      </c>
      <c r="C182" s="50" t="s">
        <v>3</v>
      </c>
      <c r="D182" s="50">
        <v>12</v>
      </c>
      <c r="E182" s="50">
        <v>711.18352683198293</v>
      </c>
      <c r="F182" s="50">
        <v>0.36629440703123478</v>
      </c>
      <c r="G182" s="50">
        <v>0.19360461400209653</v>
      </c>
      <c r="H182" s="50">
        <v>0.12916325938136056</v>
      </c>
      <c r="I182" s="50">
        <v>0.21191252438700312</v>
      </c>
      <c r="J182" s="50">
        <v>9.6195432877031181E-2</v>
      </c>
      <c r="K182" s="50">
        <v>5.7632388988517053E-2</v>
      </c>
      <c r="L182" s="50">
        <v>275.99626258925332</v>
      </c>
      <c r="M182" s="50">
        <v>137.99813129462666</v>
      </c>
      <c r="N182" s="50">
        <v>308566</v>
      </c>
      <c r="O182" s="50">
        <v>113025.99999999999</v>
      </c>
      <c r="P182" s="50">
        <v>130.11866015002963</v>
      </c>
      <c r="Q182" s="50">
        <v>145.87760243922369</v>
      </c>
      <c r="R182" s="50">
        <v>52.854919508936803</v>
      </c>
      <c r="S182" s="50">
        <v>197855542.71954837</v>
      </c>
      <c r="T182" s="50">
        <v>7.5134122021413825</v>
      </c>
      <c r="U182" s="50">
        <v>8.053111554250334</v>
      </c>
      <c r="V182" s="50">
        <v>65389</v>
      </c>
      <c r="W182" s="50">
        <v>75.355349729413263</v>
      </c>
      <c r="X182" s="50">
        <v>62.642781565213397</v>
      </c>
      <c r="Y182" s="50">
        <v>45.393934669644736</v>
      </c>
      <c r="Z182" s="50">
        <v>49153786.125212871</v>
      </c>
      <c r="AA182" s="50">
        <v>1.8665772582277707</v>
      </c>
      <c r="AB182" s="50">
        <v>1.909451621732998</v>
      </c>
      <c r="AC182" s="50">
        <v>308566</v>
      </c>
      <c r="AD182" s="50">
        <v>0.57690903235412072</v>
      </c>
      <c r="AE182" s="50">
        <v>0.66677233113120327</v>
      </c>
      <c r="AF182" s="50">
        <v>5.6250989411436598E-4</v>
      </c>
      <c r="AG182" s="50">
        <v>0.63622095874811357</v>
      </c>
      <c r="AH182" s="50">
        <v>21.294441969109634</v>
      </c>
      <c r="AI182" s="50">
        <v>29.01560909418545</v>
      </c>
      <c r="AJ182" s="50">
        <v>0.67075688903609776</v>
      </c>
      <c r="AK182" s="50">
        <v>1.4140675385718422</v>
      </c>
      <c r="AL182" s="50">
        <v>2.3208094036927931</v>
      </c>
      <c r="AM182" s="50">
        <v>3.6874696143179477</v>
      </c>
      <c r="AN182" s="50">
        <v>5.1119713489799103</v>
      </c>
      <c r="AO182" s="50">
        <v>5.6146048339985484</v>
      </c>
      <c r="AP182" s="50">
        <v>8.4621715805899385</v>
      </c>
      <c r="AQ182" s="50">
        <v>12.225698169331988</v>
      </c>
      <c r="AR182" s="50">
        <v>17.407920203298865</v>
      </c>
      <c r="AS182" s="50">
        <v>43.084530418182055</v>
      </c>
      <c r="AT182" s="50">
        <v>74.124182666114478</v>
      </c>
      <c r="AU182" s="50">
        <v>116.02045982522266</v>
      </c>
      <c r="AV182" s="50">
        <v>208.83682768540078</v>
      </c>
      <c r="AW182" s="50">
        <v>290.05114956305664</v>
      </c>
      <c r="AX182" s="50">
        <v>365.46444844945137</v>
      </c>
      <c r="AY182" s="50">
        <v>521.12523204829176</v>
      </c>
      <c r="AZ182" s="50">
        <v>681.6202014731831</v>
      </c>
      <c r="BA182" s="50">
        <v>1031.7533748743015</v>
      </c>
      <c r="BB182" s="50">
        <v>1580.7787651186586</v>
      </c>
      <c r="BC182" s="50">
        <v>12.469488002720865</v>
      </c>
      <c r="BD182" s="50">
        <v>4350.7672434458491</v>
      </c>
      <c r="BE182" s="50">
        <v>46.344770216583186</v>
      </c>
      <c r="BF182" s="50">
        <v>100.66924850716808</v>
      </c>
      <c r="BG182" s="50">
        <v>168.61832588512382</v>
      </c>
      <c r="BH182" s="50">
        <v>262.5156046940433</v>
      </c>
      <c r="BI182" s="50">
        <v>336.69699970223411</v>
      </c>
      <c r="BJ182" s="50">
        <v>434.88228935932949</v>
      </c>
      <c r="BK182" s="50">
        <v>602.60859356040248</v>
      </c>
      <c r="BL182" s="50">
        <v>853.06628697025212</v>
      </c>
      <c r="BM182" s="50">
        <v>1264.4787799614655</v>
      </c>
      <c r="BN182" s="50">
        <v>3067.3414759483508</v>
      </c>
    </row>
    <row r="183" spans="1:66" x14ac:dyDescent="0.25">
      <c r="A183" t="str">
        <f t="shared" si="2"/>
        <v>1997TOT13</v>
      </c>
      <c r="B183" s="50">
        <v>1997</v>
      </c>
      <c r="C183" s="50" t="s">
        <v>3</v>
      </c>
      <c r="D183" s="50">
        <v>13</v>
      </c>
      <c r="E183" s="50">
        <v>565.13341687299192</v>
      </c>
      <c r="F183" s="50">
        <v>0.49636514948387805</v>
      </c>
      <c r="G183" s="50">
        <v>0.22859583383029433</v>
      </c>
      <c r="H183" s="50">
        <v>0.13856750255004127</v>
      </c>
      <c r="I183" s="50">
        <v>0.2114228923537472</v>
      </c>
      <c r="J183" s="50">
        <v>8.8553830415275162E-2</v>
      </c>
      <c r="K183" s="50">
        <v>5.3634705948592439E-2</v>
      </c>
      <c r="L183" s="50">
        <v>275.99626258925355</v>
      </c>
      <c r="M183" s="50">
        <v>137.99813129462677</v>
      </c>
      <c r="N183" s="50">
        <v>1825247</v>
      </c>
      <c r="O183" s="50">
        <v>905989</v>
      </c>
      <c r="P183" s="50">
        <v>148.88903951721045</v>
      </c>
      <c r="Q183" s="50">
        <v>127.1072230720431</v>
      </c>
      <c r="R183" s="50">
        <v>46.053965325323304</v>
      </c>
      <c r="S183" s="50">
        <v>1381892951.0858068</v>
      </c>
      <c r="T183" s="50">
        <v>11.164017893285264</v>
      </c>
      <c r="U183" s="50">
        <v>12.84359356488914</v>
      </c>
      <c r="V183" s="50">
        <v>385899</v>
      </c>
      <c r="W183" s="50">
        <v>80.19803698959457</v>
      </c>
      <c r="X183" s="50">
        <v>57.800094305032204</v>
      </c>
      <c r="Y183" s="50">
        <v>41.884693483007155</v>
      </c>
      <c r="Z183" s="50">
        <v>267659983.10661146</v>
      </c>
      <c r="AA183" s="50">
        <v>2.1623678146492664</v>
      </c>
      <c r="AB183" s="50">
        <v>2.2292520766778061</v>
      </c>
      <c r="AC183" s="50">
        <v>1825247</v>
      </c>
      <c r="AD183" s="50">
        <v>0.59066964852559412</v>
      </c>
      <c r="AE183" s="50">
        <v>0.73134501406426988</v>
      </c>
      <c r="AF183" s="50">
        <v>3.3273902396977226E-3</v>
      </c>
      <c r="AG183" s="50">
        <v>0.60436671827613786</v>
      </c>
      <c r="AH183" s="50">
        <v>21.431345660501922</v>
      </c>
      <c r="AI183" s="50">
        <v>23.120523711018599</v>
      </c>
      <c r="AJ183" s="50">
        <v>0.85158702328524938</v>
      </c>
      <c r="AK183" s="50">
        <v>1.8973971969712189</v>
      </c>
      <c r="AL183" s="50">
        <v>2.6449540409675265</v>
      </c>
      <c r="AM183" s="50">
        <v>3.4656352346734147</v>
      </c>
      <c r="AN183" s="50">
        <v>4.4944749986462167</v>
      </c>
      <c r="AO183" s="50">
        <v>5.5605559808422136</v>
      </c>
      <c r="AP183" s="50">
        <v>7.2070030422093012</v>
      </c>
      <c r="AQ183" s="50">
        <v>10.320437636749194</v>
      </c>
      <c r="AR183" s="50">
        <v>16.089809346855951</v>
      </c>
      <c r="AS183" s="50">
        <v>47.4681454987997</v>
      </c>
      <c r="AT183" s="50">
        <v>87.015344868916984</v>
      </c>
      <c r="AU183" s="50">
        <v>130.5230173033755</v>
      </c>
      <c r="AV183" s="50">
        <v>174.03068973783397</v>
      </c>
      <c r="AW183" s="50">
        <v>219.2786690696708</v>
      </c>
      <c r="AX183" s="50">
        <v>282.14066366588236</v>
      </c>
      <c r="AY183" s="50">
        <v>354.82923963213926</v>
      </c>
      <c r="AZ183" s="50">
        <v>464.08183930089064</v>
      </c>
      <c r="BA183" s="50">
        <v>725.12787390764163</v>
      </c>
      <c r="BB183" s="50">
        <v>1160.2045982522266</v>
      </c>
      <c r="BC183" s="50">
        <v>14.182414463543552</v>
      </c>
      <c r="BD183" s="50">
        <v>4723.6901500269223</v>
      </c>
      <c r="BE183" s="50">
        <v>47.974816494651051</v>
      </c>
      <c r="BF183" s="50">
        <v>106.69555200620798</v>
      </c>
      <c r="BG183" s="50">
        <v>150.68521575553982</v>
      </c>
      <c r="BH183" s="50">
        <v>194.86569848233714</v>
      </c>
      <c r="BI183" s="50">
        <v>250.42333756594866</v>
      </c>
      <c r="BJ183" s="50">
        <v>320.37436610914773</v>
      </c>
      <c r="BK183" s="50">
        <v>406.0276376245605</v>
      </c>
      <c r="BL183" s="50">
        <v>583.58996726773103</v>
      </c>
      <c r="BM183" s="50">
        <v>907.99399547745816</v>
      </c>
      <c r="BN183" s="50">
        <v>2694.1068386201287</v>
      </c>
    </row>
    <row r="184" spans="1:66" x14ac:dyDescent="0.25">
      <c r="A184" t="str">
        <f t="shared" si="2"/>
        <v>1997TOT14</v>
      </c>
      <c r="B184" s="50">
        <v>1997</v>
      </c>
      <c r="C184" s="50" t="s">
        <v>3</v>
      </c>
      <c r="D184" s="50">
        <v>14</v>
      </c>
      <c r="E184" s="50">
        <v>612.72546422460493</v>
      </c>
      <c r="F184" s="50">
        <v>0.31423220150934278</v>
      </c>
      <c r="G184" s="50">
        <v>0.10919408627671601</v>
      </c>
      <c r="H184" s="50">
        <v>5.4232551137327091E-2</v>
      </c>
      <c r="I184" s="50">
        <v>6.2219195236892115E-2</v>
      </c>
      <c r="J184" s="50">
        <v>2.7419854642730314E-2</v>
      </c>
      <c r="K184" s="50">
        <v>1.6916294512217826E-2</v>
      </c>
      <c r="L184" s="50">
        <v>275.99626258925315</v>
      </c>
      <c r="M184" s="50">
        <v>137.99813129462657</v>
      </c>
      <c r="N184" s="50">
        <v>182066</v>
      </c>
      <c r="O184" s="50">
        <v>57211</v>
      </c>
      <c r="P184" s="50">
        <v>180.08896994239805</v>
      </c>
      <c r="Q184" s="50">
        <v>95.907292646855097</v>
      </c>
      <c r="R184" s="50">
        <v>34.749489629715576</v>
      </c>
      <c r="S184" s="50">
        <v>65843425.43543072</v>
      </c>
      <c r="T184" s="50">
        <v>4.9185420663657577</v>
      </c>
      <c r="U184" s="50">
        <v>5.4190297669523453</v>
      </c>
      <c r="V184" s="50">
        <v>11328</v>
      </c>
      <c r="W184" s="50">
        <v>77.182675764217151</v>
      </c>
      <c r="X184" s="50">
        <v>60.815455530409423</v>
      </c>
      <c r="Y184" s="50">
        <v>44.069767438059124</v>
      </c>
      <c r="Z184" s="50">
        <v>8267009.7629817342</v>
      </c>
      <c r="AA184" s="50">
        <v>0.6175504238028573</v>
      </c>
      <c r="AB184" s="50">
        <v>0.62242871714893977</v>
      </c>
      <c r="AC184" s="50">
        <v>182066</v>
      </c>
      <c r="AD184" s="50">
        <v>0.44225401608855314</v>
      </c>
      <c r="AE184" s="50">
        <v>0.33904846603339767</v>
      </c>
      <c r="AF184" s="50">
        <v>3.3190282267594643E-4</v>
      </c>
      <c r="AG184" s="50">
        <v>0.32735330082940273</v>
      </c>
      <c r="AH184" s="50">
        <v>8.9004702220056018</v>
      </c>
      <c r="AI184" s="50">
        <v>10.039789534072414</v>
      </c>
      <c r="AJ184" s="50">
        <v>1.7426832992433783</v>
      </c>
      <c r="AK184" s="50">
        <v>3.1184276684333607</v>
      </c>
      <c r="AL184" s="50">
        <v>3.8083963114981287</v>
      </c>
      <c r="AM184" s="50">
        <v>5.0307849622638479</v>
      </c>
      <c r="AN184" s="50">
        <v>7.1758836535924413</v>
      </c>
      <c r="AO184" s="50">
        <v>7.7506376454574166</v>
      </c>
      <c r="AP184" s="50">
        <v>10.132353563561399</v>
      </c>
      <c r="AQ184" s="50">
        <v>12.436301878704484</v>
      </c>
      <c r="AR184" s="50">
        <v>18.319770235320625</v>
      </c>
      <c r="AS184" s="50">
        <v>30.484760781924919</v>
      </c>
      <c r="AT184" s="50">
        <v>174.03068973783397</v>
      </c>
      <c r="AU184" s="50">
        <v>203.03580469413964</v>
      </c>
      <c r="AV184" s="50">
        <v>261.04603460675099</v>
      </c>
      <c r="AW184" s="50">
        <v>348.06137947566793</v>
      </c>
      <c r="AX184" s="50">
        <v>455.79466359908901</v>
      </c>
      <c r="AY184" s="50">
        <v>526.23565706440274</v>
      </c>
      <c r="AZ184" s="50">
        <v>667.60106257763528</v>
      </c>
      <c r="BA184" s="50">
        <v>877.40472742824636</v>
      </c>
      <c r="BB184" s="50">
        <v>1294.4568446214128</v>
      </c>
      <c r="BC184" s="50">
        <v>5.5835830883596884</v>
      </c>
      <c r="BD184" s="50">
        <v>2465.4347712859812</v>
      </c>
      <c r="BE184" s="50">
        <v>106.24527533404149</v>
      </c>
      <c r="BF184" s="50">
        <v>187.17356949681408</v>
      </c>
      <c r="BG184" s="50">
        <v>235.97604171995312</v>
      </c>
      <c r="BH184" s="50">
        <v>306.80988065894286</v>
      </c>
      <c r="BI184" s="50">
        <v>411.40727766503267</v>
      </c>
      <c r="BJ184" s="50">
        <v>496.08916738934158</v>
      </c>
      <c r="BK184" s="50">
        <v>608.39100092379613</v>
      </c>
      <c r="BL184" s="50">
        <v>770.87847518101444</v>
      </c>
      <c r="BM184" s="50">
        <v>1099.8218591712321</v>
      </c>
      <c r="BN184" s="50">
        <v>2019.3411524432413</v>
      </c>
    </row>
    <row r="185" spans="1:66" x14ac:dyDescent="0.25">
      <c r="A185" t="str">
        <f t="shared" si="2"/>
        <v>1997TOT15</v>
      </c>
      <c r="B185" s="50">
        <v>1997</v>
      </c>
      <c r="C185" s="50" t="s">
        <v>3</v>
      </c>
      <c r="D185" s="50">
        <v>15</v>
      </c>
      <c r="E185" s="50">
        <v>472.43424888164174</v>
      </c>
      <c r="F185" s="50">
        <v>0.55396379166304821</v>
      </c>
      <c r="G185" s="50">
        <v>0.25498570839998219</v>
      </c>
      <c r="H185" s="50">
        <v>0.1495301102613717</v>
      </c>
      <c r="I185" s="50">
        <v>0.24917247800174896</v>
      </c>
      <c r="J185" s="50">
        <v>9.0854473186169515E-2</v>
      </c>
      <c r="K185" s="50">
        <v>4.8675241411354972E-2</v>
      </c>
      <c r="L185" s="50">
        <v>273.17151818703752</v>
      </c>
      <c r="M185" s="50">
        <v>136.58575909351876</v>
      </c>
      <c r="N185" s="50">
        <v>2970918</v>
      </c>
      <c r="O185" s="50">
        <v>1645780.9999999998</v>
      </c>
      <c r="P185" s="50">
        <v>147.43255450764175</v>
      </c>
      <c r="Q185" s="50">
        <v>125.73896367939577</v>
      </c>
      <c r="R185" s="50">
        <v>46.029309539255728</v>
      </c>
      <c r="S185" s="50">
        <v>2483265568.5988755</v>
      </c>
      <c r="T185" s="50">
        <v>14.743815302237058</v>
      </c>
      <c r="U185" s="50">
        <v>17.825387740055053</v>
      </c>
      <c r="V185" s="50">
        <v>740271</v>
      </c>
      <c r="W185" s="50">
        <v>86.783199490256379</v>
      </c>
      <c r="X185" s="50">
        <v>49.802559603262381</v>
      </c>
      <c r="Y185" s="50">
        <v>36.46248330264293</v>
      </c>
      <c r="Z185" s="50">
        <v>442408687.20079976</v>
      </c>
      <c r="AA185" s="50">
        <v>2.6266993166881027</v>
      </c>
      <c r="AB185" s="50">
        <v>2.7526940217895155</v>
      </c>
      <c r="AC185" s="50">
        <v>2970918</v>
      </c>
      <c r="AD185" s="50">
        <v>0.57296945126474774</v>
      </c>
      <c r="AE185" s="50">
        <v>0.71570038242331169</v>
      </c>
      <c r="AF185" s="50">
        <v>5.415926477973813E-3</v>
      </c>
      <c r="AG185" s="50">
        <v>0.57602504849472158</v>
      </c>
      <c r="AH185" s="50">
        <v>18.909326954360552</v>
      </c>
      <c r="AI185" s="50">
        <v>19.039756975242327</v>
      </c>
      <c r="AJ185" s="50">
        <v>1.1202265167719712</v>
      </c>
      <c r="AK185" s="50">
        <v>2.1592048164386806</v>
      </c>
      <c r="AL185" s="50">
        <v>2.8900749149716498</v>
      </c>
      <c r="AM185" s="50">
        <v>3.6759476511240248</v>
      </c>
      <c r="AN185" s="50">
        <v>4.5715368025764533</v>
      </c>
      <c r="AO185" s="50">
        <v>5.7406460121375229</v>
      </c>
      <c r="AP185" s="50">
        <v>7.3697886031026307</v>
      </c>
      <c r="AQ185" s="50">
        <v>10.032999081551317</v>
      </c>
      <c r="AR185" s="50">
        <v>15.896848902308918</v>
      </c>
      <c r="AS185" s="50">
        <v>46.542726699016832</v>
      </c>
      <c r="AT185" s="50">
        <v>87.015344868916984</v>
      </c>
      <c r="AU185" s="50">
        <v>116.02045982522266</v>
      </c>
      <c r="AV185" s="50">
        <v>155.90249289014295</v>
      </c>
      <c r="AW185" s="50">
        <v>193.36743304203776</v>
      </c>
      <c r="AX185" s="50">
        <v>241.70929130254717</v>
      </c>
      <c r="AY185" s="50">
        <v>304.55370704120946</v>
      </c>
      <c r="AZ185" s="50">
        <v>389.49725798467603</v>
      </c>
      <c r="BA185" s="50">
        <v>580.10229912611328</v>
      </c>
      <c r="BB185" s="50">
        <v>964.4200722971633</v>
      </c>
      <c r="BC185" s="50">
        <v>14.488476024451472</v>
      </c>
      <c r="BD185" s="50">
        <v>3843.1777317105002</v>
      </c>
      <c r="BE185" s="50">
        <v>52.568881262842183</v>
      </c>
      <c r="BF185" s="50">
        <v>102.25080328405066</v>
      </c>
      <c r="BG185" s="50">
        <v>137.05269428565074</v>
      </c>
      <c r="BH185" s="50">
        <v>173.6315113758593</v>
      </c>
      <c r="BI185" s="50">
        <v>215.96546005698895</v>
      </c>
      <c r="BJ185" s="50">
        <v>271.05067261161378</v>
      </c>
      <c r="BK185" s="50">
        <v>347.65191844049207</v>
      </c>
      <c r="BL185" s="50">
        <v>474.75356830867344</v>
      </c>
      <c r="BM185" s="50">
        <v>751.48397368516021</v>
      </c>
      <c r="BN185" s="50">
        <v>2200.3916833662674</v>
      </c>
    </row>
    <row r="186" spans="1:66" x14ac:dyDescent="0.25">
      <c r="A186" t="str">
        <f t="shared" si="2"/>
        <v>1997TOT16</v>
      </c>
      <c r="B186" s="50">
        <v>1997</v>
      </c>
      <c r="C186" s="50" t="s">
        <v>3</v>
      </c>
      <c r="D186" s="50">
        <v>16</v>
      </c>
      <c r="E186" s="50">
        <v>539.70800179183232</v>
      </c>
      <c r="F186" s="50">
        <v>0.46673299767555559</v>
      </c>
      <c r="G186" s="50">
        <v>0.23559355610307883</v>
      </c>
      <c r="H186" s="50">
        <v>0.14481940284616576</v>
      </c>
      <c r="I186" s="50">
        <v>0.22339826338556901</v>
      </c>
      <c r="J186" s="50">
        <v>9.2410473188850914E-2</v>
      </c>
      <c r="K186" s="50">
        <v>5.3081361040179562E-2</v>
      </c>
      <c r="L186" s="50">
        <v>275.99626258925355</v>
      </c>
      <c r="M186" s="50">
        <v>137.99813129462677</v>
      </c>
      <c r="N186" s="50">
        <v>349761</v>
      </c>
      <c r="O186" s="50">
        <v>163245</v>
      </c>
      <c r="P186" s="50">
        <v>136.68119102073038</v>
      </c>
      <c r="Q186" s="50">
        <v>139.31507156852317</v>
      </c>
      <c r="R186" s="50">
        <v>50.47715873452109</v>
      </c>
      <c r="S186" s="50">
        <v>272909866.29844278</v>
      </c>
      <c r="T186" s="50">
        <v>12.04780006201225</v>
      </c>
      <c r="U186" s="50">
        <v>13.662739294513809</v>
      </c>
      <c r="V186" s="50">
        <v>78136</v>
      </c>
      <c r="W186" s="50">
        <v>80.914103787645644</v>
      </c>
      <c r="X186" s="50">
        <v>57.08402750698113</v>
      </c>
      <c r="Y186" s="50">
        <v>41.36579747236317</v>
      </c>
      <c r="Z186" s="50">
        <v>53523810.879425727</v>
      </c>
      <c r="AA186" s="50">
        <v>2.3628466818678615</v>
      </c>
      <c r="AB186" s="50">
        <v>2.4447262219738453</v>
      </c>
      <c r="AC186" s="50">
        <v>349761</v>
      </c>
      <c r="AD186" s="50">
        <v>0.57038588513622923</v>
      </c>
      <c r="AE186" s="50">
        <v>0.63328833951552355</v>
      </c>
      <c r="AF186" s="50">
        <v>6.3760758824800738E-4</v>
      </c>
      <c r="AG186" s="50">
        <v>0.59720713517173252</v>
      </c>
      <c r="AH186" s="50">
        <v>20.13888592595962</v>
      </c>
      <c r="AI186" s="50">
        <v>22.047565906205858</v>
      </c>
      <c r="AJ186" s="50">
        <v>0.92230190176412097</v>
      </c>
      <c r="AK186" s="50">
        <v>1.8702584403836029</v>
      </c>
      <c r="AL186" s="50">
        <v>2.6825340515650598</v>
      </c>
      <c r="AM186" s="50">
        <v>3.3869024426240895</v>
      </c>
      <c r="AN186" s="50">
        <v>4.8552356227701914</v>
      </c>
      <c r="AO186" s="50">
        <v>6.3000044775822825</v>
      </c>
      <c r="AP186" s="50">
        <v>7.8174074897745491</v>
      </c>
      <c r="AQ186" s="50">
        <v>10.596197382977387</v>
      </c>
      <c r="AR186" s="50">
        <v>16.951472349757886</v>
      </c>
      <c r="AS186" s="50">
        <v>44.617685840800831</v>
      </c>
      <c r="AT186" s="50">
        <v>72.51278739076416</v>
      </c>
      <c r="AU186" s="50">
        <v>128.86558216301518</v>
      </c>
      <c r="AV186" s="50">
        <v>161.59992618513155</v>
      </c>
      <c r="AW186" s="50">
        <v>217.53836217229247</v>
      </c>
      <c r="AX186" s="50">
        <v>293.67678893259483</v>
      </c>
      <c r="AY186" s="50">
        <v>352.70219786867682</v>
      </c>
      <c r="AZ186" s="50">
        <v>522.09206921350199</v>
      </c>
      <c r="BA186" s="50">
        <v>677.26943422973727</v>
      </c>
      <c r="BB186" s="50">
        <v>1292.7994094810524</v>
      </c>
      <c r="BC186" s="50">
        <v>10.808456892906534</v>
      </c>
      <c r="BD186" s="50">
        <v>3335.5882199751513</v>
      </c>
      <c r="BE186" s="50">
        <v>48.477427420849992</v>
      </c>
      <c r="BF186" s="50">
        <v>103.09430893832362</v>
      </c>
      <c r="BG186" s="50">
        <v>145.08172988307507</v>
      </c>
      <c r="BH186" s="50">
        <v>183.14519037636009</v>
      </c>
      <c r="BI186" s="50">
        <v>257.60780617051756</v>
      </c>
      <c r="BJ186" s="50">
        <v>334.37675050345086</v>
      </c>
      <c r="BK186" s="50">
        <v>430.85626638592987</v>
      </c>
      <c r="BL186" s="50">
        <v>578.51961674740028</v>
      </c>
      <c r="BM186" s="50">
        <v>891.19068407555756</v>
      </c>
      <c r="BN186" s="50">
        <v>2483.3930354195368</v>
      </c>
    </row>
    <row r="187" spans="1:66" x14ac:dyDescent="0.25">
      <c r="A187" t="str">
        <f t="shared" si="2"/>
        <v>1997TOT17</v>
      </c>
      <c r="B187" s="50">
        <v>1997</v>
      </c>
      <c r="C187" s="50" t="s">
        <v>3</v>
      </c>
      <c r="D187" s="50">
        <v>17</v>
      </c>
      <c r="E187" s="50">
        <v>381.68386653105415</v>
      </c>
      <c r="F187" s="50">
        <v>0.65441083661583888</v>
      </c>
      <c r="G187" s="50">
        <v>0.34561293830130613</v>
      </c>
      <c r="H187" s="50">
        <v>0.22141375231236751</v>
      </c>
      <c r="I187" s="50">
        <v>0.36000538539715904</v>
      </c>
      <c r="J187" s="50">
        <v>0.15241277305846082</v>
      </c>
      <c r="K187" s="50">
        <v>9.1368811955230458E-2</v>
      </c>
      <c r="L187" s="50">
        <v>262.7157879705041</v>
      </c>
      <c r="M187" s="50">
        <v>131.35789398525205</v>
      </c>
      <c r="N187" s="50">
        <v>1069559</v>
      </c>
      <c r="O187" s="50">
        <v>699931</v>
      </c>
      <c r="P187" s="50">
        <v>123.96812314243817</v>
      </c>
      <c r="Q187" s="50">
        <v>138.74766482806592</v>
      </c>
      <c r="R187" s="50">
        <v>52.812838505024885</v>
      </c>
      <c r="S187" s="50">
        <v>1165365501.4892762</v>
      </c>
      <c r="T187" s="50">
        <v>23.78879050976111</v>
      </c>
      <c r="U187" s="50">
        <v>30.209823351131107</v>
      </c>
      <c r="V187" s="50">
        <v>385047</v>
      </c>
      <c r="W187" s="50">
        <v>75.745890116685487</v>
      </c>
      <c r="X187" s="50">
        <v>55.612003868566561</v>
      </c>
      <c r="Y187" s="50">
        <v>42.336248078711037</v>
      </c>
      <c r="Z187" s="50">
        <v>256958823.04295936</v>
      </c>
      <c r="AA187" s="50">
        <v>5.2453411424930421</v>
      </c>
      <c r="AB187" s="50">
        <v>5.6489212867089638</v>
      </c>
      <c r="AC187" s="50">
        <v>1069559</v>
      </c>
      <c r="AD187" s="50">
        <v>0.62429169737740331</v>
      </c>
      <c r="AE187" s="50">
        <v>0.95921132888026595</v>
      </c>
      <c r="AF187" s="50">
        <v>1.9497855234830214E-3</v>
      </c>
      <c r="AG187" s="50">
        <v>0.68077027020162362</v>
      </c>
      <c r="AH187" s="50">
        <v>25.112789715774557</v>
      </c>
      <c r="AI187" s="50">
        <v>25.798877009943524</v>
      </c>
      <c r="AJ187" s="50">
        <v>0.71982692181039365</v>
      </c>
      <c r="AK187" s="50">
        <v>1.8568716890904025</v>
      </c>
      <c r="AL187" s="50">
        <v>2.5774900974766766</v>
      </c>
      <c r="AM187" s="50">
        <v>3.3578106219169817</v>
      </c>
      <c r="AN187" s="50">
        <v>4.1063818172496376</v>
      </c>
      <c r="AO187" s="50">
        <v>5.195808465514741</v>
      </c>
      <c r="AP187" s="50">
        <v>6.6683218083067537</v>
      </c>
      <c r="AQ187" s="50">
        <v>9.041558024312458</v>
      </c>
      <c r="AR187" s="50">
        <v>13.035918243697331</v>
      </c>
      <c r="AS187" s="50">
        <v>53.440012310624624</v>
      </c>
      <c r="AT187" s="50">
        <v>50.758951173534911</v>
      </c>
      <c r="AU187" s="50">
        <v>87.015344868916984</v>
      </c>
      <c r="AV187" s="50">
        <v>112.39482045568444</v>
      </c>
      <c r="AW187" s="50">
        <v>145.02557478152832</v>
      </c>
      <c r="AX187" s="50">
        <v>174.03068973783397</v>
      </c>
      <c r="AY187" s="50">
        <v>218.02178075489758</v>
      </c>
      <c r="AZ187" s="50">
        <v>297.30242830213302</v>
      </c>
      <c r="BA187" s="50">
        <v>386.73486608407552</v>
      </c>
      <c r="BB187" s="50">
        <v>652.61508651687745</v>
      </c>
      <c r="BC187" s="50">
        <v>21.200266354785995</v>
      </c>
      <c r="BD187" s="50">
        <v>3867.3486608407547</v>
      </c>
      <c r="BE187" s="50">
        <v>27.385247864860617</v>
      </c>
      <c r="BF187" s="50">
        <v>70.50195964631493</v>
      </c>
      <c r="BG187" s="50">
        <v>98.687649112140093</v>
      </c>
      <c r="BH187" s="50">
        <v>127.31338600485627</v>
      </c>
      <c r="BI187" s="50">
        <v>158.23844579615175</v>
      </c>
      <c r="BJ187" s="50">
        <v>196.39293644627577</v>
      </c>
      <c r="BK187" s="50">
        <v>257.69680902309835</v>
      </c>
      <c r="BL187" s="50">
        <v>343.76430592677997</v>
      </c>
      <c r="BM187" s="50">
        <v>494.86669057554053</v>
      </c>
      <c r="BN187" s="50">
        <v>2058.9871834266751</v>
      </c>
    </row>
    <row r="188" spans="1:66" x14ac:dyDescent="0.25">
      <c r="A188" t="str">
        <f t="shared" si="2"/>
        <v>1997TOT20</v>
      </c>
      <c r="B188" s="50">
        <v>1997</v>
      </c>
      <c r="C188" s="50" t="s">
        <v>3</v>
      </c>
      <c r="D188" s="50">
        <v>20</v>
      </c>
      <c r="E188" s="50">
        <v>371.66794291656248</v>
      </c>
      <c r="F188" s="50">
        <v>0.66245638936546958</v>
      </c>
      <c r="G188" s="50">
        <v>0.35089165145670392</v>
      </c>
      <c r="H188" s="50">
        <v>0.22853467157144433</v>
      </c>
      <c r="I188" s="50">
        <v>0.37971392783728752</v>
      </c>
      <c r="J188" s="50">
        <v>0.16268359347908701</v>
      </c>
      <c r="K188" s="50">
        <v>9.6527193819248819E-2</v>
      </c>
      <c r="L188" s="50">
        <v>261.01496841784592</v>
      </c>
      <c r="M188" s="50">
        <v>130.50748420892296</v>
      </c>
      <c r="N188" s="50">
        <v>43971213</v>
      </c>
      <c r="O188" s="50">
        <v>29129010.999999996</v>
      </c>
      <c r="P188" s="50">
        <v>122.75986997916358</v>
      </c>
      <c r="Q188" s="50">
        <v>138.25509843868235</v>
      </c>
      <c r="R188" s="50">
        <v>52.968264340057544</v>
      </c>
      <c r="S188" s="50">
        <v>48326811398.717522</v>
      </c>
      <c r="T188" s="50">
        <v>24.642419414584726</v>
      </c>
      <c r="U188" s="50">
        <v>31.544545395164214</v>
      </c>
      <c r="V188" s="50">
        <v>16696481.999999998</v>
      </c>
      <c r="W188" s="50">
        <v>74.593215728045237</v>
      </c>
      <c r="X188" s="50">
        <v>55.914268480877723</v>
      </c>
      <c r="Y188" s="50">
        <v>42.843725645164795</v>
      </c>
      <c r="Z188" s="50">
        <v>11202858926.809708</v>
      </c>
      <c r="AA188" s="50">
        <v>5.7124718210602952</v>
      </c>
      <c r="AB188" s="50">
        <v>6.1837210393417923</v>
      </c>
      <c r="AC188" s="50">
        <v>43971213</v>
      </c>
      <c r="AD188" s="50">
        <v>0.61618011751329693</v>
      </c>
      <c r="AE188" s="50">
        <v>0.82514022906198026</v>
      </c>
      <c r="AF188" s="50">
        <v>8.0158677134582065E-2</v>
      </c>
      <c r="AG188" s="50">
        <v>0.69270581746951532</v>
      </c>
      <c r="AH188" s="50">
        <v>25.145397902548975</v>
      </c>
      <c r="AI188" s="50">
        <v>26.831598523377071</v>
      </c>
      <c r="AJ188" s="50">
        <v>0.73669640922729251</v>
      </c>
      <c r="AK188" s="50">
        <v>1.7269389603461514</v>
      </c>
      <c r="AL188" s="50">
        <v>2.4739980689845407</v>
      </c>
      <c r="AM188" s="50">
        <v>3.2484237064774657</v>
      </c>
      <c r="AN188" s="50">
        <v>4.1786270915344783</v>
      </c>
      <c r="AO188" s="50">
        <v>5.2655066964430546</v>
      </c>
      <c r="AP188" s="50">
        <v>6.9145316409616946</v>
      </c>
      <c r="AQ188" s="50">
        <v>9.3520022816389705</v>
      </c>
      <c r="AR188" s="50">
        <v>14.642859103156233</v>
      </c>
      <c r="AS188" s="50">
        <v>51.460416041230118</v>
      </c>
      <c r="AT188" s="50">
        <v>49.723054210809707</v>
      </c>
      <c r="AU188" s="50">
        <v>77.346973216815101</v>
      </c>
      <c r="AV188" s="50">
        <v>106.35208817312076</v>
      </c>
      <c r="AW188" s="50">
        <v>137.48424489288885</v>
      </c>
      <c r="AX188" s="50">
        <v>174.03068973783397</v>
      </c>
      <c r="AY188" s="50">
        <v>223.75374394864369</v>
      </c>
      <c r="AZ188" s="50">
        <v>292.95166105868719</v>
      </c>
      <c r="BA188" s="50">
        <v>410.90579521433023</v>
      </c>
      <c r="BB188" s="50">
        <v>730.92889689890274</v>
      </c>
      <c r="BC188" s="50">
        <v>16.348849804891131</v>
      </c>
      <c r="BD188" s="50">
        <v>3625.639369538208</v>
      </c>
      <c r="BE188" s="50">
        <v>27.372721154104127</v>
      </c>
      <c r="BF188" s="50">
        <v>64.195928918949008</v>
      </c>
      <c r="BG188" s="50">
        <v>91.909907720859422</v>
      </c>
      <c r="BH188" s="50">
        <v>120.78561307398158</v>
      </c>
      <c r="BI188" s="50">
        <v>155.30251093853695</v>
      </c>
      <c r="BJ188" s="50">
        <v>195.589524449398</v>
      </c>
      <c r="BK188" s="50">
        <v>257.05225791748899</v>
      </c>
      <c r="BL188" s="50">
        <v>347.72844960343787</v>
      </c>
      <c r="BM188" s="50">
        <v>543.95539494967647</v>
      </c>
      <c r="BN188" s="50">
        <v>1913.7151469218902</v>
      </c>
    </row>
    <row r="189" spans="1:66" x14ac:dyDescent="0.25">
      <c r="A189" t="str">
        <f t="shared" si="2"/>
        <v>1997TOT21</v>
      </c>
      <c r="B189" s="50">
        <v>1997</v>
      </c>
      <c r="C189" s="50" t="s">
        <v>3</v>
      </c>
      <c r="D189" s="50">
        <v>21</v>
      </c>
      <c r="E189" s="50">
        <v>266.30373998182273</v>
      </c>
      <c r="F189" s="50">
        <v>0.76153865564821288</v>
      </c>
      <c r="G189" s="50">
        <v>0.44854088676730464</v>
      </c>
      <c r="H189" s="50">
        <v>0.31183506918129578</v>
      </c>
      <c r="I189" s="50">
        <v>0.50143644157062672</v>
      </c>
      <c r="J189" s="50">
        <v>0.24094264444778735</v>
      </c>
      <c r="K189" s="50">
        <v>0.15148424843205799</v>
      </c>
      <c r="L189" s="50">
        <v>252.30151494660691</v>
      </c>
      <c r="M189" s="50">
        <v>126.15075747330346</v>
      </c>
      <c r="N189" s="50">
        <v>5230982</v>
      </c>
      <c r="O189" s="50">
        <v>3983595</v>
      </c>
      <c r="P189" s="50">
        <v>103.69770553057892</v>
      </c>
      <c r="Q189" s="50">
        <v>148.60380941602801</v>
      </c>
      <c r="R189" s="50">
        <v>58.89929335044863</v>
      </c>
      <c r="S189" s="50">
        <v>7103728706.0477047</v>
      </c>
      <c r="T189" s="50">
        <v>42.495665008163172</v>
      </c>
      <c r="U189" s="50">
        <v>60.40952966778498</v>
      </c>
      <c r="V189" s="50">
        <v>2623005</v>
      </c>
      <c r="W189" s="50">
        <v>65.53470609597629</v>
      </c>
      <c r="X189" s="50">
        <v>60.616051377327167</v>
      </c>
      <c r="Y189" s="50">
        <v>48.050485459950558</v>
      </c>
      <c r="Z189" s="50">
        <v>1907954470.1158326</v>
      </c>
      <c r="AA189" s="50">
        <v>11.41369516882637</v>
      </c>
      <c r="AB189" s="50">
        <v>13.020392445745683</v>
      </c>
      <c r="AC189" s="50">
        <v>5230982</v>
      </c>
      <c r="AD189" s="50">
        <v>0.61870081467918758</v>
      </c>
      <c r="AE189" s="50">
        <v>0.81549381791402187</v>
      </c>
      <c r="AF189" s="50">
        <v>9.5359797610047228E-3</v>
      </c>
      <c r="AG189" s="50">
        <v>0.72484837099675126</v>
      </c>
      <c r="AH189" s="50">
        <v>25.723375493185216</v>
      </c>
      <c r="AI189" s="50">
        <v>29.063581657878011</v>
      </c>
      <c r="AJ189" s="50">
        <v>0.64533914037356976</v>
      </c>
      <c r="AK189" s="50">
        <v>1.6333875264033162</v>
      </c>
      <c r="AL189" s="50">
        <v>2.4390265256224</v>
      </c>
      <c r="AM189" s="50">
        <v>3.2860494283726158</v>
      </c>
      <c r="AN189" s="50">
        <v>4.2090764206804661</v>
      </c>
      <c r="AO189" s="50">
        <v>5.3808405295015405</v>
      </c>
      <c r="AP189" s="50">
        <v>6.7965146076857721</v>
      </c>
      <c r="AQ189" s="50">
        <v>9.3818072655061115</v>
      </c>
      <c r="AR189" s="50">
        <v>14.756753508990322</v>
      </c>
      <c r="AS189" s="50">
        <v>51.471205046863886</v>
      </c>
      <c r="AT189" s="50">
        <v>30.745421853684</v>
      </c>
      <c r="AU189" s="50">
        <v>52.209206921350194</v>
      </c>
      <c r="AV189" s="50">
        <v>76.863554634210004</v>
      </c>
      <c r="AW189" s="50">
        <v>99.100809434044336</v>
      </c>
      <c r="AX189" s="50">
        <v>125.68883147732454</v>
      </c>
      <c r="AY189" s="50">
        <v>159.52813225968114</v>
      </c>
      <c r="AZ189" s="50">
        <v>207.67662308714853</v>
      </c>
      <c r="BA189" s="50">
        <v>292.95166105868719</v>
      </c>
      <c r="BB189" s="50">
        <v>522.09206921350199</v>
      </c>
      <c r="BC189" s="50">
        <v>15.325828592506042</v>
      </c>
      <c r="BD189" s="50">
        <v>2682.9731334582739</v>
      </c>
      <c r="BE189" s="50">
        <v>17.157716268797355</v>
      </c>
      <c r="BF189" s="50">
        <v>43.490005387315477</v>
      </c>
      <c r="BG189" s="50">
        <v>64.650034205395031</v>
      </c>
      <c r="BH189" s="50">
        <v>88.030616839523304</v>
      </c>
      <c r="BI189" s="50">
        <v>111.8976557465388</v>
      </c>
      <c r="BJ189" s="50">
        <v>141.98124503256361</v>
      </c>
      <c r="BK189" s="50">
        <v>182.34737483059749</v>
      </c>
      <c r="BL189" s="50">
        <v>249.79958590817793</v>
      </c>
      <c r="BM189" s="50">
        <v>392.92768780735736</v>
      </c>
      <c r="BN189" s="50">
        <v>1376.7222991317819</v>
      </c>
    </row>
    <row r="190" spans="1:66" x14ac:dyDescent="0.25">
      <c r="A190" t="str">
        <f t="shared" si="2"/>
        <v>1997TOT22</v>
      </c>
      <c r="B190" s="50">
        <v>1997</v>
      </c>
      <c r="C190" s="50" t="s">
        <v>3</v>
      </c>
      <c r="D190" s="50">
        <v>22</v>
      </c>
      <c r="E190" s="50">
        <v>289.71826145044662</v>
      </c>
      <c r="F190" s="50">
        <v>0.72911573168350563</v>
      </c>
      <c r="G190" s="50">
        <v>0.42926959475014703</v>
      </c>
      <c r="H190" s="50">
        <v>0.2993851814483805</v>
      </c>
      <c r="I190" s="50">
        <v>0.47766530499733917</v>
      </c>
      <c r="J190" s="50">
        <v>0.2318837928520899</v>
      </c>
      <c r="K190" s="50">
        <v>0.15056790927859642</v>
      </c>
      <c r="L190" s="50">
        <v>256.77134309036745</v>
      </c>
      <c r="M190" s="50">
        <v>128.38567154518373</v>
      </c>
      <c r="N190" s="50">
        <v>2611990</v>
      </c>
      <c r="O190" s="50">
        <v>1904442.9999999998</v>
      </c>
      <c r="P190" s="50">
        <v>105.59626127263084</v>
      </c>
      <c r="Q190" s="50">
        <v>151.17508181773661</v>
      </c>
      <c r="R190" s="50">
        <v>58.875371370602068</v>
      </c>
      <c r="S190" s="50">
        <v>3454851916.1065888</v>
      </c>
      <c r="T190" s="50">
        <v>38.045282282182072</v>
      </c>
      <c r="U190" s="50">
        <v>51.814982969404177</v>
      </c>
      <c r="V190" s="50">
        <v>1247657</v>
      </c>
      <c r="W190" s="50">
        <v>66.060532678491924</v>
      </c>
      <c r="X190" s="50">
        <v>62.325138866691802</v>
      </c>
      <c r="Y190" s="50">
        <v>48.545245054668932</v>
      </c>
      <c r="Z190" s="50">
        <v>933124749.3960011</v>
      </c>
      <c r="AA190" s="50">
        <v>10.275692086759181</v>
      </c>
      <c r="AB190" s="50">
        <v>11.531670331124101</v>
      </c>
      <c r="AC190" s="50">
        <v>2611990</v>
      </c>
      <c r="AD190" s="50">
        <v>0.62147775894310642</v>
      </c>
      <c r="AE190" s="50">
        <v>0.85565733461737103</v>
      </c>
      <c r="AF190" s="50">
        <v>4.7616076247149189E-3</v>
      </c>
      <c r="AG190" s="50">
        <v>0.72259741204679528</v>
      </c>
      <c r="AH190" s="50">
        <v>26.533387326598856</v>
      </c>
      <c r="AI190" s="50">
        <v>32.732127425057847</v>
      </c>
      <c r="AJ190" s="50">
        <v>0.52419086475091969</v>
      </c>
      <c r="AK190" s="50">
        <v>1.4982825486563063</v>
      </c>
      <c r="AL190" s="50">
        <v>2.3506881536526074</v>
      </c>
      <c r="AM190" s="50">
        <v>3.2262721736440847</v>
      </c>
      <c r="AN190" s="50">
        <v>4.1933042700496186</v>
      </c>
      <c r="AO190" s="50">
        <v>5.4066417576878454</v>
      </c>
      <c r="AP190" s="50">
        <v>6.870398263156563</v>
      </c>
      <c r="AQ190" s="50">
        <v>9.7303644869650263</v>
      </c>
      <c r="AR190" s="50">
        <v>15.790177755206763</v>
      </c>
      <c r="AS190" s="50">
        <v>50.409679726230266</v>
      </c>
      <c r="AT190" s="50">
        <v>30.455370704120945</v>
      </c>
      <c r="AU190" s="50">
        <v>57.043392747401143</v>
      </c>
      <c r="AV190" s="50">
        <v>81.214321877655863</v>
      </c>
      <c r="AW190" s="50">
        <v>107.31892533833096</v>
      </c>
      <c r="AX190" s="50">
        <v>137.77429604245191</v>
      </c>
      <c r="AY190" s="50">
        <v>174.03068973783397</v>
      </c>
      <c r="AZ190" s="50">
        <v>232.04091965044532</v>
      </c>
      <c r="BA190" s="50">
        <v>348.06137947566793</v>
      </c>
      <c r="BB190" s="50">
        <v>618.77578573452081</v>
      </c>
      <c r="BC190" s="50">
        <v>17.263790999408414</v>
      </c>
      <c r="BD190" s="50">
        <v>2792.0323656939831</v>
      </c>
      <c r="BE190" s="50">
        <v>15.128038080696875</v>
      </c>
      <c r="BF190" s="50">
        <v>43.155524038077374</v>
      </c>
      <c r="BG190" s="50">
        <v>68.668696324185817</v>
      </c>
      <c r="BH190" s="50">
        <v>93.304177148671371</v>
      </c>
      <c r="BI190" s="50">
        <v>121.03403460701948</v>
      </c>
      <c r="BJ190" s="50">
        <v>157.30999938537533</v>
      </c>
      <c r="BK190" s="50">
        <v>198.68514644052158</v>
      </c>
      <c r="BL190" s="50">
        <v>283.11062852178657</v>
      </c>
      <c r="BM190" s="50">
        <v>457.57013770062105</v>
      </c>
      <c r="BN190" s="50">
        <v>1460.6617941533775</v>
      </c>
    </row>
    <row r="191" spans="1:66" x14ac:dyDescent="0.25">
      <c r="A191" t="str">
        <f t="shared" si="2"/>
        <v>1997TOT23</v>
      </c>
      <c r="B191" s="50">
        <v>1997</v>
      </c>
      <c r="C191" s="50" t="s">
        <v>3</v>
      </c>
      <c r="D191" s="50">
        <v>23</v>
      </c>
      <c r="E191" s="50">
        <v>360.81336858478073</v>
      </c>
      <c r="F191" s="50">
        <v>0.65713572549110266</v>
      </c>
      <c r="G191" s="50">
        <v>0.35191722881427456</v>
      </c>
      <c r="H191" s="50">
        <v>0.23370629857038708</v>
      </c>
      <c r="I191" s="50">
        <v>0.38022087804010168</v>
      </c>
      <c r="J191" s="50">
        <v>0.17147067999450402</v>
      </c>
      <c r="K191" s="50">
        <v>0.10573004160870833</v>
      </c>
      <c r="L191" s="50">
        <v>247.50489224407295</v>
      </c>
      <c r="M191" s="50">
        <v>123.75244612203647</v>
      </c>
      <c r="N191" s="50">
        <v>6834722</v>
      </c>
      <c r="O191" s="50">
        <v>4491340</v>
      </c>
      <c r="P191" s="50">
        <v>114.9580949573851</v>
      </c>
      <c r="Q191" s="50">
        <v>132.54679728668785</v>
      </c>
      <c r="R191" s="50">
        <v>53.553202962945463</v>
      </c>
      <c r="S191" s="50">
        <v>7143752790.3071117</v>
      </c>
      <c r="T191" s="50">
        <v>24.140246282488739</v>
      </c>
      <c r="U191" s="50">
        <v>30.532879368764426</v>
      </c>
      <c r="V191" s="50">
        <v>2598704</v>
      </c>
      <c r="W191" s="50">
        <v>67.943001367425211</v>
      </c>
      <c r="X191" s="50">
        <v>55.809444754611263</v>
      </c>
      <c r="Y191" s="50">
        <v>45.097649786716687</v>
      </c>
      <c r="Z191" s="50">
        <v>1740386727.8590479</v>
      </c>
      <c r="AA191" s="50">
        <v>5.8811335541030054</v>
      </c>
      <c r="AB191" s="50">
        <v>6.3346811035072514</v>
      </c>
      <c r="AC191" s="50">
        <v>6834722</v>
      </c>
      <c r="AD191" s="50">
        <v>0.62210154971347509</v>
      </c>
      <c r="AE191" s="50">
        <v>0.8404106340638986</v>
      </c>
      <c r="AF191" s="50">
        <v>1.2459566992219343E-2</v>
      </c>
      <c r="AG191" s="50">
        <v>0.72135255667789533</v>
      </c>
      <c r="AH191" s="50">
        <v>26.308603975964274</v>
      </c>
      <c r="AI191" s="50">
        <v>29.330221065251063</v>
      </c>
      <c r="AJ191" s="50">
        <v>0.65833166221959705</v>
      </c>
      <c r="AK191" s="50">
        <v>1.6098612242483918</v>
      </c>
      <c r="AL191" s="50">
        <v>2.4018533857811626</v>
      </c>
      <c r="AM191" s="50">
        <v>3.2083576826292903</v>
      </c>
      <c r="AN191" s="50">
        <v>4.1466190501409255</v>
      </c>
      <c r="AO191" s="50">
        <v>5.2542762051563656</v>
      </c>
      <c r="AP191" s="50">
        <v>6.8350090230508087</v>
      </c>
      <c r="AQ191" s="50">
        <v>9.3590929880374425</v>
      </c>
      <c r="AR191" s="50">
        <v>14.709146375844107</v>
      </c>
      <c r="AS191" s="50">
        <v>51.817452402891909</v>
      </c>
      <c r="AT191" s="50">
        <v>42.419980623597034</v>
      </c>
      <c r="AU191" s="50">
        <v>72.51278739076416</v>
      </c>
      <c r="AV191" s="50">
        <v>101.51790234706982</v>
      </c>
      <c r="AW191" s="50">
        <v>130.5230173033755</v>
      </c>
      <c r="AX191" s="50">
        <v>174.03068973783397</v>
      </c>
      <c r="AY191" s="50">
        <v>214.63785067666191</v>
      </c>
      <c r="AZ191" s="50">
        <v>290.05114956305664</v>
      </c>
      <c r="BA191" s="50">
        <v>397.78443368647766</v>
      </c>
      <c r="BB191" s="50">
        <v>725.12787390764163</v>
      </c>
      <c r="BC191" s="50">
        <v>16.600628110086589</v>
      </c>
      <c r="BD191" s="50">
        <v>3601.4684404079535</v>
      </c>
      <c r="BE191" s="50">
        <v>23.617175098576539</v>
      </c>
      <c r="BF191" s="50">
        <v>58.350192180772218</v>
      </c>
      <c r="BG191" s="50">
        <v>86.593310415673031</v>
      </c>
      <c r="BH191" s="50">
        <v>115.75881954601239</v>
      </c>
      <c r="BI191" s="50">
        <v>149.80695123794715</v>
      </c>
      <c r="BJ191" s="50">
        <v>189.47546526518599</v>
      </c>
      <c r="BK191" s="50">
        <v>246.77411819677394</v>
      </c>
      <c r="BL191" s="50">
        <v>337.39348506596076</v>
      </c>
      <c r="BM191" s="50">
        <v>530.95809999883852</v>
      </c>
      <c r="BN191" s="50">
        <v>1871.7796368952204</v>
      </c>
    </row>
    <row r="192" spans="1:66" x14ac:dyDescent="0.25">
      <c r="A192" t="str">
        <f t="shared" si="2"/>
        <v>1997TOT24</v>
      </c>
      <c r="B192" s="50">
        <v>1997</v>
      </c>
      <c r="C192" s="50" t="s">
        <v>3</v>
      </c>
      <c r="D192" s="50">
        <v>24</v>
      </c>
      <c r="E192" s="50">
        <v>432.20294711611712</v>
      </c>
      <c r="F192" s="50">
        <v>0.59123197502420088</v>
      </c>
      <c r="G192" s="50">
        <v>0.28300005777148957</v>
      </c>
      <c r="H192" s="50">
        <v>0.17323525620062771</v>
      </c>
      <c r="I192" s="50">
        <v>0.30084880687409071</v>
      </c>
      <c r="J192" s="50">
        <v>0.11143639443859907</v>
      </c>
      <c r="K192" s="50">
        <v>6.2977138559668522E-2</v>
      </c>
      <c r="L192" s="50">
        <v>259.0817992815189</v>
      </c>
      <c r="M192" s="50">
        <v>129.54089964075945</v>
      </c>
      <c r="N192" s="50">
        <v>2506106</v>
      </c>
      <c r="O192" s="50">
        <v>1481690</v>
      </c>
      <c r="P192" s="50">
        <v>135.06928429328579</v>
      </c>
      <c r="Q192" s="50">
        <v>124.01251498823311</v>
      </c>
      <c r="R192" s="50">
        <v>47.866162475381302</v>
      </c>
      <c r="S192" s="50">
        <v>2204977239.9949813</v>
      </c>
      <c r="T192" s="50">
        <v>16.964290654064623</v>
      </c>
      <c r="U192" s="50">
        <v>20.809157298741525</v>
      </c>
      <c r="V192" s="50">
        <v>753959</v>
      </c>
      <c r="W192" s="50">
        <v>81.558090806353391</v>
      </c>
      <c r="X192" s="50">
        <v>47.982808834406057</v>
      </c>
      <c r="Y192" s="50">
        <v>37.040663579974471</v>
      </c>
      <c r="Z192" s="50">
        <v>434124846.79175949</v>
      </c>
      <c r="AA192" s="50">
        <v>3.3399982310672036</v>
      </c>
      <c r="AB192" s="50">
        <v>3.5410263352738829</v>
      </c>
      <c r="AC192" s="50">
        <v>2506106</v>
      </c>
      <c r="AD192" s="50">
        <v>0.59789178799014431</v>
      </c>
      <c r="AE192" s="50">
        <v>0.74538350589087177</v>
      </c>
      <c r="AF192" s="50">
        <v>4.5685831254881556E-3</v>
      </c>
      <c r="AG192" s="50">
        <v>0.62807683599078157</v>
      </c>
      <c r="AH192" s="50">
        <v>22.39392299065458</v>
      </c>
      <c r="AI192" s="50">
        <v>22.9031218251796</v>
      </c>
      <c r="AJ192" s="50">
        <v>0.92310924626558788</v>
      </c>
      <c r="AK192" s="50">
        <v>1.9142075628353725</v>
      </c>
      <c r="AL192" s="50">
        <v>2.692368494278512</v>
      </c>
      <c r="AM192" s="50">
        <v>3.421485117481267</v>
      </c>
      <c r="AN192" s="50">
        <v>4.3820689573942246</v>
      </c>
      <c r="AO192" s="50">
        <v>5.5485758737982582</v>
      </c>
      <c r="AP192" s="50">
        <v>7.0698340072789385</v>
      </c>
      <c r="AQ192" s="50">
        <v>9.064938205198704</v>
      </c>
      <c r="AR192" s="50">
        <v>14.870457265223997</v>
      </c>
      <c r="AS192" s="50">
        <v>50.112955270245138</v>
      </c>
      <c r="AT192" s="50">
        <v>65.261508651687748</v>
      </c>
      <c r="AU192" s="50">
        <v>102.0013209296749</v>
      </c>
      <c r="AV192" s="50">
        <v>130.5230173033755</v>
      </c>
      <c r="AW192" s="50">
        <v>168.9547946204805</v>
      </c>
      <c r="AX192" s="50">
        <v>215.46656824684209</v>
      </c>
      <c r="AY192" s="50">
        <v>264.2688251574516</v>
      </c>
      <c r="AZ192" s="50">
        <v>348.06137947566793</v>
      </c>
      <c r="BA192" s="50">
        <v>467.70747867042883</v>
      </c>
      <c r="BB192" s="50">
        <v>894.0826685281221</v>
      </c>
      <c r="BC192" s="50">
        <v>13.594081056760928</v>
      </c>
      <c r="BD192" s="50">
        <v>4350.7672434458491</v>
      </c>
      <c r="BE192" s="50">
        <v>39.65269203318131</v>
      </c>
      <c r="BF192" s="50">
        <v>82.88196821204599</v>
      </c>
      <c r="BG192" s="50">
        <v>116.34620405741327</v>
      </c>
      <c r="BH192" s="50">
        <v>147.55999538848968</v>
      </c>
      <c r="BI192" s="50">
        <v>190.10783078892899</v>
      </c>
      <c r="BJ192" s="50">
        <v>239.77530150656548</v>
      </c>
      <c r="BK192" s="50">
        <v>305.46840455424666</v>
      </c>
      <c r="BL192" s="50">
        <v>392.48088987788253</v>
      </c>
      <c r="BM192" s="50">
        <v>640.07384480642736</v>
      </c>
      <c r="BN192" s="50">
        <v>2178.3578357345032</v>
      </c>
    </row>
    <row r="193" spans="1:66" x14ac:dyDescent="0.25">
      <c r="A193" t="str">
        <f t="shared" si="2"/>
        <v>1997TOT25</v>
      </c>
      <c r="B193" s="50">
        <v>1997</v>
      </c>
      <c r="C193" s="50" t="s">
        <v>3</v>
      </c>
      <c r="D193" s="50">
        <v>25</v>
      </c>
      <c r="E193" s="50">
        <v>426.04664164868223</v>
      </c>
      <c r="F193" s="50">
        <v>0.62770861495312358</v>
      </c>
      <c r="G193" s="50">
        <v>0.32559523273999913</v>
      </c>
      <c r="H193" s="50">
        <v>0.21345640733660029</v>
      </c>
      <c r="I193" s="50">
        <v>0.35380829167873878</v>
      </c>
      <c r="J193" s="50">
        <v>0.15528159690415391</v>
      </c>
      <c r="K193" s="50">
        <v>9.4147373696379225E-2</v>
      </c>
      <c r="L193" s="50">
        <v>258.93729954902773</v>
      </c>
      <c r="M193" s="50">
        <v>129.46864977451386</v>
      </c>
      <c r="N193" s="50">
        <v>3282351</v>
      </c>
      <c r="O193" s="50">
        <v>2060360.0000000002</v>
      </c>
      <c r="P193" s="50">
        <v>124.6253778972456</v>
      </c>
      <c r="Q193" s="50">
        <v>134.31192165178214</v>
      </c>
      <c r="R193" s="50">
        <v>51.870441950890601</v>
      </c>
      <c r="S193" s="50">
        <v>3320770930.7335901</v>
      </c>
      <c r="T193" s="50">
        <v>19.788619852859579</v>
      </c>
      <c r="U193" s="50">
        <v>24.239314065723431</v>
      </c>
      <c r="V193" s="50">
        <v>1161323</v>
      </c>
      <c r="W193" s="50">
        <v>72.646638649161744</v>
      </c>
      <c r="X193" s="50">
        <v>56.82201112535212</v>
      </c>
      <c r="Y193" s="50">
        <v>43.888625720832721</v>
      </c>
      <c r="Z193" s="50">
        <v>791864501.11352766</v>
      </c>
      <c r="AA193" s="50">
        <v>4.718755347586792</v>
      </c>
      <c r="AB193" s="50">
        <v>5.0217102875386734</v>
      </c>
      <c r="AC193" s="50">
        <v>3282351</v>
      </c>
      <c r="AD193" s="50">
        <v>0.63303506052300063</v>
      </c>
      <c r="AE193" s="50">
        <v>0.84829016448142802</v>
      </c>
      <c r="AF193" s="50">
        <v>5.98366285804718E-3</v>
      </c>
      <c r="AG193" s="50">
        <v>0.75503643848518021</v>
      </c>
      <c r="AH193" s="50">
        <v>28.558383034151465</v>
      </c>
      <c r="AI193" s="50">
        <v>31.761177689546685</v>
      </c>
      <c r="AJ193" s="50">
        <v>0.62315768328289656</v>
      </c>
      <c r="AK193" s="50">
        <v>1.5160104495215339</v>
      </c>
      <c r="AL193" s="50">
        <v>2.2727325302746317</v>
      </c>
      <c r="AM193" s="50">
        <v>3.0425243304492806</v>
      </c>
      <c r="AN193" s="50">
        <v>4.015605422486531</v>
      </c>
      <c r="AO193" s="50">
        <v>5.1295653600170876</v>
      </c>
      <c r="AP193" s="50">
        <v>6.5947745056791227</v>
      </c>
      <c r="AQ193" s="50">
        <v>8.8631305444715984</v>
      </c>
      <c r="AR193" s="50">
        <v>14.720918107683701</v>
      </c>
      <c r="AS193" s="50">
        <v>53.221581066133616</v>
      </c>
      <c r="AT193" s="50">
        <v>48.34185826050944</v>
      </c>
      <c r="AU193" s="50">
        <v>81.214321877655863</v>
      </c>
      <c r="AV193" s="50">
        <v>113.11994832959209</v>
      </c>
      <c r="AW193" s="50">
        <v>148.65121415106651</v>
      </c>
      <c r="AX193" s="50">
        <v>194.74862899233801</v>
      </c>
      <c r="AY193" s="50">
        <v>246.54347712859814</v>
      </c>
      <c r="AZ193" s="50">
        <v>326.30754325843873</v>
      </c>
      <c r="BA193" s="50">
        <v>464.08183930089064</v>
      </c>
      <c r="BB193" s="50">
        <v>908.58522600627487</v>
      </c>
      <c r="BC193" s="50">
        <v>14.717948584720929</v>
      </c>
      <c r="BD193" s="50">
        <v>4205.741668664321</v>
      </c>
      <c r="BE193" s="50">
        <v>26.366444835307107</v>
      </c>
      <c r="BF193" s="50">
        <v>64.738044988706591</v>
      </c>
      <c r="BG193" s="50">
        <v>96.60829074067631</v>
      </c>
      <c r="BH193" s="50">
        <v>129.12693834928129</v>
      </c>
      <c r="BI193" s="50">
        <v>172.28080171182924</v>
      </c>
      <c r="BJ193" s="50">
        <v>218.04657949941489</v>
      </c>
      <c r="BK193" s="50">
        <v>282.04491322348548</v>
      </c>
      <c r="BL193" s="50">
        <v>377.32227849261119</v>
      </c>
      <c r="BM193" s="50">
        <v>628.62783640567829</v>
      </c>
      <c r="BN193" s="50">
        <v>2269.2097073647083</v>
      </c>
    </row>
    <row r="194" spans="1:66" x14ac:dyDescent="0.25">
      <c r="A194" t="str">
        <f t="shared" si="2"/>
        <v>1997TOT26</v>
      </c>
      <c r="B194" s="50">
        <v>1997</v>
      </c>
      <c r="C194" s="50" t="s">
        <v>3</v>
      </c>
      <c r="D194" s="50">
        <v>26</v>
      </c>
      <c r="E194" s="50">
        <v>395.40984277859133</v>
      </c>
      <c r="F194" s="50">
        <v>0.64796458840412896</v>
      </c>
      <c r="G194" s="50">
        <v>0.32751592467427304</v>
      </c>
      <c r="H194" s="50">
        <v>0.20629775311837242</v>
      </c>
      <c r="I194" s="50">
        <v>0.34423667511122658</v>
      </c>
      <c r="J194" s="50">
        <v>0.14055363366498866</v>
      </c>
      <c r="K194" s="50">
        <v>7.991458395264299E-2</v>
      </c>
      <c r="L194" s="50">
        <v>280.04008715204975</v>
      </c>
      <c r="M194" s="50">
        <v>140.02004357602488</v>
      </c>
      <c r="N194" s="50">
        <v>7163981</v>
      </c>
      <c r="O194" s="50">
        <v>4642006</v>
      </c>
      <c r="P194" s="50">
        <v>138.49286415432556</v>
      </c>
      <c r="Q194" s="50">
        <v>141.54722299772419</v>
      </c>
      <c r="R194" s="50">
        <v>50.545343146129696</v>
      </c>
      <c r="S194" s="50">
        <v>7884756701.2652845</v>
      </c>
      <c r="T194" s="50">
        <v>23.19557536680351</v>
      </c>
      <c r="U194" s="50">
        <v>30.005292210203969</v>
      </c>
      <c r="V194" s="50">
        <v>2466105</v>
      </c>
      <c r="W194" s="50">
        <v>82.849127943106339</v>
      </c>
      <c r="X194" s="50">
        <v>57.170915632918536</v>
      </c>
      <c r="Y194" s="50">
        <v>40.830522668618642</v>
      </c>
      <c r="Z194" s="50">
        <v>1691873770.7630227</v>
      </c>
      <c r="AA194" s="50">
        <v>4.9771967668392572</v>
      </c>
      <c r="AB194" s="50">
        <v>5.3640924252708633</v>
      </c>
      <c r="AC194" s="50">
        <v>7163981</v>
      </c>
      <c r="AD194" s="50">
        <v>0.59177037024321588</v>
      </c>
      <c r="AE194" s="50">
        <v>0.73984958330664252</v>
      </c>
      <c r="AF194" s="50">
        <v>1.3059799828067237E-2</v>
      </c>
      <c r="AG194" s="50">
        <v>0.61210601654822483</v>
      </c>
      <c r="AH194" s="50">
        <v>21.691113811469659</v>
      </c>
      <c r="AI194" s="50">
        <v>22.641605765168254</v>
      </c>
      <c r="AJ194" s="50">
        <v>0.90672571037160665</v>
      </c>
      <c r="AK194" s="50">
        <v>1.9148727251082662</v>
      </c>
      <c r="AL194" s="50">
        <v>2.6844906577470851</v>
      </c>
      <c r="AM194" s="50">
        <v>3.510904855585629</v>
      </c>
      <c r="AN194" s="50">
        <v>4.45881527609356</v>
      </c>
      <c r="AO194" s="50">
        <v>5.6595660741982456</v>
      </c>
      <c r="AP194" s="50">
        <v>7.2597221202382052</v>
      </c>
      <c r="AQ194" s="50">
        <v>9.7193831769065895</v>
      </c>
      <c r="AR194" s="50">
        <v>14.98835890849405</v>
      </c>
      <c r="AS194" s="50">
        <v>48.897160495256763</v>
      </c>
      <c r="AT194" s="50">
        <v>58.010229912611329</v>
      </c>
      <c r="AU194" s="50">
        <v>89.915856364547551</v>
      </c>
      <c r="AV194" s="50">
        <v>116.02045982522266</v>
      </c>
      <c r="AW194" s="50">
        <v>156.62762076405059</v>
      </c>
      <c r="AX194" s="50">
        <v>196.59022359273837</v>
      </c>
      <c r="AY194" s="50">
        <v>251.37766295464908</v>
      </c>
      <c r="AZ194" s="50">
        <v>330.07820820275845</v>
      </c>
      <c r="BA194" s="50">
        <v>464.08183930089064</v>
      </c>
      <c r="BB194" s="50">
        <v>795.70698696798536</v>
      </c>
      <c r="BC194" s="50">
        <v>14.314943736806285</v>
      </c>
      <c r="BD194" s="50">
        <v>3408.1010073659154</v>
      </c>
      <c r="BE194" s="50">
        <v>35.81079275398583</v>
      </c>
      <c r="BF194" s="50">
        <v>75.699161936907203</v>
      </c>
      <c r="BG194" s="50">
        <v>106.19589084293314</v>
      </c>
      <c r="BH194" s="50">
        <v>138.47826315159784</v>
      </c>
      <c r="BI194" s="50">
        <v>176.88125475893159</v>
      </c>
      <c r="BJ194" s="50">
        <v>223.64373991244082</v>
      </c>
      <c r="BK194" s="50">
        <v>287.05980387762213</v>
      </c>
      <c r="BL194" s="50">
        <v>383.39033816527723</v>
      </c>
      <c r="BM194" s="50">
        <v>594.2929216045635</v>
      </c>
      <c r="BN194" s="50">
        <v>1934.330449907281</v>
      </c>
    </row>
    <row r="195" spans="1:66" x14ac:dyDescent="0.25">
      <c r="A195" t="str">
        <f t="shared" si="2"/>
        <v>1997TOT27</v>
      </c>
      <c r="B195" s="50">
        <v>1997</v>
      </c>
      <c r="C195" s="50" t="s">
        <v>3</v>
      </c>
      <c r="D195" s="50">
        <v>27</v>
      </c>
      <c r="E195" s="50">
        <v>405.42776585496534</v>
      </c>
      <c r="F195" s="50">
        <v>0.64962802729346403</v>
      </c>
      <c r="G195" s="50">
        <v>0.3250704543426986</v>
      </c>
      <c r="H195" s="50">
        <v>0.20259855007977035</v>
      </c>
      <c r="I195" s="50">
        <v>0.33255181415131579</v>
      </c>
      <c r="J195" s="50">
        <v>0.13473058538516955</v>
      </c>
      <c r="K195" s="50">
        <v>7.8018805475907435E-2</v>
      </c>
      <c r="L195" s="50">
        <v>258.54190434169607</v>
      </c>
      <c r="M195" s="50">
        <v>129.27095217084803</v>
      </c>
      <c r="N195" s="50">
        <v>2629494</v>
      </c>
      <c r="O195" s="50">
        <v>1708193</v>
      </c>
      <c r="P195" s="50">
        <v>129.16889274129696</v>
      </c>
      <c r="Q195" s="50">
        <v>129.37301160039911</v>
      </c>
      <c r="R195" s="50">
        <v>50.039475004955563</v>
      </c>
      <c r="S195" s="50">
        <v>2651928873.6566467</v>
      </c>
      <c r="T195" s="50">
        <v>20.729792428929791</v>
      </c>
      <c r="U195" s="50">
        <v>26.140013472814694</v>
      </c>
      <c r="V195" s="50">
        <v>874443</v>
      </c>
      <c r="W195" s="50">
        <v>76.897907375633878</v>
      </c>
      <c r="X195" s="50">
        <v>52.373044795214156</v>
      </c>
      <c r="Y195" s="50">
        <v>40.514163403079529</v>
      </c>
      <c r="Z195" s="50">
        <v>549566908.91833746</v>
      </c>
      <c r="AA195" s="50">
        <v>4.2958949845352103</v>
      </c>
      <c r="AB195" s="50">
        <v>4.5851023784088616</v>
      </c>
      <c r="AC195" s="50">
        <v>2629494</v>
      </c>
      <c r="AD195" s="50">
        <v>0.61802395490134177</v>
      </c>
      <c r="AE195" s="50">
        <v>0.81750353019053357</v>
      </c>
      <c r="AF195" s="50">
        <v>4.7935170806711032E-3</v>
      </c>
      <c r="AG195" s="50">
        <v>0.68105265792727909</v>
      </c>
      <c r="AH195" s="50">
        <v>24.37263968419305</v>
      </c>
      <c r="AI195" s="50">
        <v>24.988038779535383</v>
      </c>
      <c r="AJ195" s="50">
        <v>0.81892745079938678</v>
      </c>
      <c r="AK195" s="50">
        <v>1.8631063753760824</v>
      </c>
      <c r="AL195" s="50">
        <v>2.5715863622692936</v>
      </c>
      <c r="AM195" s="50">
        <v>3.2570442947320837</v>
      </c>
      <c r="AN195" s="50">
        <v>4.0621142194389392</v>
      </c>
      <c r="AO195" s="50">
        <v>4.9985261094263933</v>
      </c>
      <c r="AP195" s="50">
        <v>6.5144886026718041</v>
      </c>
      <c r="AQ195" s="50">
        <v>8.8954413287877401</v>
      </c>
      <c r="AR195" s="50">
        <v>15.161925526116192</v>
      </c>
      <c r="AS195" s="50">
        <v>51.856839730382084</v>
      </c>
      <c r="AT195" s="50">
        <v>58.010229912611329</v>
      </c>
      <c r="AU195" s="50">
        <v>88.949019199337371</v>
      </c>
      <c r="AV195" s="50">
        <v>116.02045982522266</v>
      </c>
      <c r="AW195" s="50">
        <v>148.65121415106651</v>
      </c>
      <c r="AX195" s="50">
        <v>174.03068973783397</v>
      </c>
      <c r="AY195" s="50">
        <v>232.04091965044532</v>
      </c>
      <c r="AZ195" s="50">
        <v>309.3878928672604</v>
      </c>
      <c r="BA195" s="50">
        <v>435.07672434458493</v>
      </c>
      <c r="BB195" s="50">
        <v>936.03649551849276</v>
      </c>
      <c r="BC195" s="50">
        <v>15.449687654328272</v>
      </c>
      <c r="BD195" s="50">
        <v>4350.7672434458491</v>
      </c>
      <c r="BE195" s="50">
        <v>32.97939669912973</v>
      </c>
      <c r="BF195" s="50">
        <v>75.187346861289654</v>
      </c>
      <c r="BG195" s="50">
        <v>104.65302942607701</v>
      </c>
      <c r="BH195" s="50">
        <v>132.559491677734</v>
      </c>
      <c r="BI195" s="50">
        <v>164.62265104464035</v>
      </c>
      <c r="BJ195" s="50">
        <v>203.43661929164759</v>
      </c>
      <c r="BK195" s="50">
        <v>262.8871468573393</v>
      </c>
      <c r="BL195" s="50">
        <v>360.47507735102965</v>
      </c>
      <c r="BM195" s="50">
        <v>610.54891939513016</v>
      </c>
      <c r="BN195" s="50">
        <v>2128.545706248211</v>
      </c>
    </row>
    <row r="196" spans="1:66" x14ac:dyDescent="0.25">
      <c r="A196" t="str">
        <f t="shared" ref="A196:A259" si="3">B196&amp;C196&amp;D196</f>
        <v>1997TOT28</v>
      </c>
      <c r="B196" s="50">
        <v>1997</v>
      </c>
      <c r="C196" s="50" t="s">
        <v>3</v>
      </c>
      <c r="D196" s="50">
        <v>28</v>
      </c>
      <c r="E196" s="50">
        <v>426.18363115856067</v>
      </c>
      <c r="F196" s="50">
        <v>0.61413080602236492</v>
      </c>
      <c r="G196" s="50">
        <v>0.31511441117748212</v>
      </c>
      <c r="H196" s="50">
        <v>0.20469145461603794</v>
      </c>
      <c r="I196" s="50">
        <v>0.33096018440512337</v>
      </c>
      <c r="J196" s="50">
        <v>0.14682780691610312</v>
      </c>
      <c r="K196" s="50">
        <v>9.0193593309141021E-2</v>
      </c>
      <c r="L196" s="50">
        <v>260.82919747299485</v>
      </c>
      <c r="M196" s="50">
        <v>130.41459873649742</v>
      </c>
      <c r="N196" s="50">
        <v>1493234</v>
      </c>
      <c r="O196" s="50">
        <v>917041</v>
      </c>
      <c r="P196" s="50">
        <v>126.99608216009055</v>
      </c>
      <c r="Q196" s="50">
        <v>133.83311531290428</v>
      </c>
      <c r="R196" s="50">
        <v>51.310634165778474</v>
      </c>
      <c r="S196" s="50">
        <v>1472765446.795933</v>
      </c>
      <c r="T196" s="50">
        <v>19.28535799372802</v>
      </c>
      <c r="U196" s="50">
        <v>23.605130141464034</v>
      </c>
      <c r="V196" s="50">
        <v>494201</v>
      </c>
      <c r="W196" s="50">
        <v>72.55721762359552</v>
      </c>
      <c r="X196" s="50">
        <v>57.857381112901905</v>
      </c>
      <c r="Y196" s="50">
        <v>44.364190568728191</v>
      </c>
      <c r="Z196" s="50">
        <v>343118107.2405268</v>
      </c>
      <c r="AA196" s="50">
        <v>4.4930138377837689</v>
      </c>
      <c r="AB196" s="50">
        <v>4.761291410115569</v>
      </c>
      <c r="AC196" s="50">
        <v>1493234</v>
      </c>
      <c r="AD196" s="50">
        <v>0.61758976946637745</v>
      </c>
      <c r="AE196" s="50">
        <v>0.78841954322481467</v>
      </c>
      <c r="AF196" s="50">
        <v>2.722136914721555E-3</v>
      </c>
      <c r="AG196" s="50">
        <v>0.69005367918213789</v>
      </c>
      <c r="AH196" s="50">
        <v>25.826116169686738</v>
      </c>
      <c r="AI196" s="50">
        <v>28.950588924139101</v>
      </c>
      <c r="AJ196" s="50">
        <v>0.63422401919978</v>
      </c>
      <c r="AK196" s="50">
        <v>1.6551784797364104</v>
      </c>
      <c r="AL196" s="50">
        <v>2.4054949596552739</v>
      </c>
      <c r="AM196" s="50">
        <v>3.2098241349641263</v>
      </c>
      <c r="AN196" s="50">
        <v>4.1521950772907239</v>
      </c>
      <c r="AO196" s="50">
        <v>5.2539279571701787</v>
      </c>
      <c r="AP196" s="50">
        <v>6.9862365846753463</v>
      </c>
      <c r="AQ196" s="50">
        <v>9.4233681587097031</v>
      </c>
      <c r="AR196" s="50">
        <v>15.242486087548968</v>
      </c>
      <c r="AS196" s="50">
        <v>51.037064541049489</v>
      </c>
      <c r="AT196" s="50">
        <v>53.866642061710522</v>
      </c>
      <c r="AU196" s="50">
        <v>87.015344868916984</v>
      </c>
      <c r="AV196" s="50">
        <v>116.02045982522266</v>
      </c>
      <c r="AW196" s="50">
        <v>156.62762076405059</v>
      </c>
      <c r="AX196" s="50">
        <v>194.74862899233801</v>
      </c>
      <c r="AY196" s="50">
        <v>254.27817445027966</v>
      </c>
      <c r="AZ196" s="50">
        <v>346.90117487741571</v>
      </c>
      <c r="BA196" s="50">
        <v>485.83567551811984</v>
      </c>
      <c r="BB196" s="50">
        <v>870.15344868916986</v>
      </c>
      <c r="BC196" s="50">
        <v>14.480181043651299</v>
      </c>
      <c r="BD196" s="50">
        <v>3770.6649443197362</v>
      </c>
      <c r="BE196" s="50">
        <v>26.866293985732288</v>
      </c>
      <c r="BF196" s="50">
        <v>70.407277612375722</v>
      </c>
      <c r="BG196" s="50">
        <v>102.75525272996242</v>
      </c>
      <c r="BH196" s="50">
        <v>137.39867103832526</v>
      </c>
      <c r="BI196" s="50">
        <v>176.62784857243699</v>
      </c>
      <c r="BJ196" s="50">
        <v>224.42993244731613</v>
      </c>
      <c r="BK196" s="50">
        <v>295.32201187391234</v>
      </c>
      <c r="BL196" s="50">
        <v>405.08470951268447</v>
      </c>
      <c r="BM196" s="50">
        <v>648.39138682659109</v>
      </c>
      <c r="BN196" s="50">
        <v>2180.2761546638649</v>
      </c>
    </row>
    <row r="197" spans="1:66" x14ac:dyDescent="0.25">
      <c r="A197" t="str">
        <f t="shared" si="3"/>
        <v>1997TOT29</v>
      </c>
      <c r="B197" s="50">
        <v>1997</v>
      </c>
      <c r="C197" s="50" t="s">
        <v>3</v>
      </c>
      <c r="D197" s="50">
        <v>29</v>
      </c>
      <c r="E197" s="50">
        <v>385.49455534858981</v>
      </c>
      <c r="F197" s="50">
        <v>0.64987015844115814</v>
      </c>
      <c r="G197" s="50">
        <v>0.33611270867495846</v>
      </c>
      <c r="H197" s="50">
        <v>0.21175951825143385</v>
      </c>
      <c r="I197" s="50">
        <v>0.36642295405935643</v>
      </c>
      <c r="J197" s="50">
        <v>0.14289900654804005</v>
      </c>
      <c r="K197" s="50">
        <v>7.8316636867696882E-2</v>
      </c>
      <c r="L197" s="50">
        <v>263.56448739148658</v>
      </c>
      <c r="M197" s="50">
        <v>131.78224369574329</v>
      </c>
      <c r="N197" s="50">
        <v>12218353</v>
      </c>
      <c r="O197" s="50">
        <v>7940343</v>
      </c>
      <c r="P197" s="50">
        <v>127.248990184823</v>
      </c>
      <c r="Q197" s="50">
        <v>136.31549720666357</v>
      </c>
      <c r="R197" s="50">
        <v>51.719978877194791</v>
      </c>
      <c r="S197" s="50">
        <v>12988701648.437408</v>
      </c>
      <c r="T197" s="50">
        <v>22.980188056760852</v>
      </c>
      <c r="U197" s="50">
        <v>29.256141971115856</v>
      </c>
      <c r="V197" s="50">
        <v>4477085</v>
      </c>
      <c r="W197" s="50">
        <v>80.389306937357603</v>
      </c>
      <c r="X197" s="50">
        <v>51.392936758385687</v>
      </c>
      <c r="Y197" s="50">
        <v>38.998377411937881</v>
      </c>
      <c r="Z197" s="50">
        <v>2761086555.2030058</v>
      </c>
      <c r="AA197" s="50">
        <v>4.8850370111621126</v>
      </c>
      <c r="AB197" s="50">
        <v>5.2891961270354431</v>
      </c>
      <c r="AC197" s="50">
        <v>12218353</v>
      </c>
      <c r="AD197" s="50">
        <v>0.6123271461635289</v>
      </c>
      <c r="AE197" s="50">
        <v>0.85150039924285981</v>
      </c>
      <c r="AF197" s="50">
        <v>2.2273822949650513E-2</v>
      </c>
      <c r="AG197" s="50">
        <v>0.66499771739797886</v>
      </c>
      <c r="AH197" s="50">
        <v>23.950013350310719</v>
      </c>
      <c r="AI197" s="50">
        <v>23.279222381290168</v>
      </c>
      <c r="AJ197" s="50">
        <v>0.95874457255295054</v>
      </c>
      <c r="AK197" s="50">
        <v>1.8669929977441262</v>
      </c>
      <c r="AL197" s="50">
        <v>2.5323172683493218</v>
      </c>
      <c r="AM197" s="50">
        <v>3.2689420856302549</v>
      </c>
      <c r="AN197" s="50">
        <v>4.1330595023665264</v>
      </c>
      <c r="AO197" s="50">
        <v>5.2482812426040066</v>
      </c>
      <c r="AP197" s="50">
        <v>6.9416789811809032</v>
      </c>
      <c r="AQ197" s="50">
        <v>9.2690100594596956</v>
      </c>
      <c r="AR197" s="50">
        <v>14.126800412733374</v>
      </c>
      <c r="AS197" s="50">
        <v>51.654172877378841</v>
      </c>
      <c r="AT197" s="50">
        <v>58.010229912611329</v>
      </c>
      <c r="AU197" s="50">
        <v>87.015344868916984</v>
      </c>
      <c r="AV197" s="50">
        <v>116.02045982522266</v>
      </c>
      <c r="AW197" s="50">
        <v>141.3999354119901</v>
      </c>
      <c r="AX197" s="50">
        <v>174.03068973783397</v>
      </c>
      <c r="AY197" s="50">
        <v>232.04091965044532</v>
      </c>
      <c r="AZ197" s="50">
        <v>311.8049857802859</v>
      </c>
      <c r="BA197" s="50">
        <v>420.57416686643211</v>
      </c>
      <c r="BB197" s="50">
        <v>725.12787390764163</v>
      </c>
      <c r="BC197" s="50">
        <v>17.827771923580926</v>
      </c>
      <c r="BD197" s="50">
        <v>3867.3486608407547</v>
      </c>
      <c r="BE197" s="50">
        <v>36.895013591108189</v>
      </c>
      <c r="BF197" s="50">
        <v>71.99715485914048</v>
      </c>
      <c r="BG197" s="50">
        <v>97.694075644508672</v>
      </c>
      <c r="BH197" s="50">
        <v>126.09243915128002</v>
      </c>
      <c r="BI197" s="50">
        <v>159.26948638502998</v>
      </c>
      <c r="BJ197" s="50">
        <v>202.04409984376178</v>
      </c>
      <c r="BK197" s="50">
        <v>267.89971287857315</v>
      </c>
      <c r="BL197" s="50">
        <v>357.07661374109426</v>
      </c>
      <c r="BM197" s="50">
        <v>544.29059723059561</v>
      </c>
      <c r="BN197" s="50">
        <v>1994.84074404179</v>
      </c>
    </row>
    <row r="198" spans="1:66" x14ac:dyDescent="0.25">
      <c r="A198" t="str">
        <f t="shared" si="3"/>
        <v>1997TOT30</v>
      </c>
      <c r="B198" s="50">
        <v>1997</v>
      </c>
      <c r="C198" s="50" t="s">
        <v>3</v>
      </c>
      <c r="D198" s="50">
        <v>30</v>
      </c>
      <c r="E198" s="50">
        <v>914.77854059793037</v>
      </c>
      <c r="F198" s="50">
        <v>0.23681036885600135</v>
      </c>
      <c r="G198" s="50">
        <v>9.2844927590353399E-2</v>
      </c>
      <c r="H198" s="50">
        <v>5.3775775724496211E-2</v>
      </c>
      <c r="I198" s="50">
        <v>7.7621287501018377E-2</v>
      </c>
      <c r="J198" s="50">
        <v>3.3513969566977983E-2</v>
      </c>
      <c r="K198" s="50">
        <v>2.2979182001501886E-2</v>
      </c>
      <c r="L198" s="50">
        <v>260.73751631227765</v>
      </c>
      <c r="M198" s="50">
        <v>130.36875815613882</v>
      </c>
      <c r="N198" s="50">
        <v>66490961</v>
      </c>
      <c r="O198" s="50">
        <v>15745749</v>
      </c>
      <c r="P198" s="50">
        <v>158.51160475676502</v>
      </c>
      <c r="Q198" s="50">
        <v>102.22591155551262</v>
      </c>
      <c r="R198" s="50">
        <v>39.206445240921781</v>
      </c>
      <c r="S198" s="50">
        <v>19315482535.791618</v>
      </c>
      <c r="T198" s="50">
        <v>2.6463405893057383</v>
      </c>
      <c r="U198" s="50">
        <v>2.7595776064921971</v>
      </c>
      <c r="V198" s="50">
        <v>5161114</v>
      </c>
      <c r="W198" s="50">
        <v>74.080403067050383</v>
      </c>
      <c r="X198" s="50">
        <v>56.288355089088441</v>
      </c>
      <c r="Y198" s="50">
        <v>43.17626085052796</v>
      </c>
      <c r="Z198" s="50">
        <v>3486127409.8471875</v>
      </c>
      <c r="AA198" s="50">
        <v>0.47762101967036369</v>
      </c>
      <c r="AB198" s="50">
        <v>0.48064229423589033</v>
      </c>
      <c r="AC198" s="50">
        <v>66490961</v>
      </c>
      <c r="AD198" s="50">
        <v>0.56260432999828691</v>
      </c>
      <c r="AE198" s="50">
        <v>0.63609325423228302</v>
      </c>
      <c r="AF198" s="50">
        <v>0.12121174540186887</v>
      </c>
      <c r="AG198" s="50">
        <v>0.56571405191877577</v>
      </c>
      <c r="AH198" s="50">
        <v>18.648184134125898</v>
      </c>
      <c r="AI198" s="50">
        <v>21.111260242175231</v>
      </c>
      <c r="AJ198" s="50">
        <v>0.87524475636285171</v>
      </c>
      <c r="AK198" s="50">
        <v>1.9983071402888761</v>
      </c>
      <c r="AL198" s="50">
        <v>2.874270100876295</v>
      </c>
      <c r="AM198" s="50">
        <v>3.7730037288223119</v>
      </c>
      <c r="AN198" s="50">
        <v>4.8233292426590122</v>
      </c>
      <c r="AO198" s="50">
        <v>6.1781933315093749</v>
      </c>
      <c r="AP198" s="50">
        <v>8.0111533591062347</v>
      </c>
      <c r="AQ198" s="50">
        <v>10.802196430764187</v>
      </c>
      <c r="AR198" s="50">
        <v>16.277774096134856</v>
      </c>
      <c r="AS198" s="50">
        <v>44.386527813476</v>
      </c>
      <c r="AT198" s="50">
        <v>140.96485868764552</v>
      </c>
      <c r="AU198" s="50">
        <v>222.75928286442749</v>
      </c>
      <c r="AV198" s="50">
        <v>303.72498947102929</v>
      </c>
      <c r="AW198" s="50">
        <v>386.73486608407552</v>
      </c>
      <c r="AX198" s="50">
        <v>498.88797724845739</v>
      </c>
      <c r="AY198" s="50">
        <v>638.11252903872457</v>
      </c>
      <c r="AZ198" s="50">
        <v>841.14833373286422</v>
      </c>
      <c r="BA198" s="50">
        <v>1160.2045982522266</v>
      </c>
      <c r="BB198" s="50">
        <v>1949.1437250637405</v>
      </c>
      <c r="BC198" s="50">
        <v>12.41290641773395</v>
      </c>
      <c r="BD198" s="50">
        <v>6922.5541029049509</v>
      </c>
      <c r="BE198" s="50">
        <v>80.038428940027629</v>
      </c>
      <c r="BF198" s="50">
        <v>182.84276000372151</v>
      </c>
      <c r="BG198" s="50">
        <v>262.85948197022776</v>
      </c>
      <c r="BH198" s="50">
        <v>345.16451059771578</v>
      </c>
      <c r="BI198" s="50">
        <v>441.15642437370167</v>
      </c>
      <c r="BJ198" s="50">
        <v>565.3226173425976</v>
      </c>
      <c r="BK198" s="50">
        <v>732.94277853409574</v>
      </c>
      <c r="BL198" s="50">
        <v>988.17454461785053</v>
      </c>
      <c r="BM198" s="50">
        <v>1489.1022243867058</v>
      </c>
      <c r="BN198" s="50">
        <v>4060.5486507129704</v>
      </c>
    </row>
    <row r="199" spans="1:66" x14ac:dyDescent="0.25">
      <c r="A199" t="str">
        <f t="shared" si="3"/>
        <v>1997TOT31</v>
      </c>
      <c r="B199" s="50">
        <v>1997</v>
      </c>
      <c r="C199" s="50" t="s">
        <v>3</v>
      </c>
      <c r="D199" s="50">
        <v>31</v>
      </c>
      <c r="E199" s="50">
        <v>636.67499312678956</v>
      </c>
      <c r="F199" s="50">
        <v>0.31249402643527108</v>
      </c>
      <c r="G199" s="50">
        <v>0.12807144155782879</v>
      </c>
      <c r="H199" s="50">
        <v>7.3501194367967579E-2</v>
      </c>
      <c r="I199" s="50">
        <v>0.11829058393955291</v>
      </c>
      <c r="J199" s="50">
        <v>4.4930847941903419E-2</v>
      </c>
      <c r="K199" s="50">
        <v>2.6461523020542159E-2</v>
      </c>
      <c r="L199" s="50">
        <v>209.6168737745239</v>
      </c>
      <c r="M199" s="50">
        <v>104.80843688726195</v>
      </c>
      <c r="N199" s="50">
        <v>16604407</v>
      </c>
      <c r="O199" s="50">
        <v>5188778</v>
      </c>
      <c r="P199" s="50">
        <v>123.70823895871753</v>
      </c>
      <c r="Q199" s="50">
        <v>85.908634815806366</v>
      </c>
      <c r="R199" s="50">
        <v>40.983644717559656</v>
      </c>
      <c r="S199" s="50">
        <v>5349130012.107481</v>
      </c>
      <c r="T199" s="50">
        <v>4.2165838911474465</v>
      </c>
      <c r="U199" s="50">
        <v>4.4891598992507609</v>
      </c>
      <c r="V199" s="50">
        <v>1964145</v>
      </c>
      <c r="W199" s="50">
        <v>64.998573887375827</v>
      </c>
      <c r="X199" s="50">
        <v>39.809862999886121</v>
      </c>
      <c r="Y199" s="50">
        <v>37.98345265153408</v>
      </c>
      <c r="Z199" s="50">
        <v>938308120.34293592</v>
      </c>
      <c r="AA199" s="50">
        <v>0.73964455831427367</v>
      </c>
      <c r="AB199" s="50">
        <v>0.74868596286891564</v>
      </c>
      <c r="AC199" s="50">
        <v>16604407</v>
      </c>
      <c r="AD199" s="50">
        <v>0.58211867384970617</v>
      </c>
      <c r="AE199" s="50">
        <v>0.71400785804440314</v>
      </c>
      <c r="AF199" s="50">
        <v>3.0269515187680889E-2</v>
      </c>
      <c r="AG199" s="50">
        <v>0.61212833957305968</v>
      </c>
      <c r="AH199" s="50">
        <v>20.651512586788666</v>
      </c>
      <c r="AI199" s="50">
        <v>22.849691713952218</v>
      </c>
      <c r="AJ199" s="50">
        <v>0.86325744589832276</v>
      </c>
      <c r="AK199" s="50">
        <v>1.884970097165219</v>
      </c>
      <c r="AL199" s="50">
        <v>2.7414854630506262</v>
      </c>
      <c r="AM199" s="50">
        <v>3.6174290938424809</v>
      </c>
      <c r="AN199" s="50">
        <v>4.6427912043534576</v>
      </c>
      <c r="AO199" s="50">
        <v>5.7844950831299702</v>
      </c>
      <c r="AP199" s="50">
        <v>7.4790232583385894</v>
      </c>
      <c r="AQ199" s="50">
        <v>10.190396235427059</v>
      </c>
      <c r="AR199" s="50">
        <v>15.777087192062353</v>
      </c>
      <c r="AS199" s="50">
        <v>47.019064926731922</v>
      </c>
      <c r="AT199" s="50">
        <v>87.595447168043094</v>
      </c>
      <c r="AU199" s="50">
        <v>145.02557478152832</v>
      </c>
      <c r="AV199" s="50">
        <v>198.89221684323883</v>
      </c>
      <c r="AW199" s="50">
        <v>261.04603460675099</v>
      </c>
      <c r="AX199" s="50">
        <v>338.39300782356611</v>
      </c>
      <c r="AY199" s="50">
        <v>415.25656245777606</v>
      </c>
      <c r="AZ199" s="50">
        <v>551.09718416980763</v>
      </c>
      <c r="BA199" s="50">
        <v>768.63554634210004</v>
      </c>
      <c r="BB199" s="50">
        <v>1334.2352879900604</v>
      </c>
      <c r="BC199" s="50">
        <v>13.837960446194586</v>
      </c>
      <c r="BD199" s="50">
        <v>5313.7370599951973</v>
      </c>
      <c r="BE199" s="50">
        <v>54.920980792686848</v>
      </c>
      <c r="BF199" s="50">
        <v>120.09593413084053</v>
      </c>
      <c r="BG199" s="50">
        <v>174.17394300370421</v>
      </c>
      <c r="BH199" s="50">
        <v>230.79786451331657</v>
      </c>
      <c r="BI199" s="50">
        <v>295.45161422393392</v>
      </c>
      <c r="BJ199" s="50">
        <v>368.15589329325024</v>
      </c>
      <c r="BK199" s="50">
        <v>476.35910695387128</v>
      </c>
      <c r="BL199" s="50">
        <v>648.74027607166067</v>
      </c>
      <c r="BM199" s="50">
        <v>1003.8249161663053</v>
      </c>
      <c r="BN199" s="50">
        <v>2997.2970720058775</v>
      </c>
    </row>
    <row r="200" spans="1:66" x14ac:dyDescent="0.25">
      <c r="A200" t="str">
        <f t="shared" si="3"/>
        <v>1997TOT32</v>
      </c>
      <c r="B200" s="50">
        <v>1997</v>
      </c>
      <c r="C200" s="50" t="s">
        <v>3</v>
      </c>
      <c r="D200" s="50">
        <v>32</v>
      </c>
      <c r="E200" s="50">
        <v>622.64681832469216</v>
      </c>
      <c r="F200" s="50">
        <v>0.31176735223062152</v>
      </c>
      <c r="G200" s="50">
        <v>0.12647837691677158</v>
      </c>
      <c r="H200" s="50">
        <v>7.456333710894214E-2</v>
      </c>
      <c r="I200" s="50">
        <v>0.11952511176133022</v>
      </c>
      <c r="J200" s="50">
        <v>4.8056806402125E-2</v>
      </c>
      <c r="K200" s="50">
        <v>2.9988793529343714E-2</v>
      </c>
      <c r="L200" s="50">
        <v>202.68074461203992</v>
      </c>
      <c r="M200" s="50">
        <v>101.34037230601996</v>
      </c>
      <c r="N200" s="50">
        <v>2822980</v>
      </c>
      <c r="O200" s="50">
        <v>880112.99999999988</v>
      </c>
      <c r="P200" s="50">
        <v>120.45683172506476</v>
      </c>
      <c r="Q200" s="50">
        <v>82.223912886975157</v>
      </c>
      <c r="R200" s="50">
        <v>40.568191637722443</v>
      </c>
      <c r="S200" s="50">
        <v>868396015.71233225</v>
      </c>
      <c r="T200" s="50">
        <v>4.1170581550206773</v>
      </c>
      <c r="U200" s="50">
        <v>4.3813140483805944</v>
      </c>
      <c r="V200" s="50">
        <v>337417</v>
      </c>
      <c r="W200" s="50">
        <v>60.595004400785463</v>
      </c>
      <c r="X200" s="50">
        <v>40.745367905234495</v>
      </c>
      <c r="Y200" s="50">
        <v>40.206451760602107</v>
      </c>
      <c r="Z200" s="50">
        <v>164978157.62976608</v>
      </c>
      <c r="AA200" s="50">
        <v>0.78216004792785387</v>
      </c>
      <c r="AB200" s="50">
        <v>0.79136520401866128</v>
      </c>
      <c r="AC200" s="50">
        <v>2822980</v>
      </c>
      <c r="AD200" s="50">
        <v>0.57001271203002601</v>
      </c>
      <c r="AE200" s="50">
        <v>0.63048708341348991</v>
      </c>
      <c r="AF200" s="50">
        <v>5.1462383441044967E-3</v>
      </c>
      <c r="AG200" s="50">
        <v>0.58630051302661901</v>
      </c>
      <c r="AH200" s="50">
        <v>19.455693381928771</v>
      </c>
      <c r="AI200" s="50">
        <v>22.178092688649073</v>
      </c>
      <c r="AJ200" s="50">
        <v>0.83249202276315204</v>
      </c>
      <c r="AK200" s="50">
        <v>1.9413669821139399</v>
      </c>
      <c r="AL200" s="50">
        <v>2.7679933219033575</v>
      </c>
      <c r="AM200" s="50">
        <v>3.5844304302366092</v>
      </c>
      <c r="AN200" s="50">
        <v>4.6723731601398306</v>
      </c>
      <c r="AO200" s="50">
        <v>5.8670027726958551</v>
      </c>
      <c r="AP200" s="50">
        <v>7.8792986608428812</v>
      </c>
      <c r="AQ200" s="50">
        <v>10.936140533896335</v>
      </c>
      <c r="AR200" s="50">
        <v>17.12936235608116</v>
      </c>
      <c r="AS200" s="50">
        <v>44.389539759326865</v>
      </c>
      <c r="AT200" s="50">
        <v>87.015344868916984</v>
      </c>
      <c r="AU200" s="50">
        <v>148.65121415106651</v>
      </c>
      <c r="AV200" s="50">
        <v>193.36743304203776</v>
      </c>
      <c r="AW200" s="50">
        <v>256.2118487807</v>
      </c>
      <c r="AX200" s="50">
        <v>326.30754325843873</v>
      </c>
      <c r="AY200" s="50">
        <v>413.32288812735572</v>
      </c>
      <c r="AZ200" s="50">
        <v>580.10229912611328</v>
      </c>
      <c r="BA200" s="50">
        <v>812.14321877655857</v>
      </c>
      <c r="BB200" s="50">
        <v>1392.2455179026717</v>
      </c>
      <c r="BC200" s="50">
        <v>11.646843053609516</v>
      </c>
      <c r="BD200" s="50">
        <v>4350.7672434458491</v>
      </c>
      <c r="BE200" s="50">
        <v>51.457529491866858</v>
      </c>
      <c r="BF200" s="50">
        <v>121.042389598867</v>
      </c>
      <c r="BG200" s="50">
        <v>173.18871311641635</v>
      </c>
      <c r="BH200" s="50">
        <v>222.73053954025048</v>
      </c>
      <c r="BI200" s="50">
        <v>290.82286880294208</v>
      </c>
      <c r="BJ200" s="50">
        <v>365.18675415527463</v>
      </c>
      <c r="BK200" s="50">
        <v>491.29467975194655</v>
      </c>
      <c r="BL200" s="50">
        <v>681.8700808885194</v>
      </c>
      <c r="BM200" s="50">
        <v>1066.2105994255242</v>
      </c>
      <c r="BN200" s="50">
        <v>2767.7144151289767</v>
      </c>
    </row>
    <row r="201" spans="1:66" x14ac:dyDescent="0.25">
      <c r="A201" t="str">
        <f t="shared" si="3"/>
        <v>1997TOT33</v>
      </c>
      <c r="B201" s="50">
        <v>1997</v>
      </c>
      <c r="C201" s="50" t="s">
        <v>3</v>
      </c>
      <c r="D201" s="50">
        <v>33</v>
      </c>
      <c r="E201" s="50">
        <v>946.40978000672726</v>
      </c>
      <c r="F201" s="50">
        <v>0.26335177792389597</v>
      </c>
      <c r="G201" s="50">
        <v>9.8445868652902377E-2</v>
      </c>
      <c r="H201" s="50">
        <v>5.3059752723374619E-2</v>
      </c>
      <c r="I201" s="50">
        <v>7.6278917749123806E-2</v>
      </c>
      <c r="J201" s="50">
        <v>2.8772536058690061E-2</v>
      </c>
      <c r="K201" s="50">
        <v>1.8125146018870053E-2</v>
      </c>
      <c r="L201" s="50">
        <v>287.42381818345785</v>
      </c>
      <c r="M201" s="50">
        <v>143.71190909172893</v>
      </c>
      <c r="N201" s="50">
        <v>13235859</v>
      </c>
      <c r="O201" s="50">
        <v>3485687</v>
      </c>
      <c r="P201" s="50">
        <v>179.97936622011716</v>
      </c>
      <c r="Q201" s="50">
        <v>107.4444519633407</v>
      </c>
      <c r="R201" s="50">
        <v>37.381888753130639</v>
      </c>
      <c r="S201" s="50">
        <v>4494212753.1688929</v>
      </c>
      <c r="T201" s="50">
        <v>2.9897923764485284</v>
      </c>
      <c r="U201" s="50">
        <v>3.1474208121017995</v>
      </c>
      <c r="V201" s="50">
        <v>1009617.0000000001</v>
      </c>
      <c r="W201" s="50">
        <v>89.503535291715835</v>
      </c>
      <c r="X201" s="50">
        <v>54.208373800013092</v>
      </c>
      <c r="Y201" s="50">
        <v>37.720168177163927</v>
      </c>
      <c r="Z201" s="50">
        <v>656756348.77017391</v>
      </c>
      <c r="AA201" s="50">
        <v>0.43690969533044838</v>
      </c>
      <c r="AB201" s="50">
        <v>0.44008438627638635</v>
      </c>
      <c r="AC201" s="50">
        <v>13235859</v>
      </c>
      <c r="AD201" s="50">
        <v>0.57086312330812661</v>
      </c>
      <c r="AE201" s="50">
        <v>0.68135195988065611</v>
      </c>
      <c r="AF201" s="50">
        <v>2.4128716853453563E-2</v>
      </c>
      <c r="AG201" s="50">
        <v>0.57155363513470103</v>
      </c>
      <c r="AH201" s="50">
        <v>18.914092536730678</v>
      </c>
      <c r="AI201" s="50">
        <v>19.577232997533653</v>
      </c>
      <c r="AJ201" s="50">
        <v>1.0740614363781911</v>
      </c>
      <c r="AK201" s="50">
        <v>2.0953957637772787</v>
      </c>
      <c r="AL201" s="50">
        <v>2.9029923871589554</v>
      </c>
      <c r="AM201" s="50">
        <v>3.7117755504410717</v>
      </c>
      <c r="AN201" s="50">
        <v>4.6293840206532195</v>
      </c>
      <c r="AO201" s="50">
        <v>5.8038775848384123</v>
      </c>
      <c r="AP201" s="50">
        <v>7.4664106850095386</v>
      </c>
      <c r="AQ201" s="50">
        <v>10.266900488589041</v>
      </c>
      <c r="AR201" s="50">
        <v>15.784267169225807</v>
      </c>
      <c r="AS201" s="50">
        <v>46.264934913928485</v>
      </c>
      <c r="AT201" s="50">
        <v>164.36231808573208</v>
      </c>
      <c r="AU201" s="50">
        <v>232.04091965044532</v>
      </c>
      <c r="AV201" s="50">
        <v>313.25524152810118</v>
      </c>
      <c r="AW201" s="50">
        <v>387.94341254058827</v>
      </c>
      <c r="AX201" s="50">
        <v>485.83567551811984</v>
      </c>
      <c r="AY201" s="50">
        <v>609.10741408241893</v>
      </c>
      <c r="AZ201" s="50">
        <v>812.14321877655857</v>
      </c>
      <c r="BA201" s="50">
        <v>1160.2045982522266</v>
      </c>
      <c r="BB201" s="50">
        <v>1957.8452595506324</v>
      </c>
      <c r="BC201" s="50">
        <v>13.786581619181916</v>
      </c>
      <c r="BD201" s="50">
        <v>7480.4191472312305</v>
      </c>
      <c r="BE201" s="50">
        <v>101.62288396287188</v>
      </c>
      <c r="BF201" s="50">
        <v>198.25666546710764</v>
      </c>
      <c r="BG201" s="50">
        <v>274.84189727450001</v>
      </c>
      <c r="BH201" s="50">
        <v>351.04839986712199</v>
      </c>
      <c r="BI201" s="50">
        <v>438.46398058375752</v>
      </c>
      <c r="BJ201" s="50">
        <v>548.9805846769375</v>
      </c>
      <c r="BK201" s="50">
        <v>706.28524160100517</v>
      </c>
      <c r="BL201" s="50">
        <v>972.02046544624898</v>
      </c>
      <c r="BM201" s="50">
        <v>1494.3340018501169</v>
      </c>
      <c r="BN201" s="50">
        <v>4380.4745862675782</v>
      </c>
    </row>
    <row r="202" spans="1:66" x14ac:dyDescent="0.25">
      <c r="A202" t="str">
        <f t="shared" si="3"/>
        <v>1997TOT35</v>
      </c>
      <c r="B202" s="50">
        <v>1997</v>
      </c>
      <c r="C202" s="50" t="s">
        <v>3</v>
      </c>
      <c r="D202" s="50">
        <v>35</v>
      </c>
      <c r="E202" s="50">
        <v>1063.2887156093691</v>
      </c>
      <c r="F202" s="50">
        <v>0.1830206681119313</v>
      </c>
      <c r="G202" s="50">
        <v>7.0555653956061878E-2</v>
      </c>
      <c r="H202" s="50">
        <v>4.2638914427329956E-2</v>
      </c>
      <c r="I202" s="50">
        <v>5.4686963041990867E-2</v>
      </c>
      <c r="J202" s="50">
        <v>2.8551538987139143E-2</v>
      </c>
      <c r="K202" s="50">
        <v>2.2584154879606053E-2</v>
      </c>
      <c r="L202" s="50">
        <v>280.23351039210678</v>
      </c>
      <c r="M202" s="50">
        <v>140.11675519605339</v>
      </c>
      <c r="N202" s="50">
        <v>33827715</v>
      </c>
      <c r="O202" s="50">
        <v>6191171</v>
      </c>
      <c r="P202" s="50">
        <v>172.20167557208651</v>
      </c>
      <c r="Q202" s="50">
        <v>108.03183482002026</v>
      </c>
      <c r="R202" s="50">
        <v>38.550648232204836</v>
      </c>
      <c r="S202" s="50">
        <v>8026122753.7739964</v>
      </c>
      <c r="T202" s="50">
        <v>1.8595192722219729</v>
      </c>
      <c r="U202" s="50">
        <v>1.9163200588218356</v>
      </c>
      <c r="V202" s="50">
        <v>1849935</v>
      </c>
      <c r="W202" s="50">
        <v>66.963140948727755</v>
      </c>
      <c r="X202" s="50">
        <v>73.153614247325635</v>
      </c>
      <c r="Y202" s="50">
        <v>52.209041056487528</v>
      </c>
      <c r="Z202" s="50">
        <v>1623953176.4715164</v>
      </c>
      <c r="AA202" s="50">
        <v>0.37624296580997785</v>
      </c>
      <c r="AB202" s="50">
        <v>0.37754324052308424</v>
      </c>
      <c r="AC202" s="50">
        <v>33827715</v>
      </c>
      <c r="AD202" s="50">
        <v>0.53369490328228586</v>
      </c>
      <c r="AE202" s="50">
        <v>0.56074663598428653</v>
      </c>
      <c r="AF202" s="50">
        <v>6.1667275016623051E-2</v>
      </c>
      <c r="AG202" s="50">
        <v>0.49110682078400458</v>
      </c>
      <c r="AH202" s="50">
        <v>15.629456230633597</v>
      </c>
      <c r="AI202" s="50">
        <v>17.323578563562947</v>
      </c>
      <c r="AJ202" s="50">
        <v>1.0469713508319247</v>
      </c>
      <c r="AK202" s="50">
        <v>2.3102012442288347</v>
      </c>
      <c r="AL202" s="50">
        <v>3.1955650649884753</v>
      </c>
      <c r="AM202" s="50">
        <v>4.1502124172452328</v>
      </c>
      <c r="AN202" s="50">
        <v>5.2557058526914986</v>
      </c>
      <c r="AO202" s="50">
        <v>6.5958874253052819</v>
      </c>
      <c r="AP202" s="50">
        <v>8.3211268208413678</v>
      </c>
      <c r="AQ202" s="50">
        <v>10.966086621891819</v>
      </c>
      <c r="AR202" s="50">
        <v>16.337920759042966</v>
      </c>
      <c r="AS202" s="50">
        <v>41.820322442932586</v>
      </c>
      <c r="AT202" s="50">
        <v>193.36743304203776</v>
      </c>
      <c r="AU202" s="50">
        <v>290.05114956305664</v>
      </c>
      <c r="AV202" s="50">
        <v>386.73486608407552</v>
      </c>
      <c r="AW202" s="50">
        <v>497.23054210809704</v>
      </c>
      <c r="AX202" s="50">
        <v>621.53817763512131</v>
      </c>
      <c r="AY202" s="50">
        <v>783.13810382025292</v>
      </c>
      <c r="AZ202" s="50">
        <v>1000.6764659925453</v>
      </c>
      <c r="BA202" s="50">
        <v>1377.742960424519</v>
      </c>
      <c r="BB202" s="50">
        <v>2262.3989665918416</v>
      </c>
      <c r="BC202" s="50">
        <v>11.184336883477442</v>
      </c>
      <c r="BD202" s="50">
        <v>7251.2787390764161</v>
      </c>
      <c r="BE202" s="50">
        <v>111.24673949537576</v>
      </c>
      <c r="BF202" s="50">
        <v>245.57949271513505</v>
      </c>
      <c r="BG202" s="50">
        <v>339.91411927122067</v>
      </c>
      <c r="BH202" s="50">
        <v>441.02241973050286</v>
      </c>
      <c r="BI202" s="50">
        <v>558.65185947194607</v>
      </c>
      <c r="BJ202" s="50">
        <v>701.82466031090348</v>
      </c>
      <c r="BK202" s="50">
        <v>885.42895187892611</v>
      </c>
      <c r="BL202" s="50">
        <v>1165.9952433424651</v>
      </c>
      <c r="BM202" s="50">
        <v>1736.0269518039513</v>
      </c>
      <c r="BN202" s="50">
        <v>4449.9128207656468</v>
      </c>
    </row>
    <row r="203" spans="1:66" x14ac:dyDescent="0.25">
      <c r="A203" t="str">
        <f t="shared" si="3"/>
        <v>1997TOT40</v>
      </c>
      <c r="B203" s="50">
        <v>1997</v>
      </c>
      <c r="C203" s="50" t="s">
        <v>3</v>
      </c>
      <c r="D203" s="50">
        <v>40</v>
      </c>
      <c r="E203" s="50">
        <v>779.09920409454764</v>
      </c>
      <c r="F203" s="50">
        <v>0.30408735883370236</v>
      </c>
      <c r="G203" s="50">
        <v>0.12357997088351183</v>
      </c>
      <c r="H203" s="50">
        <v>7.0394314927266999E-2</v>
      </c>
      <c r="I203" s="50">
        <v>0.10647851301770946</v>
      </c>
      <c r="J203" s="50">
        <v>4.1409566519179333E-2</v>
      </c>
      <c r="K203" s="50">
        <v>2.5790708199320243E-2</v>
      </c>
      <c r="L203" s="50">
        <v>269.03441932695341</v>
      </c>
      <c r="M203" s="50">
        <v>134.51720966347671</v>
      </c>
      <c r="N203" s="50">
        <v>23403426</v>
      </c>
      <c r="O203" s="50">
        <v>7116685.9999999991</v>
      </c>
      <c r="P203" s="50">
        <v>159.69983259962615</v>
      </c>
      <c r="Q203" s="50">
        <v>109.33458672732726</v>
      </c>
      <c r="R203" s="50">
        <v>40.639627821916207</v>
      </c>
      <c r="S203" s="50">
        <v>9337199072.1378689</v>
      </c>
      <c r="T203" s="50">
        <v>4.267398237908151</v>
      </c>
      <c r="U203" s="50">
        <v>4.5510752076670169</v>
      </c>
      <c r="V203" s="50">
        <v>2491962</v>
      </c>
      <c r="W203" s="50">
        <v>82.203374846796891</v>
      </c>
      <c r="X203" s="50">
        <v>52.313834816679815</v>
      </c>
      <c r="Y203" s="50">
        <v>38.890068376792797</v>
      </c>
      <c r="Z203" s="50">
        <v>1564369061.2493167</v>
      </c>
      <c r="AA203" s="50">
        <v>0.71496663226704205</v>
      </c>
      <c r="AB203" s="50">
        <v>0.72309028578043455</v>
      </c>
      <c r="AC203" s="50">
        <v>23403426</v>
      </c>
      <c r="AD203" s="50">
        <v>0.5533811365337048</v>
      </c>
      <c r="AE203" s="50">
        <v>0.60784931992373092</v>
      </c>
      <c r="AF203" s="50">
        <v>4.2663996296329672E-2</v>
      </c>
      <c r="AG203" s="50">
        <v>0.54686261019936921</v>
      </c>
      <c r="AH203" s="50">
        <v>17.587935455761833</v>
      </c>
      <c r="AI203" s="50">
        <v>19.767118734726058</v>
      </c>
      <c r="AJ203" s="50">
        <v>0.97792078340962463</v>
      </c>
      <c r="AK203" s="50">
        <v>2.048623965302915</v>
      </c>
      <c r="AL203" s="50">
        <v>2.9268471382272141</v>
      </c>
      <c r="AM203" s="50">
        <v>3.9032328331224306</v>
      </c>
      <c r="AN203" s="50">
        <v>4.9140501264778269</v>
      </c>
      <c r="AO203" s="50">
        <v>6.2987043451941354</v>
      </c>
      <c r="AP203" s="50">
        <v>8.1541042906696113</v>
      </c>
      <c r="AQ203" s="50">
        <v>10.950447113833839</v>
      </c>
      <c r="AR203" s="50">
        <v>16.486649556732338</v>
      </c>
      <c r="AS203" s="50">
        <v>43.339419847030065</v>
      </c>
      <c r="AT203" s="50">
        <v>125.68883147732454</v>
      </c>
      <c r="AU203" s="50">
        <v>193.36743304203776</v>
      </c>
      <c r="AV203" s="50">
        <v>261.04603460675099</v>
      </c>
      <c r="AW203" s="50">
        <v>348.06137947566793</v>
      </c>
      <c r="AX203" s="50">
        <v>435.07672434458493</v>
      </c>
      <c r="AY203" s="50">
        <v>558.34846290888402</v>
      </c>
      <c r="AZ203" s="50">
        <v>725.12787390764163</v>
      </c>
      <c r="BA203" s="50">
        <v>1015.1790234706982</v>
      </c>
      <c r="BB203" s="50">
        <v>1667.7941099875757</v>
      </c>
      <c r="BC203" s="50">
        <v>11.72875213282893</v>
      </c>
      <c r="BD203" s="50">
        <v>5801.022991261133</v>
      </c>
      <c r="BE203" s="50">
        <v>76.135877034384009</v>
      </c>
      <c r="BF203" s="50">
        <v>159.70923716535202</v>
      </c>
      <c r="BG203" s="50">
        <v>228.02464011948001</v>
      </c>
      <c r="BH203" s="50">
        <v>304.03074645991478</v>
      </c>
      <c r="BI203" s="50">
        <v>382.74835729380743</v>
      </c>
      <c r="BJ203" s="50">
        <v>490.9116546630359</v>
      </c>
      <c r="BK203" s="50">
        <v>634.84389473049259</v>
      </c>
      <c r="BL203" s="50">
        <v>853.39700592796169</v>
      </c>
      <c r="BM203" s="50">
        <v>1285.2526113860333</v>
      </c>
      <c r="BN203" s="50">
        <v>3376.6884848247873</v>
      </c>
    </row>
    <row r="204" spans="1:66" x14ac:dyDescent="0.25">
      <c r="A204" t="str">
        <f t="shared" si="3"/>
        <v>1997TOT41</v>
      </c>
      <c r="B204" s="50">
        <v>1997</v>
      </c>
      <c r="C204" s="50" t="s">
        <v>3</v>
      </c>
      <c r="D204" s="50">
        <v>41</v>
      </c>
      <c r="E204" s="50">
        <v>725.73317815830876</v>
      </c>
      <c r="F204" s="50">
        <v>0.34090721591713924</v>
      </c>
      <c r="G204" s="50">
        <v>0.13977632288498718</v>
      </c>
      <c r="H204" s="50">
        <v>7.9827571145306767E-2</v>
      </c>
      <c r="I204" s="50">
        <v>0.12057634563927108</v>
      </c>
      <c r="J204" s="50">
        <v>4.6802380657211727E-2</v>
      </c>
      <c r="K204" s="50">
        <v>2.9204975285691527E-2</v>
      </c>
      <c r="L204" s="50">
        <v>262.2322245570324</v>
      </c>
      <c r="M204" s="50">
        <v>131.1161122785162</v>
      </c>
      <c r="N204" s="50">
        <v>8993978</v>
      </c>
      <c r="O204" s="50">
        <v>3066112</v>
      </c>
      <c r="P204" s="50">
        <v>154.71365534187905</v>
      </c>
      <c r="Q204" s="50">
        <v>107.51856921515335</v>
      </c>
      <c r="R204" s="50">
        <v>41.001280219002737</v>
      </c>
      <c r="S204" s="50">
        <v>3955967703.5209475</v>
      </c>
      <c r="T204" s="50">
        <v>5.0505967197955952</v>
      </c>
      <c r="U204" s="50">
        <v>5.4464176985336668</v>
      </c>
      <c r="V204" s="50">
        <v>1084461</v>
      </c>
      <c r="W204" s="50">
        <v>80.222662451204556</v>
      </c>
      <c r="X204" s="50">
        <v>50.893449827311642</v>
      </c>
      <c r="Y204" s="50">
        <v>38.8155574039627</v>
      </c>
      <c r="Z204" s="50">
        <v>662303537.91811454</v>
      </c>
      <c r="AA204" s="50">
        <v>0.84556506190408398</v>
      </c>
      <c r="AB204" s="50">
        <v>0.85698744362089807</v>
      </c>
      <c r="AC204" s="50">
        <v>8993978</v>
      </c>
      <c r="AD204" s="50">
        <v>0.56768537393238938</v>
      </c>
      <c r="AE204" s="50">
        <v>0.65922548632140643</v>
      </c>
      <c r="AF204" s="50">
        <v>1.6395849226574076E-2</v>
      </c>
      <c r="AG204" s="50">
        <v>0.57228033885114105</v>
      </c>
      <c r="AH204" s="50">
        <v>19.078619754994062</v>
      </c>
      <c r="AI204" s="50">
        <v>20.794156401103923</v>
      </c>
      <c r="AJ204" s="50">
        <v>0.95034451574009682</v>
      </c>
      <c r="AK204" s="50">
        <v>1.9994253530528212</v>
      </c>
      <c r="AL204" s="50">
        <v>2.810022548062197</v>
      </c>
      <c r="AM204" s="50">
        <v>3.6947453882097374</v>
      </c>
      <c r="AN204" s="50">
        <v>4.7546224541833393</v>
      </c>
      <c r="AO204" s="50">
        <v>6.0479316193278816</v>
      </c>
      <c r="AP204" s="50">
        <v>7.7732568324173918</v>
      </c>
      <c r="AQ204" s="50">
        <v>10.631675290062802</v>
      </c>
      <c r="AR204" s="50">
        <v>16.243093063431608</v>
      </c>
      <c r="AS204" s="50">
        <v>45.094882935512125</v>
      </c>
      <c r="AT204" s="50">
        <v>116.02045982522266</v>
      </c>
      <c r="AU204" s="50">
        <v>174.03068973783397</v>
      </c>
      <c r="AV204" s="50">
        <v>232.04091965044532</v>
      </c>
      <c r="AW204" s="50">
        <v>304.55370704120946</v>
      </c>
      <c r="AX204" s="50">
        <v>382.86751742323474</v>
      </c>
      <c r="AY204" s="50">
        <v>493.08695425719628</v>
      </c>
      <c r="AZ204" s="50">
        <v>651.88995864296976</v>
      </c>
      <c r="BA204" s="50">
        <v>928.16367860178127</v>
      </c>
      <c r="BB204" s="50">
        <v>1575.9445792926078</v>
      </c>
      <c r="BC204" s="50">
        <v>12.877236654596075</v>
      </c>
      <c r="BD204" s="50">
        <v>5438.4590543073118</v>
      </c>
      <c r="BE204" s="50">
        <v>68.925573980351487</v>
      </c>
      <c r="BF204" s="50">
        <v>145.11603233823419</v>
      </c>
      <c r="BG204" s="50">
        <v>203.82927147918542</v>
      </c>
      <c r="BH204" s="50">
        <v>267.76029070459032</v>
      </c>
      <c r="BI204" s="50">
        <v>345.6162328628356</v>
      </c>
      <c r="BJ204" s="50">
        <v>438.4143394341416</v>
      </c>
      <c r="BK204" s="50">
        <v>564.35115738706986</v>
      </c>
      <c r="BL204" s="50">
        <v>770.59646560174997</v>
      </c>
      <c r="BM204" s="50">
        <v>1181.6843664918536</v>
      </c>
      <c r="BN204" s="50">
        <v>3274.2499543495032</v>
      </c>
    </row>
    <row r="205" spans="1:66" x14ac:dyDescent="0.25">
      <c r="A205" t="str">
        <f t="shared" si="3"/>
        <v>1997TOT42</v>
      </c>
      <c r="B205" s="50">
        <v>1997</v>
      </c>
      <c r="C205" s="50" t="s">
        <v>3</v>
      </c>
      <c r="D205" s="50">
        <v>42</v>
      </c>
      <c r="E205" s="50">
        <v>810.15590865769411</v>
      </c>
      <c r="F205" s="50">
        <v>0.24225405723381432</v>
      </c>
      <c r="G205" s="50">
        <v>9.2875393209019191E-2</v>
      </c>
      <c r="H205" s="50">
        <v>5.0382679588936566E-2</v>
      </c>
      <c r="I205" s="50">
        <v>7.2572631253269501E-2</v>
      </c>
      <c r="J205" s="50">
        <v>2.7773546001611041E-2</v>
      </c>
      <c r="K205" s="50">
        <v>1.755550928301115E-2</v>
      </c>
      <c r="L205" s="50">
        <v>256.79522759717941</v>
      </c>
      <c r="M205" s="50">
        <v>128.3976137985897</v>
      </c>
      <c r="N205" s="50">
        <v>4912830</v>
      </c>
      <c r="O205" s="50">
        <v>1190153</v>
      </c>
      <c r="P205" s="50">
        <v>158.34503852864898</v>
      </c>
      <c r="Q205" s="50">
        <v>98.45018906853042</v>
      </c>
      <c r="R205" s="50">
        <v>38.33801351751125</v>
      </c>
      <c r="S205" s="50">
        <v>1406049454.4457443</v>
      </c>
      <c r="T205" s="50">
        <v>2.9438725907465635</v>
      </c>
      <c r="U205" s="50">
        <v>3.0901886191999228</v>
      </c>
      <c r="V205" s="50">
        <v>356537</v>
      </c>
      <c r="W205" s="50">
        <v>79.259846960742479</v>
      </c>
      <c r="X205" s="50">
        <v>49.137766837847224</v>
      </c>
      <c r="Y205" s="50">
        <v>38.270000028915604</v>
      </c>
      <c r="Z205" s="50">
        <v>210233183.70078644</v>
      </c>
      <c r="AA205" s="50">
        <v>0.44016923103611511</v>
      </c>
      <c r="AB205" s="50">
        <v>0.44331677394514823</v>
      </c>
      <c r="AC205" s="50">
        <v>4912830</v>
      </c>
      <c r="AD205" s="50">
        <v>0.52721248420409583</v>
      </c>
      <c r="AE205" s="50">
        <v>0.54020182181445264</v>
      </c>
      <c r="AF205" s="50">
        <v>8.9559947729234059E-3</v>
      </c>
      <c r="AG205" s="50">
        <v>0.49411943056472651</v>
      </c>
      <c r="AH205" s="50">
        <v>14.994274674664277</v>
      </c>
      <c r="AI205" s="50">
        <v>16.743527931252817</v>
      </c>
      <c r="AJ205" s="50">
        <v>1.1612648810459751</v>
      </c>
      <c r="AK205" s="50">
        <v>2.2706620847638321</v>
      </c>
      <c r="AL205" s="50">
        <v>3.2514746961214094</v>
      </c>
      <c r="AM205" s="50">
        <v>4.2912067608072517</v>
      </c>
      <c r="AN205" s="50">
        <v>5.2907093828539384</v>
      </c>
      <c r="AO205" s="50">
        <v>6.658018860674833</v>
      </c>
      <c r="AP205" s="50">
        <v>8.4133128726358102</v>
      </c>
      <c r="AQ205" s="50">
        <v>11.200785451040719</v>
      </c>
      <c r="AR205" s="50">
        <v>16.323491725700059</v>
      </c>
      <c r="AS205" s="50">
        <v>41.139073284356172</v>
      </c>
      <c r="AT205" s="50">
        <v>145.02557478152832</v>
      </c>
      <c r="AU205" s="50">
        <v>217.53836217229247</v>
      </c>
      <c r="AV205" s="50">
        <v>306.48738137162985</v>
      </c>
      <c r="AW205" s="50">
        <v>381.2100822828744</v>
      </c>
      <c r="AX205" s="50">
        <v>478.58439677904346</v>
      </c>
      <c r="AY205" s="50">
        <v>601.85613534334254</v>
      </c>
      <c r="AZ205" s="50">
        <v>763.80136051604904</v>
      </c>
      <c r="BA205" s="50">
        <v>1067.3882303920484</v>
      </c>
      <c r="BB205" s="50">
        <v>1693.8987134482506</v>
      </c>
      <c r="BC205" s="50">
        <v>10.775189228757569</v>
      </c>
      <c r="BD205" s="50">
        <v>5438.4590543073118</v>
      </c>
      <c r="BE205" s="50">
        <v>93.766024045993547</v>
      </c>
      <c r="BF205" s="50">
        <v>183.98187450553198</v>
      </c>
      <c r="BG205" s="50">
        <v>264.05975693007105</v>
      </c>
      <c r="BH205" s="50">
        <v>345.3070723197485</v>
      </c>
      <c r="BI205" s="50">
        <v>431.15129937892885</v>
      </c>
      <c r="BJ205" s="50">
        <v>538.84505472134776</v>
      </c>
      <c r="BK205" s="50">
        <v>682.49304821648843</v>
      </c>
      <c r="BL205" s="50">
        <v>906.50274812473947</v>
      </c>
      <c r="BM205" s="50">
        <v>1325.6629899392499</v>
      </c>
      <c r="BN205" s="50">
        <v>3333.2862819516545</v>
      </c>
    </row>
    <row r="206" spans="1:66" x14ac:dyDescent="0.25">
      <c r="A206" t="str">
        <f t="shared" si="3"/>
        <v>1997TOT43</v>
      </c>
      <c r="B206" s="50">
        <v>1997</v>
      </c>
      <c r="C206" s="50" t="s">
        <v>3</v>
      </c>
      <c r="D206" s="50">
        <v>43</v>
      </c>
      <c r="E206" s="50">
        <v>813.57427230714336</v>
      </c>
      <c r="F206" s="50">
        <v>0.30120417605509664</v>
      </c>
      <c r="G206" s="50">
        <v>0.12412508460242395</v>
      </c>
      <c r="H206" s="50">
        <v>7.1812847666585647E-2</v>
      </c>
      <c r="I206" s="50">
        <v>0.11066718699225345</v>
      </c>
      <c r="J206" s="50">
        <v>4.335642791381214E-2</v>
      </c>
      <c r="K206" s="50">
        <v>2.6817419943549654E-2</v>
      </c>
      <c r="L206" s="50">
        <v>281.80821505273559</v>
      </c>
      <c r="M206" s="50">
        <v>140.9041075263678</v>
      </c>
      <c r="N206" s="50">
        <v>9496618</v>
      </c>
      <c r="O206" s="50">
        <v>2860420.9999999995</v>
      </c>
      <c r="P206" s="50">
        <v>165.67613151654854</v>
      </c>
      <c r="Q206" s="50">
        <v>116.13208353618705</v>
      </c>
      <c r="R206" s="50">
        <v>41.209616091019534</v>
      </c>
      <c r="S206" s="50">
        <v>3986239806.2479644</v>
      </c>
      <c r="T206" s="50">
        <v>4.2994806652235464</v>
      </c>
      <c r="U206" s="50">
        <v>4.5804313577960505</v>
      </c>
      <c r="V206" s="50">
        <v>1050964</v>
      </c>
      <c r="W206" s="50">
        <v>85.701667247889958</v>
      </c>
      <c r="X206" s="50">
        <v>55.202440278477837</v>
      </c>
      <c r="Y206" s="50">
        <v>39.177310901421123</v>
      </c>
      <c r="Z206" s="50">
        <v>696189329.33796203</v>
      </c>
      <c r="AA206" s="50">
        <v>0.75089625971120522</v>
      </c>
      <c r="AB206" s="50">
        <v>0.75975319497509963</v>
      </c>
      <c r="AC206" s="50">
        <v>9496618</v>
      </c>
      <c r="AD206" s="50">
        <v>0.55173767833451415</v>
      </c>
      <c r="AE206" s="50">
        <v>0.59580410118266069</v>
      </c>
      <c r="AF206" s="50">
        <v>1.731215229683249E-2</v>
      </c>
      <c r="AG206" s="50">
        <v>0.54674401410011697</v>
      </c>
      <c r="AH206" s="50">
        <v>17.521176865029116</v>
      </c>
      <c r="AI206" s="50">
        <v>20.040766360111839</v>
      </c>
      <c r="AJ206" s="50">
        <v>0.94632301274850317</v>
      </c>
      <c r="AK206" s="50">
        <v>2.0224640462456436</v>
      </c>
      <c r="AL206" s="50">
        <v>2.9460389589965614</v>
      </c>
      <c r="AM206" s="50">
        <v>3.8734552861778129</v>
      </c>
      <c r="AN206" s="50">
        <v>4.912596992287293</v>
      </c>
      <c r="AO206" s="50">
        <v>6.4191731331927411</v>
      </c>
      <c r="AP206" s="50">
        <v>8.2499796116058697</v>
      </c>
      <c r="AQ206" s="50">
        <v>11.133201136520317</v>
      </c>
      <c r="AR206" s="50">
        <v>16.62121583847663</v>
      </c>
      <c r="AS206" s="50">
        <v>42.875551983748629</v>
      </c>
      <c r="AT206" s="50">
        <v>127.62250580774491</v>
      </c>
      <c r="AU206" s="50">
        <v>203.03580469413964</v>
      </c>
      <c r="AV206" s="50">
        <v>275.54859208490382</v>
      </c>
      <c r="AW206" s="50">
        <v>348.06137947566793</v>
      </c>
      <c r="AX206" s="50">
        <v>449.57928182273776</v>
      </c>
      <c r="AY206" s="50">
        <v>583.00281062174383</v>
      </c>
      <c r="AZ206" s="50">
        <v>763.41462564996505</v>
      </c>
      <c r="BA206" s="50">
        <v>1082.8576250354113</v>
      </c>
      <c r="BB206" s="50">
        <v>1740.3068973783397</v>
      </c>
      <c r="BC206" s="50">
        <v>11.289666056747649</v>
      </c>
      <c r="BD206" s="50">
        <v>5834.8622920434891</v>
      </c>
      <c r="BE206" s="50">
        <v>76.858550337305033</v>
      </c>
      <c r="BF206" s="50">
        <v>164.8081326650609</v>
      </c>
      <c r="BG206" s="50">
        <v>239.31317429124564</v>
      </c>
      <c r="BH206" s="50">
        <v>315.46514822752277</v>
      </c>
      <c r="BI206" s="50">
        <v>399.4507136298065</v>
      </c>
      <c r="BJ206" s="50">
        <v>521.30806364844148</v>
      </c>
      <c r="BK206" s="50">
        <v>672.17090755974118</v>
      </c>
      <c r="BL206" s="50">
        <v>905.98974153221138</v>
      </c>
      <c r="BM206" s="50">
        <v>1353.3692310292397</v>
      </c>
      <c r="BN206" s="50">
        <v>3489.8166797079798</v>
      </c>
    </row>
    <row r="207" spans="1:66" x14ac:dyDescent="0.25">
      <c r="A207" t="str">
        <f t="shared" si="3"/>
        <v>1997TOT49</v>
      </c>
      <c r="B207" s="50">
        <v>1997</v>
      </c>
      <c r="C207" s="50" t="s">
        <v>3</v>
      </c>
      <c r="D207" s="50">
        <v>49</v>
      </c>
      <c r="E207" s="50">
        <v>767.84186950478113</v>
      </c>
      <c r="F207" s="50">
        <v>0.28180141068814879</v>
      </c>
      <c r="G207" s="50">
        <v>0.11117299794477956</v>
      </c>
      <c r="H207" s="50">
        <v>6.4011622561361364E-2</v>
      </c>
      <c r="I207" s="50">
        <v>9.031499741453286E-2</v>
      </c>
      <c r="J207" s="50">
        <v>3.9274086992555059E-2</v>
      </c>
      <c r="K207" s="50">
        <v>2.6934457485882045E-2</v>
      </c>
      <c r="L207" s="50">
        <v>225.13122175282578</v>
      </c>
      <c r="M207" s="50">
        <v>112.56561087641289</v>
      </c>
      <c r="N207" s="50">
        <v>10615103</v>
      </c>
      <c r="O207" s="50">
        <v>2991351.0000000005</v>
      </c>
      <c r="P207" s="50">
        <v>136.31508420364239</v>
      </c>
      <c r="Q207" s="50">
        <v>88.816137549183395</v>
      </c>
      <c r="R207" s="50">
        <v>39.450830878844371</v>
      </c>
      <c r="S207" s="50">
        <v>3188162902.4866476</v>
      </c>
      <c r="T207" s="50">
        <v>3.259592091451688</v>
      </c>
      <c r="U207" s="50">
        <v>3.4312515952158043</v>
      </c>
      <c r="V207" s="50">
        <v>958703</v>
      </c>
      <c r="W207" s="50">
        <v>63.615694245856005</v>
      </c>
      <c r="X207" s="50">
        <v>48.949916630556885</v>
      </c>
      <c r="Y207" s="50">
        <v>43.485675820033151</v>
      </c>
      <c r="Z207" s="50">
        <v>563141183.0815773</v>
      </c>
      <c r="AA207" s="50">
        <v>0.57575807851968575</v>
      </c>
      <c r="AB207" s="50">
        <v>0.58009872348175129</v>
      </c>
      <c r="AC207" s="50">
        <v>10615103</v>
      </c>
      <c r="AD207" s="50">
        <v>0.59588103009970972</v>
      </c>
      <c r="AE207" s="50">
        <v>0.75540236168374264</v>
      </c>
      <c r="AF207" s="50">
        <v>1.9351128979029839E-2</v>
      </c>
      <c r="AG207" s="50">
        <v>0.62791328483428188</v>
      </c>
      <c r="AH207" s="50">
        <v>21.997517851487242</v>
      </c>
      <c r="AI207" s="50">
        <v>23.111906467595805</v>
      </c>
      <c r="AJ207" s="50">
        <v>0.86629079479038584</v>
      </c>
      <c r="AK207" s="50">
        <v>1.9242562270218544</v>
      </c>
      <c r="AL207" s="50">
        <v>2.6286740912791791</v>
      </c>
      <c r="AM207" s="50">
        <v>3.4252437352510281</v>
      </c>
      <c r="AN207" s="50">
        <v>4.3378306216145166</v>
      </c>
      <c r="AO207" s="50">
        <v>5.4231685115896067</v>
      </c>
      <c r="AP207" s="50">
        <v>7.0012818596679125</v>
      </c>
      <c r="AQ207" s="50">
        <v>9.8983923972329961</v>
      </c>
      <c r="AR207" s="50">
        <v>15.855793414486428</v>
      </c>
      <c r="AS207" s="50">
        <v>48.639068347066093</v>
      </c>
      <c r="AT207" s="50">
        <v>116.02045982522266</v>
      </c>
      <c r="AU207" s="50">
        <v>174.03068973783397</v>
      </c>
      <c r="AV207" s="50">
        <v>232.04091965044532</v>
      </c>
      <c r="AW207" s="50">
        <v>290.05114956305664</v>
      </c>
      <c r="AX207" s="50">
        <v>364.63573087927119</v>
      </c>
      <c r="AY207" s="50">
        <v>464.08183930089064</v>
      </c>
      <c r="AZ207" s="50">
        <v>620.70946006494114</v>
      </c>
      <c r="BA207" s="50">
        <v>928.16367860178127</v>
      </c>
      <c r="BB207" s="50">
        <v>1631.5377162921936</v>
      </c>
      <c r="BC207" s="50">
        <v>14.684977366127228</v>
      </c>
      <c r="BD207" s="50">
        <v>6163.5869282149533</v>
      </c>
      <c r="BE207" s="50">
        <v>66.475745716517565</v>
      </c>
      <c r="BF207" s="50">
        <v>147.68209461429197</v>
      </c>
      <c r="BG207" s="50">
        <v>201.97784751779338</v>
      </c>
      <c r="BH207" s="50">
        <v>263.07650102474008</v>
      </c>
      <c r="BI207" s="50">
        <v>332.87744918425409</v>
      </c>
      <c r="BJ207" s="50">
        <v>416.71480215898077</v>
      </c>
      <c r="BK207" s="50">
        <v>537.20630471761945</v>
      </c>
      <c r="BL207" s="50">
        <v>760.55036068060485</v>
      </c>
      <c r="BM207" s="50">
        <v>1216.2634539057292</v>
      </c>
      <c r="BN207" s="50">
        <v>3738.6781869434571</v>
      </c>
    </row>
    <row r="208" spans="1:66" x14ac:dyDescent="0.25">
      <c r="A208" t="str">
        <f t="shared" si="3"/>
        <v>1997TOT50</v>
      </c>
      <c r="B208" s="50">
        <v>1997</v>
      </c>
      <c r="C208" s="50" t="s">
        <v>3</v>
      </c>
      <c r="D208" s="50">
        <v>50</v>
      </c>
      <c r="E208" s="50">
        <v>652.83930081861456</v>
      </c>
      <c r="F208" s="50">
        <v>0.28468300773192273</v>
      </c>
      <c r="G208" s="50">
        <v>0.11392591836309027</v>
      </c>
      <c r="H208" s="50">
        <v>6.5597661019834427E-2</v>
      </c>
      <c r="I208" s="50">
        <v>9.8797998406717671E-2</v>
      </c>
      <c r="J208" s="50">
        <v>4.0087070764183719E-2</v>
      </c>
      <c r="K208" s="50">
        <v>2.6274784039510835E-2</v>
      </c>
      <c r="L208" s="50">
        <v>219.13897657879852</v>
      </c>
      <c r="M208" s="50">
        <v>109.56948828939926</v>
      </c>
      <c r="N208" s="50">
        <v>1931861</v>
      </c>
      <c r="O208" s="50">
        <v>549968</v>
      </c>
      <c r="P208" s="50">
        <v>131.44280758441747</v>
      </c>
      <c r="Q208" s="50">
        <v>87.696168994381054</v>
      </c>
      <c r="R208" s="50">
        <v>40.018517181879353</v>
      </c>
      <c r="S208" s="50">
        <v>578761040.03402114</v>
      </c>
      <c r="T208" s="50">
        <v>3.8241584298895983</v>
      </c>
      <c r="U208" s="50">
        <v>4.0566797646347128</v>
      </c>
      <c r="V208" s="50">
        <v>190864</v>
      </c>
      <c r="W208" s="50">
        <v>65.111909173566687</v>
      </c>
      <c r="X208" s="50">
        <v>44.457579115832573</v>
      </c>
      <c r="Y208" s="50">
        <v>40.574780269493878</v>
      </c>
      <c r="Z208" s="50">
        <v>101824216.56437124</v>
      </c>
      <c r="AA208" s="50">
        <v>0.67280260626847799</v>
      </c>
      <c r="AB208" s="50">
        <v>0.67949822337617272</v>
      </c>
      <c r="AC208" s="50">
        <v>1931861</v>
      </c>
      <c r="AD208" s="50">
        <v>0.57189499459963777</v>
      </c>
      <c r="AE208" s="50">
        <v>0.74517701045421436</v>
      </c>
      <c r="AF208" s="50">
        <v>3.5217455149098458E-3</v>
      </c>
      <c r="AG208" s="50">
        <v>0.56971205934478775</v>
      </c>
      <c r="AH208" s="50">
        <v>18.731625831025458</v>
      </c>
      <c r="AI208" s="50">
        <v>19.547169344589996</v>
      </c>
      <c r="AJ208" s="50">
        <v>1.00132545766829</v>
      </c>
      <c r="AK208" s="50">
        <v>2.1901185929963511</v>
      </c>
      <c r="AL208" s="50">
        <v>3.0006083155761676</v>
      </c>
      <c r="AM208" s="50">
        <v>3.8361134360642293</v>
      </c>
      <c r="AN208" s="50">
        <v>4.7317770718601189</v>
      </c>
      <c r="AO208" s="50">
        <v>5.7414951243749908</v>
      </c>
      <c r="AP208" s="50">
        <v>7.2384702408206962</v>
      </c>
      <c r="AQ208" s="50">
        <v>9.8763944485131603</v>
      </c>
      <c r="AR208" s="50">
        <v>15.422734917060204</v>
      </c>
      <c r="AS208" s="50">
        <v>46.960962395065792</v>
      </c>
      <c r="AT208" s="50">
        <v>111.95974373133987</v>
      </c>
      <c r="AU208" s="50">
        <v>174.03068973783397</v>
      </c>
      <c r="AV208" s="50">
        <v>222.37254799834344</v>
      </c>
      <c r="AW208" s="50">
        <v>278.44910358053437</v>
      </c>
      <c r="AX208" s="50">
        <v>348.06137947566793</v>
      </c>
      <c r="AY208" s="50">
        <v>410.90579521433023</v>
      </c>
      <c r="AZ208" s="50">
        <v>539.49513818728531</v>
      </c>
      <c r="BA208" s="50">
        <v>794.74014980277514</v>
      </c>
      <c r="BB208" s="50">
        <v>1341.4865667291369</v>
      </c>
      <c r="BC208" s="50">
        <v>14.518791265811629</v>
      </c>
      <c r="BD208" s="50">
        <v>4887.9419724366307</v>
      </c>
      <c r="BE208" s="50">
        <v>65.078764703125813</v>
      </c>
      <c r="BF208" s="50">
        <v>143.5219555100667</v>
      </c>
      <c r="BG208" s="50">
        <v>195.34960190315255</v>
      </c>
      <c r="BH208" s="50">
        <v>249.72443355613569</v>
      </c>
      <c r="BI208" s="50">
        <v>310.11310589158904</v>
      </c>
      <c r="BJ208" s="50">
        <v>375.61695747492297</v>
      </c>
      <c r="BK208" s="50">
        <v>471.96236942843296</v>
      </c>
      <c r="BL208" s="50">
        <v>642.97291888103462</v>
      </c>
      <c r="BM208" s="50">
        <v>1010.7656369245083</v>
      </c>
      <c r="BN208" s="50">
        <v>3067.4173338359519</v>
      </c>
    </row>
    <row r="209" spans="1:66" x14ac:dyDescent="0.25">
      <c r="A209" t="str">
        <f t="shared" si="3"/>
        <v>1997TOT51</v>
      </c>
      <c r="B209" s="50">
        <v>1997</v>
      </c>
      <c r="C209" s="50" t="s">
        <v>3</v>
      </c>
      <c r="D209" s="50">
        <v>51</v>
      </c>
      <c r="E209" s="50">
        <v>711.46530313669859</v>
      </c>
      <c r="F209" s="50">
        <v>0.30076450948198918</v>
      </c>
      <c r="G209" s="50">
        <v>0.12359671019790916</v>
      </c>
      <c r="H209" s="50">
        <v>7.1697792527908782E-2</v>
      </c>
      <c r="I209" s="50">
        <v>0.10420865885775363</v>
      </c>
      <c r="J209" s="50">
        <v>4.4925873536696269E-2</v>
      </c>
      <c r="K209" s="50">
        <v>2.9518311318370311E-2</v>
      </c>
      <c r="L209" s="50">
        <v>216.61463032402165</v>
      </c>
      <c r="M209" s="50">
        <v>108.30731516201082</v>
      </c>
      <c r="N209" s="50">
        <v>2268775</v>
      </c>
      <c r="O209" s="50">
        <v>682367</v>
      </c>
      <c r="P209" s="50">
        <v>127.59862329946736</v>
      </c>
      <c r="Q209" s="50">
        <v>89.016007024554284</v>
      </c>
      <c r="R209" s="50">
        <v>41.094180430657083</v>
      </c>
      <c r="S209" s="50">
        <v>728899027.98388839</v>
      </c>
      <c r="T209" s="50">
        <v>3.7630585175060021</v>
      </c>
      <c r="U209" s="50">
        <v>3.9776149766923732</v>
      </c>
      <c r="V209" s="50">
        <v>236426</v>
      </c>
      <c r="W209" s="50">
        <v>61.614451081402194</v>
      </c>
      <c r="X209" s="50">
        <v>46.692864080608629</v>
      </c>
      <c r="Y209" s="50">
        <v>43.111459286718905</v>
      </c>
      <c r="Z209" s="50">
        <v>132472884.99746369</v>
      </c>
      <c r="AA209" s="50">
        <v>0.68391258471992056</v>
      </c>
      <c r="AB209" s="50">
        <v>0.69014089771999487</v>
      </c>
      <c r="AC209" s="50">
        <v>2268775</v>
      </c>
      <c r="AD209" s="50">
        <v>0.60662007881771551</v>
      </c>
      <c r="AE209" s="50">
        <v>0.86095294840952441</v>
      </c>
      <c r="AF209" s="50">
        <v>4.1359332687960606E-3</v>
      </c>
      <c r="AG209" s="50">
        <v>0.66462091840399928</v>
      </c>
      <c r="AH209" s="50">
        <v>22.945710280850474</v>
      </c>
      <c r="AI209" s="50">
        <v>24.221735939128919</v>
      </c>
      <c r="AJ209" s="50">
        <v>0.81320038475708956</v>
      </c>
      <c r="AK209" s="50">
        <v>1.8724556010808202</v>
      </c>
      <c r="AL209" s="50">
        <v>2.6056228740873557</v>
      </c>
      <c r="AM209" s="50">
        <v>3.4453770820092107</v>
      </c>
      <c r="AN209" s="50">
        <v>4.34599571924592</v>
      </c>
      <c r="AO209" s="50">
        <v>5.4252522769709586</v>
      </c>
      <c r="AP209" s="50">
        <v>6.8458429035729083</v>
      </c>
      <c r="AQ209" s="50">
        <v>9.5950030459689408</v>
      </c>
      <c r="AR209" s="50">
        <v>14.934056095531972</v>
      </c>
      <c r="AS209" s="50">
        <v>50.117194016774825</v>
      </c>
      <c r="AT209" s="50">
        <v>104.41841384270039</v>
      </c>
      <c r="AU209" s="50">
        <v>159.52813225968114</v>
      </c>
      <c r="AV209" s="50">
        <v>215.46656824684209</v>
      </c>
      <c r="AW209" s="50">
        <v>278.44910358053437</v>
      </c>
      <c r="AX209" s="50">
        <v>348.06137947566793</v>
      </c>
      <c r="AY209" s="50">
        <v>435.07672434458493</v>
      </c>
      <c r="AZ209" s="50">
        <v>570.4339274740114</v>
      </c>
      <c r="BA209" s="50">
        <v>823.74526475908078</v>
      </c>
      <c r="BB209" s="50">
        <v>1341.4865667291369</v>
      </c>
      <c r="BC209" s="50">
        <v>19.211833407423612</v>
      </c>
      <c r="BD209" s="50">
        <v>5801.022991261133</v>
      </c>
      <c r="BE209" s="50">
        <v>57.648915540412517</v>
      </c>
      <c r="BF209" s="50">
        <v>133.54038978977061</v>
      </c>
      <c r="BG209" s="50">
        <v>185.28506754418629</v>
      </c>
      <c r="BH209" s="50">
        <v>244.24546704847305</v>
      </c>
      <c r="BI209" s="50">
        <v>309.93679360773422</v>
      </c>
      <c r="BJ209" s="50">
        <v>385.76258421453429</v>
      </c>
      <c r="BK209" s="50">
        <v>486.77368623371598</v>
      </c>
      <c r="BL209" s="50">
        <v>682.28879537218359</v>
      </c>
      <c r="BM209" s="50">
        <v>1061.7738635613812</v>
      </c>
      <c r="BN209" s="50">
        <v>3584.7910384939446</v>
      </c>
    </row>
    <row r="210" spans="1:66" x14ac:dyDescent="0.25">
      <c r="A210" t="str">
        <f t="shared" si="3"/>
        <v>1997TOT52</v>
      </c>
      <c r="B210" s="50">
        <v>1997</v>
      </c>
      <c r="C210" s="50" t="s">
        <v>3</v>
      </c>
      <c r="D210" s="50">
        <v>52</v>
      </c>
      <c r="E210" s="50">
        <v>598.6253904059846</v>
      </c>
      <c r="F210" s="50">
        <v>0.30321281815527679</v>
      </c>
      <c r="G210" s="50">
        <v>0.11571305343448528</v>
      </c>
      <c r="H210" s="50">
        <v>6.5726096964306466E-2</v>
      </c>
      <c r="I210" s="50">
        <v>8.9271723452744603E-2</v>
      </c>
      <c r="J210" s="50">
        <v>3.9290167813311523E-2</v>
      </c>
      <c r="K210" s="50">
        <v>2.7600691256846048E-2</v>
      </c>
      <c r="L210" s="50">
        <v>218.1380321630063</v>
      </c>
      <c r="M210" s="50">
        <v>109.06901608150315</v>
      </c>
      <c r="N210" s="50">
        <v>4589740</v>
      </c>
      <c r="O210" s="50">
        <v>1391668</v>
      </c>
      <c r="P210" s="50">
        <v>134.89149289946761</v>
      </c>
      <c r="Q210" s="50">
        <v>83.246539263538693</v>
      </c>
      <c r="R210" s="50">
        <v>38.162322469899102</v>
      </c>
      <c r="S210" s="50">
        <v>1390218537.6457243</v>
      </c>
      <c r="T210" s="50">
        <v>4.2165631756201938</v>
      </c>
      <c r="U210" s="50">
        <v>4.5257855849394151</v>
      </c>
      <c r="V210" s="50">
        <v>409734</v>
      </c>
      <c r="W210" s="50">
        <v>61.065686703153538</v>
      </c>
      <c r="X210" s="50">
        <v>48.003329378349612</v>
      </c>
      <c r="Y210" s="50">
        <v>44.01188449566515</v>
      </c>
      <c r="Z210" s="50">
        <v>236023153.91410443</v>
      </c>
      <c r="AA210" s="50">
        <v>0.7158633786262768</v>
      </c>
      <c r="AB210" s="50">
        <v>0.72244236882112012</v>
      </c>
      <c r="AC210" s="50">
        <v>4589740</v>
      </c>
      <c r="AD210" s="50">
        <v>0.54630102265070379</v>
      </c>
      <c r="AE210" s="50">
        <v>0.62494820092587933</v>
      </c>
      <c r="AF210" s="50">
        <v>8.3670079056423173E-3</v>
      </c>
      <c r="AG210" s="50">
        <v>0.50770664443865776</v>
      </c>
      <c r="AH210" s="50">
        <v>16.507881327598781</v>
      </c>
      <c r="AI210" s="50">
        <v>17.311183978496999</v>
      </c>
      <c r="AJ210" s="50">
        <v>1.0860909988235699</v>
      </c>
      <c r="AK210" s="50">
        <v>2.3656703294954564</v>
      </c>
      <c r="AL210" s="50">
        <v>3.1828455879813715</v>
      </c>
      <c r="AM210" s="50">
        <v>4.0614743360072412</v>
      </c>
      <c r="AN210" s="50">
        <v>5.1287808026600441</v>
      </c>
      <c r="AO210" s="50">
        <v>6.2307779108949237</v>
      </c>
      <c r="AP210" s="50">
        <v>7.8399405316243289</v>
      </c>
      <c r="AQ210" s="50">
        <v>10.350344098121209</v>
      </c>
      <c r="AR210" s="50">
        <v>15.611665408529689</v>
      </c>
      <c r="AS210" s="50">
        <v>44.142409995862167</v>
      </c>
      <c r="AT210" s="50">
        <v>116.02045982522266</v>
      </c>
      <c r="AU210" s="50">
        <v>174.03068973783397</v>
      </c>
      <c r="AV210" s="50">
        <v>217.53836217229247</v>
      </c>
      <c r="AW210" s="50">
        <v>275.54859208490382</v>
      </c>
      <c r="AX210" s="50">
        <v>348.06137947566793</v>
      </c>
      <c r="AY210" s="50">
        <v>417.67365537080155</v>
      </c>
      <c r="AZ210" s="50">
        <v>526.15278530738476</v>
      </c>
      <c r="BA210" s="50">
        <v>725.12787390764163</v>
      </c>
      <c r="BB210" s="50">
        <v>1245.0445594994205</v>
      </c>
      <c r="BC210" s="50">
        <v>12.419529087632597</v>
      </c>
      <c r="BD210" s="50">
        <v>4597.3107205744473</v>
      </c>
      <c r="BE210" s="50">
        <v>64.996055967351424</v>
      </c>
      <c r="BF210" s="50">
        <v>141.48802511774161</v>
      </c>
      <c r="BG210" s="50">
        <v>190.50001377308703</v>
      </c>
      <c r="BH210" s="50">
        <v>243.4176165940172</v>
      </c>
      <c r="BI210" s="50">
        <v>306.96499244075682</v>
      </c>
      <c r="BJ210" s="50">
        <v>372.92193492668525</v>
      </c>
      <c r="BK210" s="50">
        <v>469.55200087979472</v>
      </c>
      <c r="BL210" s="50">
        <v>619.45346529246831</v>
      </c>
      <c r="BM210" s="50">
        <v>933.73203651670849</v>
      </c>
      <c r="BN210" s="50">
        <v>2645.6124600391709</v>
      </c>
    </row>
    <row r="211" spans="1:66" x14ac:dyDescent="0.25">
      <c r="A211" t="str">
        <f t="shared" si="3"/>
        <v>1997TOT53</v>
      </c>
      <c r="B211" s="50">
        <v>1997</v>
      </c>
      <c r="C211" s="50" t="s">
        <v>3</v>
      </c>
      <c r="D211" s="50">
        <v>53</v>
      </c>
      <c r="E211" s="50">
        <v>1385.3229307732961</v>
      </c>
      <c r="F211" s="50">
        <v>0.20131669011309636</v>
      </c>
      <c r="G211" s="50">
        <v>8.1391807858450141E-2</v>
      </c>
      <c r="H211" s="50">
        <v>4.8463440365091669E-2</v>
      </c>
      <c r="I211" s="50">
        <v>6.6683399763361864E-2</v>
      </c>
      <c r="J211" s="50">
        <v>3.1345771992565816E-2</v>
      </c>
      <c r="K211" s="50">
        <v>2.2744446945692644E-2</v>
      </c>
      <c r="L211" s="50">
        <v>259.65437862015034</v>
      </c>
      <c r="M211" s="50">
        <v>129.82718931007517</v>
      </c>
      <c r="N211" s="50">
        <v>1824727</v>
      </c>
      <c r="O211" s="50">
        <v>367348</v>
      </c>
      <c r="P211" s="50">
        <v>154.67679686881132</v>
      </c>
      <c r="Q211" s="50">
        <v>104.97758175133902</v>
      </c>
      <c r="R211" s="50">
        <v>40.429736755917077</v>
      </c>
      <c r="S211" s="50">
        <v>462759656.41429055</v>
      </c>
      <c r="T211" s="50">
        <v>1.5255460531833933</v>
      </c>
      <c r="U211" s="50">
        <v>1.5606254909945578</v>
      </c>
      <c r="V211" s="50">
        <v>121679</v>
      </c>
      <c r="W211" s="50">
        <v>68.799504923994519</v>
      </c>
      <c r="X211" s="50">
        <v>61.027684386080651</v>
      </c>
      <c r="Y211" s="50">
        <v>47.006859433985014</v>
      </c>
      <c r="Z211" s="50">
        <v>89109451.300966904</v>
      </c>
      <c r="AA211" s="50">
        <v>0.29376063762098048</v>
      </c>
      <c r="AB211" s="50">
        <v>0.29473671954276037</v>
      </c>
      <c r="AC211" s="50">
        <v>1824727</v>
      </c>
      <c r="AD211" s="50">
        <v>0.58850718284918413</v>
      </c>
      <c r="AE211" s="50">
        <v>0.64502197518825533</v>
      </c>
      <c r="AF211" s="50">
        <v>3.3264422896807275E-3</v>
      </c>
      <c r="AG211" s="50">
        <v>0.64353754941795938</v>
      </c>
      <c r="AH211" s="50">
        <v>23.108027788976301</v>
      </c>
      <c r="AI211" s="50">
        <v>28.181746923663727</v>
      </c>
      <c r="AJ211" s="50">
        <v>0.69545291048004909</v>
      </c>
      <c r="AK211" s="50">
        <v>1.5304861496619653</v>
      </c>
      <c r="AL211" s="50">
        <v>2.2983003235900608</v>
      </c>
      <c r="AM211" s="50">
        <v>3.1672188406130477</v>
      </c>
      <c r="AN211" s="50">
        <v>4.2318288246168088</v>
      </c>
      <c r="AO211" s="50">
        <v>5.8047066524836346</v>
      </c>
      <c r="AP211" s="50">
        <v>8.0634193557494669</v>
      </c>
      <c r="AQ211" s="50">
        <v>11.477735682384829</v>
      </c>
      <c r="AR211" s="50">
        <v>18.297243663940783</v>
      </c>
      <c r="AS211" s="50">
        <v>44.433607596479355</v>
      </c>
      <c r="AT211" s="50">
        <v>168.75703247305111</v>
      </c>
      <c r="AU211" s="50">
        <v>257.78295917416659</v>
      </c>
      <c r="AV211" s="50">
        <v>382.86751742323474</v>
      </c>
      <c r="AW211" s="50">
        <v>497.92114008324717</v>
      </c>
      <c r="AX211" s="50">
        <v>696.12275895133587</v>
      </c>
      <c r="AY211" s="50">
        <v>957.16879355808692</v>
      </c>
      <c r="AZ211" s="50">
        <v>1294.7883316494847</v>
      </c>
      <c r="BA211" s="50">
        <v>1933.6743304203774</v>
      </c>
      <c r="BB211" s="50">
        <v>3299.3318262797693</v>
      </c>
      <c r="BC211" s="50">
        <v>10.108454836909686</v>
      </c>
      <c r="BD211" s="50">
        <v>9668.3716521018887</v>
      </c>
      <c r="BE211" s="50">
        <v>95.875950259868929</v>
      </c>
      <c r="BF211" s="50">
        <v>212.74426182737056</v>
      </c>
      <c r="BG211" s="50">
        <v>317.63803165436406</v>
      </c>
      <c r="BH211" s="50">
        <v>438.7349190989973</v>
      </c>
      <c r="BI211" s="50">
        <v>586.17652672188501</v>
      </c>
      <c r="BJ211" s="50">
        <v>804.87904052144813</v>
      </c>
      <c r="BK211" s="50">
        <v>1118.1573958358567</v>
      </c>
      <c r="BL211" s="50">
        <v>1589.7207941097809</v>
      </c>
      <c r="BM211" s="50">
        <v>2540.5189570262446</v>
      </c>
      <c r="BN211" s="50">
        <v>6155.6818384547178</v>
      </c>
    </row>
    <row r="212" spans="1:66" x14ac:dyDescent="0.25">
      <c r="A212" t="str">
        <f t="shared" si="3"/>
        <v>1997TOT100</v>
      </c>
      <c r="B212" s="50">
        <v>1997</v>
      </c>
      <c r="C212" s="50" t="s">
        <v>3</v>
      </c>
      <c r="D212" s="50">
        <v>100</v>
      </c>
      <c r="E212" s="50">
        <v>1031.6049296359074</v>
      </c>
      <c r="F212" s="50">
        <v>0.26752209779730557</v>
      </c>
      <c r="G212" s="50">
        <v>0.11148150348183863</v>
      </c>
      <c r="H212" s="50">
        <v>6.669600020686435E-2</v>
      </c>
      <c r="I212" s="50">
        <v>9.7510095920086678E-2</v>
      </c>
      <c r="J212" s="50">
        <v>4.2887197938754819E-2</v>
      </c>
      <c r="K212" s="50">
        <v>2.9721097869843047E-2</v>
      </c>
      <c r="L212" s="50">
        <v>290.73854111854251</v>
      </c>
      <c r="M212" s="50">
        <v>145.36927055927126</v>
      </c>
      <c r="N212" s="50">
        <v>46349416</v>
      </c>
      <c r="O212" s="50">
        <v>12399493</v>
      </c>
      <c r="P212" s="50">
        <v>169.58230785451858</v>
      </c>
      <c r="Q212" s="50">
        <v>121.15623326402394</v>
      </c>
      <c r="R212" s="50">
        <v>41.671885948765571</v>
      </c>
      <c r="S212" s="50">
        <v>18027310395.163582</v>
      </c>
      <c r="T212" s="50">
        <v>3.1418975184085651</v>
      </c>
      <c r="U212" s="50">
        <v>3.2864250293649628</v>
      </c>
      <c r="V212" s="50">
        <v>4519536</v>
      </c>
      <c r="W212" s="50">
        <v>81.432499480743644</v>
      </c>
      <c r="X212" s="50">
        <v>63.936771078527613</v>
      </c>
      <c r="Y212" s="50">
        <v>43.982315404450453</v>
      </c>
      <c r="Z212" s="50">
        <v>3467574463.3579726</v>
      </c>
      <c r="AA212" s="50">
        <v>0.60434770148763872</v>
      </c>
      <c r="AB212" s="50">
        <v>0.6090355827924423</v>
      </c>
      <c r="AC212" s="50">
        <v>46349416</v>
      </c>
      <c r="AD212" s="50">
        <v>0.57895925891325872</v>
      </c>
      <c r="AE212" s="50">
        <v>0.67556584987134904</v>
      </c>
      <c r="AF212" s="50">
        <v>8.4494095546573944E-2</v>
      </c>
      <c r="AG212" s="50">
        <v>0.59786547244915145</v>
      </c>
      <c r="AH212" s="50">
        <v>20.757490418535042</v>
      </c>
      <c r="AI212" s="50">
        <v>23.606203800786172</v>
      </c>
      <c r="AJ212" s="50">
        <v>0.7926254077005348</v>
      </c>
      <c r="AK212" s="50">
        <v>1.8425227360344754</v>
      </c>
      <c r="AL212" s="50">
        <v>2.6625251683705051</v>
      </c>
      <c r="AM212" s="50">
        <v>3.5459490345687135</v>
      </c>
      <c r="AN212" s="50">
        <v>4.5994059048090588</v>
      </c>
      <c r="AO212" s="50">
        <v>5.9460143632406997</v>
      </c>
      <c r="AP212" s="50">
        <v>7.8028455920594091</v>
      </c>
      <c r="AQ212" s="50">
        <v>10.602267666944584</v>
      </c>
      <c r="AR212" s="50">
        <v>16.312992594713847</v>
      </c>
      <c r="AS212" s="50">
        <v>45.892851531558172</v>
      </c>
      <c r="AT212" s="50">
        <v>145.02557478152832</v>
      </c>
      <c r="AU212" s="50">
        <v>232.04091965044532</v>
      </c>
      <c r="AV212" s="50">
        <v>319.05626451936229</v>
      </c>
      <c r="AW212" s="50">
        <v>419.41396226817989</v>
      </c>
      <c r="AX212" s="50">
        <v>536.59462669165475</v>
      </c>
      <c r="AY212" s="50">
        <v>696.12275895133587</v>
      </c>
      <c r="AZ212" s="50">
        <v>928.16367860178127</v>
      </c>
      <c r="BA212" s="50">
        <v>1305.2301730337549</v>
      </c>
      <c r="BB212" s="50">
        <v>2223.7254799834341</v>
      </c>
      <c r="BC212" s="50">
        <v>12.757575656570509</v>
      </c>
      <c r="BD212" s="50">
        <v>7831.3810382025295</v>
      </c>
      <c r="BE212" s="50">
        <v>81.76599774565868</v>
      </c>
      <c r="BF212" s="50">
        <v>189.98085314321827</v>
      </c>
      <c r="BG212" s="50">
        <v>274.73584773344868</v>
      </c>
      <c r="BH212" s="50">
        <v>365.87554745576949</v>
      </c>
      <c r="BI212" s="50">
        <v>474.36794100353876</v>
      </c>
      <c r="BJ212" s="50">
        <v>613.53191526977696</v>
      </c>
      <c r="BK212" s="50">
        <v>804.62069843925394</v>
      </c>
      <c r="BL212" s="50">
        <v>1094.2180847749946</v>
      </c>
      <c r="BM212" s="50">
        <v>1682.4877667132528</v>
      </c>
      <c r="BN212" s="50">
        <v>4735.5313226371863</v>
      </c>
    </row>
    <row r="213" spans="1:66" x14ac:dyDescent="0.25">
      <c r="A213" t="str">
        <f t="shared" si="3"/>
        <v>1997TOT115</v>
      </c>
      <c r="B213" s="50">
        <v>1997</v>
      </c>
      <c r="C213" s="50" t="s">
        <v>3</v>
      </c>
      <c r="D213" s="50">
        <v>115</v>
      </c>
      <c r="E213" s="50">
        <v>709.3994474940306</v>
      </c>
      <c r="F213" s="50">
        <v>0.38967586151685818</v>
      </c>
      <c r="G213" s="50">
        <v>0.16456413288499497</v>
      </c>
      <c r="H213" s="50">
        <v>9.4310449054242115E-2</v>
      </c>
      <c r="I213" s="50">
        <v>0.15610185663995985</v>
      </c>
      <c r="J213" s="50">
        <v>5.6268294392648167E-2</v>
      </c>
      <c r="K213" s="50">
        <v>3.2659442369815564E-2</v>
      </c>
      <c r="L213" s="50">
        <v>266.91743816197675</v>
      </c>
      <c r="M213" s="50">
        <v>133.45871908098837</v>
      </c>
      <c r="N213" s="50">
        <v>924358</v>
      </c>
      <c r="O213" s="50">
        <v>360200</v>
      </c>
      <c r="P213" s="50">
        <v>154.19545278667866</v>
      </c>
      <c r="Q213" s="50">
        <v>112.72198537529809</v>
      </c>
      <c r="R213" s="50">
        <v>42.231030745504768</v>
      </c>
      <c r="S213" s="50">
        <v>487229509.58618844</v>
      </c>
      <c r="T213" s="50">
        <v>6.1918622742343796</v>
      </c>
      <c r="U213" s="50">
        <v>6.764845787152467</v>
      </c>
      <c r="V213" s="50">
        <v>144294</v>
      </c>
      <c r="W213" s="50">
        <v>85.352343819642115</v>
      </c>
      <c r="X213" s="50">
        <v>48.106375261346258</v>
      </c>
      <c r="Y213" s="50">
        <v>36.045884145009126</v>
      </c>
      <c r="Z213" s="50">
        <v>83297535.743528366</v>
      </c>
      <c r="AA213" s="50">
        <v>1.0585706714379672</v>
      </c>
      <c r="AB213" s="50">
        <v>1.0788328831860345</v>
      </c>
      <c r="AC213" s="50">
        <v>924358</v>
      </c>
      <c r="AD213" s="50">
        <v>0.57892326453192844</v>
      </c>
      <c r="AE213" s="50">
        <v>0.63982757240523558</v>
      </c>
      <c r="AF213" s="50">
        <v>1.6850868880685687E-3</v>
      </c>
      <c r="AG213" s="50">
        <v>0.59693308694049119</v>
      </c>
      <c r="AH213" s="50">
        <v>20.346926578554239</v>
      </c>
      <c r="AI213" s="50">
        <v>22.287745919483818</v>
      </c>
      <c r="AJ213" s="50">
        <v>0.94158372551073755</v>
      </c>
      <c r="AK213" s="50">
        <v>1.874473241386106</v>
      </c>
      <c r="AL213" s="50">
        <v>2.6418490433837056</v>
      </c>
      <c r="AM213" s="50">
        <v>3.4140911997271779</v>
      </c>
      <c r="AN213" s="50">
        <v>4.4331512650627332</v>
      </c>
      <c r="AO213" s="50">
        <v>5.5530387983636764</v>
      </c>
      <c r="AP213" s="50">
        <v>7.4863892081021142</v>
      </c>
      <c r="AQ213" s="50">
        <v>10.891861345474631</v>
      </c>
      <c r="AR213" s="50">
        <v>17.634093213697781</v>
      </c>
      <c r="AS213" s="50">
        <v>45.129468959291323</v>
      </c>
      <c r="AT213" s="50">
        <v>108.76918108614623</v>
      </c>
      <c r="AU213" s="50">
        <v>164.36231808573208</v>
      </c>
      <c r="AV213" s="50">
        <v>211.73733918103133</v>
      </c>
      <c r="AW213" s="50">
        <v>275.54859208490382</v>
      </c>
      <c r="AX213" s="50">
        <v>348.06137947566793</v>
      </c>
      <c r="AY213" s="50">
        <v>449.57928182273776</v>
      </c>
      <c r="AZ213" s="50">
        <v>621.53817763512131</v>
      </c>
      <c r="BA213" s="50">
        <v>964.4200722971633</v>
      </c>
      <c r="BB213" s="50">
        <v>1722.1787005306487</v>
      </c>
      <c r="BC213" s="50">
        <v>10.292087214495709</v>
      </c>
      <c r="BD213" s="50">
        <v>5017.8848874408795</v>
      </c>
      <c r="BE213" s="50">
        <v>66.093603147836973</v>
      </c>
      <c r="BF213" s="50">
        <v>133.20819634643789</v>
      </c>
      <c r="BG213" s="50">
        <v>188.57915982376014</v>
      </c>
      <c r="BH213" s="50">
        <v>242.2316045141221</v>
      </c>
      <c r="BI213" s="50">
        <v>315.03553713884554</v>
      </c>
      <c r="BJ213" s="50">
        <v>392.21296745693019</v>
      </c>
      <c r="BK213" s="50">
        <v>528.7319763525179</v>
      </c>
      <c r="BL213" s="50">
        <v>777.40975055312015</v>
      </c>
      <c r="BM213" s="50">
        <v>1255.2500662918249</v>
      </c>
      <c r="BN213" s="50">
        <v>3201.8561325238848</v>
      </c>
    </row>
    <row r="214" spans="1:66" x14ac:dyDescent="0.25">
      <c r="A214" t="str">
        <f t="shared" si="3"/>
        <v>1997TOT123</v>
      </c>
      <c r="B214" s="50">
        <v>1997</v>
      </c>
      <c r="C214" s="50" t="s">
        <v>3</v>
      </c>
      <c r="D214" s="50">
        <v>123</v>
      </c>
      <c r="E214" s="50">
        <v>589.44050410868579</v>
      </c>
      <c r="F214" s="50">
        <v>0.44938434045270836</v>
      </c>
      <c r="G214" s="50">
        <v>0.18667068277841523</v>
      </c>
      <c r="H214" s="50">
        <v>0.10601697383624475</v>
      </c>
      <c r="I214" s="50">
        <v>0.16624250503511598</v>
      </c>
      <c r="J214" s="50">
        <v>6.0760429346566905E-2</v>
      </c>
      <c r="K214" s="50">
        <v>3.7383376035285534E-2</v>
      </c>
      <c r="L214" s="50">
        <v>237.86519999468624</v>
      </c>
      <c r="M214" s="50">
        <v>118.93259999734312</v>
      </c>
      <c r="N214" s="50">
        <v>2599245</v>
      </c>
      <c r="O214" s="50">
        <v>1168060</v>
      </c>
      <c r="P214" s="50">
        <v>139.05788675475128</v>
      </c>
      <c r="Q214" s="50">
        <v>98.807313239934956</v>
      </c>
      <c r="R214" s="50">
        <v>41.539205080079917</v>
      </c>
      <c r="S214" s="50">
        <v>1384954443.636461</v>
      </c>
      <c r="T214" s="50">
        <v>7.5329840726461539</v>
      </c>
      <c r="U214" s="50">
        <v>8.4263124801576961</v>
      </c>
      <c r="V214" s="50">
        <v>432105.00000000006</v>
      </c>
      <c r="W214" s="50">
        <v>75.463597664783137</v>
      </c>
      <c r="X214" s="50">
        <v>43.469002332559981</v>
      </c>
      <c r="Y214" s="50">
        <v>36.549274407127278</v>
      </c>
      <c r="Z214" s="50">
        <v>225398079.03492999</v>
      </c>
      <c r="AA214" s="50">
        <v>1.2259754443019475</v>
      </c>
      <c r="AB214" s="50">
        <v>1.2526357049755128</v>
      </c>
      <c r="AC214" s="50">
        <v>2599245</v>
      </c>
      <c r="AD214" s="50">
        <v>0.60422924726175153</v>
      </c>
      <c r="AE214" s="50">
        <v>0.7594792529929979</v>
      </c>
      <c r="AF214" s="50">
        <v>4.7383737343949274E-3</v>
      </c>
      <c r="AG214" s="50">
        <v>0.64487158158186286</v>
      </c>
      <c r="AH214" s="50">
        <v>22.980817151253955</v>
      </c>
      <c r="AI214" s="50">
        <v>22.964631426421832</v>
      </c>
      <c r="AJ214" s="50">
        <v>0.91488978959624589</v>
      </c>
      <c r="AK214" s="50">
        <v>1.943308342312458</v>
      </c>
      <c r="AL214" s="50">
        <v>2.5980851319782574</v>
      </c>
      <c r="AM214" s="50">
        <v>3.2365592043239939</v>
      </c>
      <c r="AN214" s="50">
        <v>4.1158087616227377</v>
      </c>
      <c r="AO214" s="50">
        <v>5.2607697930364985</v>
      </c>
      <c r="AP214" s="50">
        <v>6.8382766923457119</v>
      </c>
      <c r="AQ214" s="50">
        <v>9.4548356418132968</v>
      </c>
      <c r="AR214" s="50">
        <v>15.695310821318031</v>
      </c>
      <c r="AS214" s="50">
        <v>49.942155821652769</v>
      </c>
      <c r="AT214" s="50">
        <v>91.849530694967939</v>
      </c>
      <c r="AU214" s="50">
        <v>132.5948112288259</v>
      </c>
      <c r="AV214" s="50">
        <v>174.03068973783397</v>
      </c>
      <c r="AW214" s="50">
        <v>217.53836217229247</v>
      </c>
      <c r="AX214" s="50">
        <v>272.64808058927321</v>
      </c>
      <c r="AY214" s="50">
        <v>348.06137947566793</v>
      </c>
      <c r="AZ214" s="50">
        <v>464.08183930089064</v>
      </c>
      <c r="BA214" s="50">
        <v>676.78601564713222</v>
      </c>
      <c r="BB214" s="50">
        <v>1276.2250580774491</v>
      </c>
      <c r="BC214" s="50">
        <v>14.235836430320873</v>
      </c>
      <c r="BD214" s="50">
        <v>5438.4590543073118</v>
      </c>
      <c r="BE214" s="50">
        <v>53.683906567428181</v>
      </c>
      <c r="BF214" s="50">
        <v>114.92383406137154</v>
      </c>
      <c r="BG214" s="50">
        <v>153.19205224107759</v>
      </c>
      <c r="BH214" s="50">
        <v>190.68164078942027</v>
      </c>
      <c r="BI214" s="50">
        <v>242.45738883711977</v>
      </c>
      <c r="BJ214" s="50">
        <v>310.65939314645931</v>
      </c>
      <c r="BK214" s="50">
        <v>402.21612623896408</v>
      </c>
      <c r="BL214" s="50">
        <v>557.47252666010604</v>
      </c>
      <c r="BM214" s="50">
        <v>926.76214886114201</v>
      </c>
      <c r="BN214" s="50">
        <v>2944.6142832488281</v>
      </c>
    </row>
    <row r="215" spans="1:66" x14ac:dyDescent="0.25">
      <c r="A215" t="str">
        <f t="shared" si="3"/>
        <v>1997TOT126</v>
      </c>
      <c r="B215" s="50">
        <v>1997</v>
      </c>
      <c r="C215" s="50" t="s">
        <v>3</v>
      </c>
      <c r="D215" s="50">
        <v>126</v>
      </c>
      <c r="E215" s="50">
        <v>564.72830394512346</v>
      </c>
      <c r="F215" s="50">
        <v>0.55788108632900202</v>
      </c>
      <c r="G215" s="50">
        <v>0.26740512750068768</v>
      </c>
      <c r="H215" s="50">
        <v>0.16693235957890631</v>
      </c>
      <c r="I215" s="50">
        <v>0.26673693882681321</v>
      </c>
      <c r="J215" s="50">
        <v>0.11261303871968699</v>
      </c>
      <c r="K215" s="50">
        <v>6.9646921782338139E-2</v>
      </c>
      <c r="L215" s="50">
        <v>312.31156029836711</v>
      </c>
      <c r="M215" s="50">
        <v>156.15578014918356</v>
      </c>
      <c r="N215" s="50">
        <v>2884025</v>
      </c>
      <c r="O215" s="50">
        <v>1608943</v>
      </c>
      <c r="P215" s="50">
        <v>162.61350698907754</v>
      </c>
      <c r="Q215" s="50">
        <v>149.69805330928958</v>
      </c>
      <c r="R215" s="50">
        <v>47.932280561845168</v>
      </c>
      <c r="S215" s="50">
        <v>2890267619.8272996</v>
      </c>
      <c r="T215" s="50">
        <v>14.788299438527565</v>
      </c>
      <c r="U215" s="50">
        <v>17.618580878953697</v>
      </c>
      <c r="V215" s="50">
        <v>769276</v>
      </c>
      <c r="W215" s="50">
        <v>90.228739846525656</v>
      </c>
      <c r="X215" s="50">
        <v>65.9270403026579</v>
      </c>
      <c r="Y215" s="50">
        <v>42.218764005837279</v>
      </c>
      <c r="Z215" s="50">
        <v>608593078.27040958</v>
      </c>
      <c r="AA215" s="50">
        <v>3.1139181077688005</v>
      </c>
      <c r="AB215" s="50">
        <v>3.2525331065794441</v>
      </c>
      <c r="AC215" s="50">
        <v>2884025</v>
      </c>
      <c r="AD215" s="50">
        <v>0.59545658548902969</v>
      </c>
      <c r="AE215" s="50">
        <v>0.72068404731778024</v>
      </c>
      <c r="AF215" s="50">
        <v>5.2575222071554011E-3</v>
      </c>
      <c r="AG215" s="50">
        <v>0.61294297864891156</v>
      </c>
      <c r="AH215" s="50">
        <v>22.176318175321995</v>
      </c>
      <c r="AI215" s="50">
        <v>24.642959035779693</v>
      </c>
      <c r="AJ215" s="50">
        <v>0.74520451300499113</v>
      </c>
      <c r="AK215" s="50">
        <v>1.8674739612936189</v>
      </c>
      <c r="AL215" s="50">
        <v>2.633843573754393</v>
      </c>
      <c r="AM215" s="50">
        <v>3.4674938386662548</v>
      </c>
      <c r="AN215" s="50">
        <v>4.3854947953859913</v>
      </c>
      <c r="AO215" s="50">
        <v>5.4511799216702723</v>
      </c>
      <c r="AP215" s="50">
        <v>7.1126957000909172</v>
      </c>
      <c r="AQ215" s="50">
        <v>9.9524850803295095</v>
      </c>
      <c r="AR215" s="50">
        <v>16.072931393629815</v>
      </c>
      <c r="AS215" s="50">
        <v>48.311197222174222</v>
      </c>
      <c r="AT215" s="50">
        <v>85.855140270664762</v>
      </c>
      <c r="AU215" s="50">
        <v>125.51304290183178</v>
      </c>
      <c r="AV215" s="50">
        <v>174.03068973783397</v>
      </c>
      <c r="AW215" s="50">
        <v>221.16400154183069</v>
      </c>
      <c r="AX215" s="50">
        <v>276.8670064010995</v>
      </c>
      <c r="AY215" s="50">
        <v>348.06137947566793</v>
      </c>
      <c r="AZ215" s="50">
        <v>464.08183930089064</v>
      </c>
      <c r="BA215" s="50">
        <v>696.12275895133587</v>
      </c>
      <c r="BB215" s="50">
        <v>1237.5515714690416</v>
      </c>
      <c r="BC215" s="50">
        <v>13.247304597521023</v>
      </c>
      <c r="BD215" s="50">
        <v>4713.3311803996703</v>
      </c>
      <c r="BE215" s="50">
        <v>41.940783097765554</v>
      </c>
      <c r="BF215" s="50">
        <v>105.10094222116295</v>
      </c>
      <c r="BG215" s="50">
        <v>149.6285593299086</v>
      </c>
      <c r="BH215" s="50">
        <v>195.29405542856378</v>
      </c>
      <c r="BI215" s="50">
        <v>246.81449094036643</v>
      </c>
      <c r="BJ215" s="50">
        <v>309.89103576129565</v>
      </c>
      <c r="BK215" s="50">
        <v>400.88244705019105</v>
      </c>
      <c r="BL215" s="50">
        <v>562.92236466905194</v>
      </c>
      <c r="BM215" s="50">
        <v>905.12768682111073</v>
      </c>
      <c r="BN215" s="50">
        <v>2738.2916898257895</v>
      </c>
    </row>
    <row r="216" spans="1:66" x14ac:dyDescent="0.25">
      <c r="A216" t="str">
        <f t="shared" si="3"/>
        <v>1997TOT129</v>
      </c>
      <c r="B216" s="50">
        <v>1997</v>
      </c>
      <c r="C216" s="50" t="s">
        <v>3</v>
      </c>
      <c r="D216" s="50">
        <v>129</v>
      </c>
      <c r="E216" s="50">
        <v>782.36221776513457</v>
      </c>
      <c r="F216" s="50">
        <v>0.47091676364909102</v>
      </c>
      <c r="G216" s="50">
        <v>0.2155623239638417</v>
      </c>
      <c r="H216" s="50">
        <v>0.13007205558504378</v>
      </c>
      <c r="I216" s="50">
        <v>0.22056534756755269</v>
      </c>
      <c r="J216" s="50">
        <v>8.2856913500396895E-2</v>
      </c>
      <c r="K216" s="50">
        <v>4.8382105897711448E-2</v>
      </c>
      <c r="L216" s="50">
        <v>294.15391144381073</v>
      </c>
      <c r="M216" s="50">
        <v>147.07695572190536</v>
      </c>
      <c r="N216" s="50">
        <v>2654261</v>
      </c>
      <c r="O216" s="50">
        <v>1249936</v>
      </c>
      <c r="P216" s="50">
        <v>159.50484891620903</v>
      </c>
      <c r="Q216" s="50">
        <v>134.6490625276017</v>
      </c>
      <c r="R216" s="50">
        <v>45.77503724723455</v>
      </c>
      <c r="S216" s="50">
        <v>2019632527.4340043</v>
      </c>
      <c r="T216" s="50">
        <v>8.1047498606224462</v>
      </c>
      <c r="U216" s="50">
        <v>8.9655166294496844</v>
      </c>
      <c r="V216" s="50">
        <v>585438</v>
      </c>
      <c r="W216" s="50">
        <v>91.826469947301661</v>
      </c>
      <c r="X216" s="50">
        <v>55.250485774603703</v>
      </c>
      <c r="Y216" s="50">
        <v>37.565698517089174</v>
      </c>
      <c r="Z216" s="50">
        <v>388148806.69094932</v>
      </c>
      <c r="AA216" s="50">
        <v>1.5576343439695555</v>
      </c>
      <c r="AB216" s="50">
        <v>1.5990299163278721</v>
      </c>
      <c r="AC216" s="50">
        <v>2654261</v>
      </c>
      <c r="AD216" s="50">
        <v>0.63977563842276863</v>
      </c>
      <c r="AE216" s="50">
        <v>0.8582856201147786</v>
      </c>
      <c r="AF216" s="50">
        <v>4.8386668461913767E-3</v>
      </c>
      <c r="AG216" s="50">
        <v>0.74620811802900633</v>
      </c>
      <c r="AH216" s="50">
        <v>29.625097380123169</v>
      </c>
      <c r="AI216" s="50">
        <v>31.039382413439085</v>
      </c>
      <c r="AJ216" s="50">
        <v>0.70753800080869855</v>
      </c>
      <c r="AK216" s="50">
        <v>1.5104281439982183</v>
      </c>
      <c r="AL216" s="50">
        <v>2.1072222690721705</v>
      </c>
      <c r="AM216" s="50">
        <v>2.804951910573072</v>
      </c>
      <c r="AN216" s="50">
        <v>3.6319423062124629</v>
      </c>
      <c r="AO216" s="50">
        <v>4.7906974334535111</v>
      </c>
      <c r="AP216" s="50">
        <v>6.3496930820704076</v>
      </c>
      <c r="AQ216" s="50">
        <v>9.2532275050883683</v>
      </c>
      <c r="AR216" s="50">
        <v>16.036523987263536</v>
      </c>
      <c r="AS216" s="50">
        <v>52.807775361459555</v>
      </c>
      <c r="AT216" s="50">
        <v>95.302520570718599</v>
      </c>
      <c r="AU216" s="50">
        <v>140.88198693062751</v>
      </c>
      <c r="AV216" s="50">
        <v>191.11147965654732</v>
      </c>
      <c r="AW216" s="50">
        <v>252.34450011985928</v>
      </c>
      <c r="AX216" s="50">
        <v>328.72463617146417</v>
      </c>
      <c r="AY216" s="50">
        <v>435.07672434458493</v>
      </c>
      <c r="AZ216" s="50">
        <v>580.10229912611328</v>
      </c>
      <c r="BA216" s="50">
        <v>881.75549467169219</v>
      </c>
      <c r="BB216" s="50">
        <v>1812.819684769104</v>
      </c>
      <c r="BC216" s="50">
        <v>14.796252369257459</v>
      </c>
      <c r="BD216" s="50">
        <v>7178.765951685652</v>
      </c>
      <c r="BE216" s="50">
        <v>55.208273690991746</v>
      </c>
      <c r="BF216" s="50">
        <v>117.95514647848981</v>
      </c>
      <c r="BG216" s="50">
        <v>165.57230100711683</v>
      </c>
      <c r="BH216" s="50">
        <v>218.88239087849865</v>
      </c>
      <c r="BI216" s="50">
        <v>284.72129754765609</v>
      </c>
      <c r="BJ216" s="50">
        <v>374.69045220886261</v>
      </c>
      <c r="BK216" s="50">
        <v>496.23213885491396</v>
      </c>
      <c r="BL216" s="50">
        <v>724.84721585140755</v>
      </c>
      <c r="BM216" s="50">
        <v>1253.2587869533461</v>
      </c>
      <c r="BN216" s="50">
        <v>4139.8267307149781</v>
      </c>
    </row>
    <row r="217" spans="1:66" x14ac:dyDescent="0.25">
      <c r="A217" t="str">
        <f t="shared" si="3"/>
        <v>1997TOT131</v>
      </c>
      <c r="B217" s="50">
        <v>1997</v>
      </c>
      <c r="C217" s="50" t="s">
        <v>3</v>
      </c>
      <c r="D217" s="50">
        <v>131</v>
      </c>
      <c r="E217" s="50">
        <v>914.1272799099296</v>
      </c>
      <c r="F217" s="50">
        <v>0.23221199995685796</v>
      </c>
      <c r="G217" s="50">
        <v>8.7269173712963916E-2</v>
      </c>
      <c r="H217" s="50">
        <v>4.9896663475570834E-2</v>
      </c>
      <c r="I217" s="50">
        <v>7.6773617698966984E-2</v>
      </c>
      <c r="J217" s="50">
        <v>3.0446405473458196E-2</v>
      </c>
      <c r="K217" s="50">
        <v>2.1118524937987816E-2</v>
      </c>
      <c r="L217" s="50">
        <v>234.23367022377326</v>
      </c>
      <c r="M217" s="50">
        <v>117.11683511188663</v>
      </c>
      <c r="N217" s="50">
        <v>3801397</v>
      </c>
      <c r="O217" s="50">
        <v>882730</v>
      </c>
      <c r="P217" s="50">
        <v>146.20471883460576</v>
      </c>
      <c r="Q217" s="50">
        <v>88.028951389167503</v>
      </c>
      <c r="R217" s="50">
        <v>37.581681277960485</v>
      </c>
      <c r="S217" s="50">
        <v>932469555.11711788</v>
      </c>
      <c r="T217" s="50">
        <v>2.2361633117652602</v>
      </c>
      <c r="U217" s="50">
        <v>2.3224173932236387</v>
      </c>
      <c r="V217" s="50">
        <v>291847</v>
      </c>
      <c r="W217" s="50">
        <v>70.671366519195502</v>
      </c>
      <c r="X217" s="50">
        <v>46.445468592691128</v>
      </c>
      <c r="Y217" s="50">
        <v>39.65738021209318</v>
      </c>
      <c r="Z217" s="50">
        <v>162659648.06845352</v>
      </c>
      <c r="AA217" s="50">
        <v>0.39007551004669522</v>
      </c>
      <c r="AB217" s="50">
        <v>0.39240458194288824</v>
      </c>
      <c r="AC217" s="50">
        <v>3801397</v>
      </c>
      <c r="AD217" s="50">
        <v>0.58134699192371497</v>
      </c>
      <c r="AE217" s="50">
        <v>0.72460921733559847</v>
      </c>
      <c r="AF217" s="50">
        <v>6.9298737513422276E-3</v>
      </c>
      <c r="AG217" s="50">
        <v>0.59921992584786121</v>
      </c>
      <c r="AH217" s="50">
        <v>20.335234352830547</v>
      </c>
      <c r="AI217" s="50">
        <v>21.659027211389983</v>
      </c>
      <c r="AJ217" s="50">
        <v>0.9383493482469536</v>
      </c>
      <c r="AK217" s="50">
        <v>1.9751214446279475</v>
      </c>
      <c r="AL217" s="50">
        <v>2.7687579233301953</v>
      </c>
      <c r="AM217" s="50">
        <v>3.6203372080712759</v>
      </c>
      <c r="AN217" s="50">
        <v>4.5074778510872857</v>
      </c>
      <c r="AO217" s="50">
        <v>5.7471676094911377</v>
      </c>
      <c r="AP217" s="50">
        <v>7.4094231690546515</v>
      </c>
      <c r="AQ217" s="50">
        <v>9.9304222636231252</v>
      </c>
      <c r="AR217" s="50">
        <v>15.810478644263497</v>
      </c>
      <c r="AS217" s="50">
        <v>47.29246453820393</v>
      </c>
      <c r="AT217" s="50">
        <v>145.02557478152832</v>
      </c>
      <c r="AU217" s="50">
        <v>217.53836217229247</v>
      </c>
      <c r="AV217" s="50">
        <v>290.05114956305664</v>
      </c>
      <c r="AW217" s="50">
        <v>367.2047553468297</v>
      </c>
      <c r="AX217" s="50">
        <v>464.08183930089064</v>
      </c>
      <c r="AY217" s="50">
        <v>591.70434510863549</v>
      </c>
      <c r="AZ217" s="50">
        <v>773.46973216815104</v>
      </c>
      <c r="BA217" s="50">
        <v>1087.6918108614623</v>
      </c>
      <c r="BB217" s="50">
        <v>2001.3529319850907</v>
      </c>
      <c r="BC217" s="50">
        <v>13.427965455993387</v>
      </c>
      <c r="BD217" s="50">
        <v>7033.740376904123</v>
      </c>
      <c r="BE217" s="50">
        <v>85.597093170543232</v>
      </c>
      <c r="BF217" s="50">
        <v>180.88227503289335</v>
      </c>
      <c r="BG217" s="50">
        <v>252.91788056434496</v>
      </c>
      <c r="BH217" s="50">
        <v>330.26610548823885</v>
      </c>
      <c r="BI217" s="50">
        <v>412.78216994942085</v>
      </c>
      <c r="BJ217" s="50">
        <v>525.98373355866931</v>
      </c>
      <c r="BK217" s="50">
        <v>676.76315726615394</v>
      </c>
      <c r="BL217" s="50">
        <v>908.19631264370196</v>
      </c>
      <c r="BM217" s="50">
        <v>1443.2731915629909</v>
      </c>
      <c r="BN217" s="50">
        <v>4330.956815501042</v>
      </c>
    </row>
    <row r="218" spans="1:66" x14ac:dyDescent="0.25">
      <c r="A218" t="str">
        <f t="shared" si="3"/>
        <v>1997TOT133</v>
      </c>
      <c r="B218" s="50">
        <v>1997</v>
      </c>
      <c r="C218" s="50" t="s">
        <v>3</v>
      </c>
      <c r="D218" s="50">
        <v>133</v>
      </c>
      <c r="E218" s="50">
        <v>1049.1780981374334</v>
      </c>
      <c r="F218" s="50">
        <v>0.24830059772510396</v>
      </c>
      <c r="G218" s="50">
        <v>9.2251131245008278E-2</v>
      </c>
      <c r="H218" s="50">
        <v>5.035675391439013E-2</v>
      </c>
      <c r="I218" s="50">
        <v>6.9521251776934898E-2</v>
      </c>
      <c r="J218" s="50">
        <v>2.802136863844315E-2</v>
      </c>
      <c r="K218" s="50">
        <v>1.8815635344208527E-2</v>
      </c>
      <c r="L218" s="50">
        <v>299.60120610017515</v>
      </c>
      <c r="M218" s="50">
        <v>149.80060305008757</v>
      </c>
      <c r="N218" s="50">
        <v>10015139</v>
      </c>
      <c r="O218" s="50">
        <v>2486765</v>
      </c>
      <c r="P218" s="50">
        <v>188.29035772393013</v>
      </c>
      <c r="Q218" s="50">
        <v>111.31084837624502</v>
      </c>
      <c r="R218" s="50">
        <v>37.153004096728147</v>
      </c>
      <c r="S218" s="50">
        <v>3321647062.3482351</v>
      </c>
      <c r="T218" s="50">
        <v>2.6343049129767069</v>
      </c>
      <c r="U218" s="50">
        <v>2.7571675368597308</v>
      </c>
      <c r="V218" s="50">
        <v>696265</v>
      </c>
      <c r="W218" s="50">
        <v>89.4216856250099</v>
      </c>
      <c r="X218" s="50">
        <v>60.378917425077674</v>
      </c>
      <c r="Y218" s="50">
        <v>40.306191160585165</v>
      </c>
      <c r="Z218" s="50">
        <v>504476723.29166043</v>
      </c>
      <c r="AA218" s="50">
        <v>0.40008630829974906</v>
      </c>
      <c r="AB218" s="50">
        <v>0.40247107496905687</v>
      </c>
      <c r="AC218" s="50">
        <v>10015139</v>
      </c>
      <c r="AD218" s="50">
        <v>0.57503147997955228</v>
      </c>
      <c r="AE218" s="50">
        <v>0.69240027300888674</v>
      </c>
      <c r="AF218" s="50">
        <v>1.8257406125207171E-2</v>
      </c>
      <c r="AG218" s="50">
        <v>0.57796274236033263</v>
      </c>
      <c r="AH218" s="50">
        <v>19.325708163585332</v>
      </c>
      <c r="AI218" s="50">
        <v>19.750633975732818</v>
      </c>
      <c r="AJ218" s="50">
        <v>1.0775174024829823</v>
      </c>
      <c r="AK218" s="50">
        <v>2.0861980761528995</v>
      </c>
      <c r="AL218" s="50">
        <v>2.8791288386786178</v>
      </c>
      <c r="AM218" s="50">
        <v>3.641165615610352</v>
      </c>
      <c r="AN218" s="50">
        <v>4.5379769276951016</v>
      </c>
      <c r="AO218" s="50">
        <v>5.6688181625526788</v>
      </c>
      <c r="AP218" s="50">
        <v>7.4550181317865842</v>
      </c>
      <c r="AQ218" s="50">
        <v>10.168790423143104</v>
      </c>
      <c r="AR218" s="50">
        <v>15.697798967655849</v>
      </c>
      <c r="AS218" s="50">
        <v>46.787587454241816</v>
      </c>
      <c r="AT218" s="50">
        <v>174.03068973783397</v>
      </c>
      <c r="AU218" s="50">
        <v>261.04603460675099</v>
      </c>
      <c r="AV218" s="50">
        <v>348.06137947566793</v>
      </c>
      <c r="AW218" s="50">
        <v>435.07672434458493</v>
      </c>
      <c r="AX218" s="50">
        <v>531.76044086560387</v>
      </c>
      <c r="AY218" s="50">
        <v>676.78601564713222</v>
      </c>
      <c r="AZ218" s="50">
        <v>906.40984238455201</v>
      </c>
      <c r="BA218" s="50">
        <v>1268.9737793383727</v>
      </c>
      <c r="BB218" s="50">
        <v>2175.3836217229245</v>
      </c>
      <c r="BC218" s="50">
        <v>13.870642633353086</v>
      </c>
      <c r="BD218" s="50">
        <v>8701.5344868916982</v>
      </c>
      <c r="BE218" s="50">
        <v>112.95477541535412</v>
      </c>
      <c r="BF218" s="50">
        <v>218.92543456857422</v>
      </c>
      <c r="BG218" s="50">
        <v>302.15271627845044</v>
      </c>
      <c r="BH218" s="50">
        <v>381.258293395046</v>
      </c>
      <c r="BI218" s="50">
        <v>476.75005187308665</v>
      </c>
      <c r="BJ218" s="50">
        <v>595.22409372926688</v>
      </c>
      <c r="BK218" s="50">
        <v>781.4805543277389</v>
      </c>
      <c r="BL218" s="50">
        <v>1066.4750112166498</v>
      </c>
      <c r="BM218" s="50">
        <v>1647.3798751750385</v>
      </c>
      <c r="BN218" s="50">
        <v>4915.1571410176975</v>
      </c>
    </row>
    <row r="219" spans="1:66" x14ac:dyDescent="0.25">
      <c r="A219" t="str">
        <f t="shared" si="3"/>
        <v>1997TOT135</v>
      </c>
      <c r="B219" s="50">
        <v>1997</v>
      </c>
      <c r="C219" s="50" t="s">
        <v>3</v>
      </c>
      <c r="D219" s="50">
        <v>135</v>
      </c>
      <c r="E219" s="50">
        <v>1200.4058082575875</v>
      </c>
      <c r="F219" s="50">
        <v>0.18378130621870928</v>
      </c>
      <c r="G219" s="50">
        <v>7.8159262981547642E-2</v>
      </c>
      <c r="H219" s="50">
        <v>5.1228339225503371E-2</v>
      </c>
      <c r="I219" s="50">
        <v>6.5725774336454587E-2</v>
      </c>
      <c r="J219" s="50">
        <v>3.7840549515188504E-2</v>
      </c>
      <c r="K219" s="50">
        <v>3.1050855605190473E-2</v>
      </c>
      <c r="L219" s="50">
        <v>301.41697098563901</v>
      </c>
      <c r="M219" s="50">
        <v>150.70848549281951</v>
      </c>
      <c r="N219" s="50">
        <v>16133975</v>
      </c>
      <c r="O219" s="50">
        <v>2965123</v>
      </c>
      <c r="P219" s="50">
        <v>173.22913302168297</v>
      </c>
      <c r="Q219" s="50">
        <v>128.18783796395604</v>
      </c>
      <c r="R219" s="50">
        <v>42.528407589254002</v>
      </c>
      <c r="S219" s="50">
        <v>4561112480.0063906</v>
      </c>
      <c r="T219" s="50">
        <v>1.9625470103784064</v>
      </c>
      <c r="U219" s="50">
        <v>2.0160142515222588</v>
      </c>
      <c r="V219" s="50">
        <v>1060418</v>
      </c>
      <c r="W219" s="50">
        <v>63.940517139086253</v>
      </c>
      <c r="X219" s="50">
        <v>86.767968353733252</v>
      </c>
      <c r="Y219" s="50">
        <v>57.573379541304796</v>
      </c>
      <c r="Z219" s="50">
        <v>1104123785.5887492</v>
      </c>
      <c r="AA219" s="50">
        <v>0.47508033270248406</v>
      </c>
      <c r="AB219" s="50">
        <v>0.47674940028872581</v>
      </c>
      <c r="AC219" s="50">
        <v>16133975</v>
      </c>
      <c r="AD219" s="50">
        <v>0.54337922222967594</v>
      </c>
      <c r="AE219" s="50">
        <v>0.58563947720999998</v>
      </c>
      <c r="AF219" s="50">
        <v>2.9411926683088101E-2</v>
      </c>
      <c r="AG219" s="50">
        <v>0.50685908023058079</v>
      </c>
      <c r="AH219" s="50">
        <v>16.674535302934419</v>
      </c>
      <c r="AI219" s="50">
        <v>19.166626512370303</v>
      </c>
      <c r="AJ219" s="50">
        <v>0.87108414722382932</v>
      </c>
      <c r="AK219" s="50">
        <v>2.2046512594165844</v>
      </c>
      <c r="AL219" s="50">
        <v>3.1161341306209422</v>
      </c>
      <c r="AM219" s="50">
        <v>4.0866615074334298</v>
      </c>
      <c r="AN219" s="50">
        <v>5.2307954561259038</v>
      </c>
      <c r="AO219" s="50">
        <v>6.5685696578132831</v>
      </c>
      <c r="AP219" s="50">
        <v>8.2333083064660606</v>
      </c>
      <c r="AQ219" s="50">
        <v>10.737323744949762</v>
      </c>
      <c r="AR219" s="50">
        <v>16.104039598182553</v>
      </c>
      <c r="AS219" s="50">
        <v>42.847432191767652</v>
      </c>
      <c r="AT219" s="50">
        <v>206.5578543674053</v>
      </c>
      <c r="AU219" s="50">
        <v>322.53687831411901</v>
      </c>
      <c r="AV219" s="50">
        <v>435.07672434458493</v>
      </c>
      <c r="AW219" s="50">
        <v>559.79871865669929</v>
      </c>
      <c r="AX219" s="50">
        <v>707.72480493385819</v>
      </c>
      <c r="AY219" s="50">
        <v>870.15344868916986</v>
      </c>
      <c r="AZ219" s="50">
        <v>1116.696925817768</v>
      </c>
      <c r="BA219" s="50">
        <v>1488.9292344236908</v>
      </c>
      <c r="BB219" s="50">
        <v>2533.1133728506948</v>
      </c>
      <c r="BC219" s="50">
        <v>11.509532438014929</v>
      </c>
      <c r="BD219" s="50">
        <v>8701.5344868916982</v>
      </c>
      <c r="BE219" s="50">
        <v>104.41294327311014</v>
      </c>
      <c r="BF219" s="50">
        <v>264.81610297871202</v>
      </c>
      <c r="BG219" s="50">
        <v>373.51815447805564</v>
      </c>
      <c r="BH219" s="50">
        <v>490.37267631981615</v>
      </c>
      <c r="BI219" s="50">
        <v>629.28005975397764</v>
      </c>
      <c r="BJ219" s="50">
        <v>788.56554286202652</v>
      </c>
      <c r="BK219" s="50">
        <v>987.4091240245948</v>
      </c>
      <c r="BL219" s="50">
        <v>1290.3681847894732</v>
      </c>
      <c r="BM219" s="50">
        <v>1933.3317922134067</v>
      </c>
      <c r="BN219" s="50">
        <v>5144.0029478986226</v>
      </c>
    </row>
    <row r="220" spans="1:66" x14ac:dyDescent="0.25">
      <c r="A220" t="str">
        <f t="shared" si="3"/>
        <v>1997TOT141</v>
      </c>
      <c r="B220" s="50">
        <v>1997</v>
      </c>
      <c r="C220" s="50" t="s">
        <v>3</v>
      </c>
      <c r="D220" s="50">
        <v>141</v>
      </c>
      <c r="E220" s="50">
        <v>1130.4283486699712</v>
      </c>
      <c r="F220" s="50">
        <v>0.20384264055405013</v>
      </c>
      <c r="G220" s="50">
        <v>7.7842079771881859E-2</v>
      </c>
      <c r="H220" s="50">
        <v>4.3621589207448817E-2</v>
      </c>
      <c r="I220" s="50">
        <v>5.6850733351572098E-2</v>
      </c>
      <c r="J220" s="50">
        <v>2.4951978991944831E-2</v>
      </c>
      <c r="K220" s="50">
        <v>1.8216382012630341E-2</v>
      </c>
      <c r="L220" s="50">
        <v>275.99626258925281</v>
      </c>
      <c r="M220" s="50">
        <v>137.9981312946264</v>
      </c>
      <c r="N220" s="50">
        <v>2416099</v>
      </c>
      <c r="O220" s="50">
        <v>492503.99999999994</v>
      </c>
      <c r="P220" s="50">
        <v>170.60063471267384</v>
      </c>
      <c r="Q220" s="50">
        <v>105.39562787657897</v>
      </c>
      <c r="R220" s="50">
        <v>38.187338802276614</v>
      </c>
      <c r="S220" s="50">
        <v>622893219.7407198</v>
      </c>
      <c r="T220" s="50">
        <v>1.9005293979482709</v>
      </c>
      <c r="U220" s="50">
        <v>1.9608516256327206</v>
      </c>
      <c r="V220" s="50">
        <v>137357</v>
      </c>
      <c r="W220" s="50">
        <v>77.430285112287848</v>
      </c>
      <c r="X220" s="50">
        <v>60.567846182338556</v>
      </c>
      <c r="Y220" s="50">
        <v>43.890337944523338</v>
      </c>
      <c r="Z220" s="50">
        <v>99833011.776809722</v>
      </c>
      <c r="AA220" s="50">
        <v>0.30460369089668449</v>
      </c>
      <c r="AB220" s="50">
        <v>0.30579447636455265</v>
      </c>
      <c r="AC220" s="50">
        <v>2416099</v>
      </c>
      <c r="AD220" s="50">
        <v>0.57164445926786733</v>
      </c>
      <c r="AE220" s="50">
        <v>0.67576581559389037</v>
      </c>
      <c r="AF220" s="50">
        <v>4.4045020924530012E-3</v>
      </c>
      <c r="AG220" s="50">
        <v>0.5714711912374888</v>
      </c>
      <c r="AH220" s="50">
        <v>19.149211571025081</v>
      </c>
      <c r="AI220" s="50">
        <v>20.751691243478021</v>
      </c>
      <c r="AJ220" s="50">
        <v>0.99947479093132696</v>
      </c>
      <c r="AK220" s="50">
        <v>1.9898454979808786</v>
      </c>
      <c r="AL220" s="50">
        <v>2.8597531523671984</v>
      </c>
      <c r="AM220" s="50">
        <v>3.7270821352810684</v>
      </c>
      <c r="AN220" s="50">
        <v>4.6821244195533858</v>
      </c>
      <c r="AO220" s="50">
        <v>5.7954768711519105</v>
      </c>
      <c r="AP220" s="50">
        <v>7.5667876421424936</v>
      </c>
      <c r="AQ220" s="50">
        <v>10.346003827221146</v>
      </c>
      <c r="AR220" s="50">
        <v>16.189494370218569</v>
      </c>
      <c r="AS220" s="50">
        <v>45.843957293152037</v>
      </c>
      <c r="AT220" s="50">
        <v>175.19089433608619</v>
      </c>
      <c r="AU220" s="50">
        <v>272.64808058927321</v>
      </c>
      <c r="AV220" s="50">
        <v>365.46444844945137</v>
      </c>
      <c r="AW220" s="50">
        <v>471.33311803996702</v>
      </c>
      <c r="AX220" s="50">
        <v>580.10229912611328</v>
      </c>
      <c r="AY220" s="50">
        <v>725.12787390764163</v>
      </c>
      <c r="AZ220" s="50">
        <v>978.92262977531618</v>
      </c>
      <c r="BA220" s="50">
        <v>1450.2557478152833</v>
      </c>
      <c r="BB220" s="50">
        <v>2417.0929130254722</v>
      </c>
      <c r="BC220" s="50">
        <v>13.168695917612808</v>
      </c>
      <c r="BD220" s="50">
        <v>8483.996124719406</v>
      </c>
      <c r="BE220" s="50">
        <v>112.46487111730767</v>
      </c>
      <c r="BF220" s="50">
        <v>225.38451536727737</v>
      </c>
      <c r="BG220" s="50">
        <v>323.57848146379604</v>
      </c>
      <c r="BH220" s="50">
        <v>421.68627274611629</v>
      </c>
      <c r="BI220" s="50">
        <v>527.43793497721686</v>
      </c>
      <c r="BJ220" s="50">
        <v>657.11410790541436</v>
      </c>
      <c r="BK220" s="50">
        <v>856.13261332105867</v>
      </c>
      <c r="BL220" s="50">
        <v>1168.0907343519123</v>
      </c>
      <c r="BM220" s="50">
        <v>1827.5791483818589</v>
      </c>
      <c r="BN220" s="50">
        <v>5198.1419784187719</v>
      </c>
    </row>
    <row r="221" spans="1:66" x14ac:dyDescent="0.25">
      <c r="A221" t="str">
        <f t="shared" si="3"/>
        <v>1997TOT143</v>
      </c>
      <c r="B221" s="50">
        <v>1997</v>
      </c>
      <c r="C221" s="50" t="s">
        <v>3</v>
      </c>
      <c r="D221" s="50">
        <v>143</v>
      </c>
      <c r="E221" s="50">
        <v>1069.7525597062975</v>
      </c>
      <c r="F221" s="50">
        <v>0.26415820734515649</v>
      </c>
      <c r="G221" s="50">
        <v>0.10760242564835439</v>
      </c>
      <c r="H221" s="50">
        <v>6.0573602324666076E-2</v>
      </c>
      <c r="I221" s="50">
        <v>9.0710518411337801E-2</v>
      </c>
      <c r="J221" s="50">
        <v>3.5130728688244857E-2</v>
      </c>
      <c r="K221" s="50">
        <v>2.1221546849339402E-2</v>
      </c>
      <c r="L221" s="50">
        <v>334.10073892383338</v>
      </c>
      <c r="M221" s="50">
        <v>167.05036946191669</v>
      </c>
      <c r="N221" s="50">
        <v>3096190</v>
      </c>
      <c r="O221" s="50">
        <v>817884.00000000012</v>
      </c>
      <c r="P221" s="50">
        <v>198.00786382289533</v>
      </c>
      <c r="Q221" s="50">
        <v>136.09287510093804</v>
      </c>
      <c r="R221" s="50">
        <v>40.734083839294897</v>
      </c>
      <c r="S221" s="50">
        <v>1335698220.7086675</v>
      </c>
      <c r="T221" s="50">
        <v>3.3605948957936906</v>
      </c>
      <c r="U221" s="50">
        <v>3.5333579399290276</v>
      </c>
      <c r="V221" s="50">
        <v>280857</v>
      </c>
      <c r="W221" s="50">
        <v>102.35444103357533</v>
      </c>
      <c r="X221" s="50">
        <v>64.695928428341361</v>
      </c>
      <c r="Y221" s="50">
        <v>38.728395894443338</v>
      </c>
      <c r="Z221" s="50">
        <v>218043652.44718406</v>
      </c>
      <c r="AA221" s="50">
        <v>0.54859426636463526</v>
      </c>
      <c r="AB221" s="50">
        <v>0.55339732692494048</v>
      </c>
      <c r="AC221" s="50">
        <v>3096190</v>
      </c>
      <c r="AD221" s="50">
        <v>0.55201456770485458</v>
      </c>
      <c r="AE221" s="50">
        <v>0.60427480435534697</v>
      </c>
      <c r="AF221" s="50">
        <v>5.6442949289874427E-3</v>
      </c>
      <c r="AG221" s="50">
        <v>0.54215723395620152</v>
      </c>
      <c r="AH221" s="50">
        <v>17.451199194948643</v>
      </c>
      <c r="AI221" s="50">
        <v>19.266331836712684</v>
      </c>
      <c r="AJ221" s="50">
        <v>1.0200926092245188</v>
      </c>
      <c r="AK221" s="50">
        <v>2.0832013938684271</v>
      </c>
      <c r="AL221" s="50">
        <v>2.9635350814651908</v>
      </c>
      <c r="AM221" s="50">
        <v>3.9228521088446655</v>
      </c>
      <c r="AN221" s="50">
        <v>5.0217706966568798</v>
      </c>
      <c r="AO221" s="50">
        <v>6.2641758518919559</v>
      </c>
      <c r="AP221" s="50">
        <v>7.9917810908160369</v>
      </c>
      <c r="AQ221" s="50">
        <v>10.943499116763146</v>
      </c>
      <c r="AR221" s="50">
        <v>16.206112950443035</v>
      </c>
      <c r="AS221" s="50">
        <v>43.582979100026144</v>
      </c>
      <c r="AT221" s="50">
        <v>174.03068973783397</v>
      </c>
      <c r="AU221" s="50">
        <v>272.64808058927321</v>
      </c>
      <c r="AV221" s="50">
        <v>362.56393695382081</v>
      </c>
      <c r="AW221" s="50">
        <v>478.58439677904346</v>
      </c>
      <c r="AX221" s="50">
        <v>594.60485660426605</v>
      </c>
      <c r="AY221" s="50">
        <v>739.6304313857944</v>
      </c>
      <c r="AZ221" s="50">
        <v>986.17390851439256</v>
      </c>
      <c r="BA221" s="50">
        <v>1397.0797037287227</v>
      </c>
      <c r="BB221" s="50">
        <v>2223.7254799834341</v>
      </c>
      <c r="BC221" s="50">
        <v>11.576216313181192</v>
      </c>
      <c r="BD221" s="50">
        <v>7918.3963830714456</v>
      </c>
      <c r="BE221" s="50">
        <v>109.0134078984789</v>
      </c>
      <c r="BF221" s="50">
        <v>222.62019905728329</v>
      </c>
      <c r="BG221" s="50">
        <v>317.50689770456358</v>
      </c>
      <c r="BH221" s="50">
        <v>418.67990300491505</v>
      </c>
      <c r="BI221" s="50">
        <v>538.45735526446526</v>
      </c>
      <c r="BJ221" s="50">
        <v>668.12224508446218</v>
      </c>
      <c r="BK221" s="50">
        <v>856.84341194945944</v>
      </c>
      <c r="BL221" s="50">
        <v>1170.8651375690993</v>
      </c>
      <c r="BM221" s="50">
        <v>1735.2279168303839</v>
      </c>
      <c r="BN221" s="50">
        <v>4663.2341396793918</v>
      </c>
    </row>
    <row r="222" spans="1:66" x14ac:dyDescent="0.25">
      <c r="A222" t="str">
        <f t="shared" si="3"/>
        <v>1997TOT153</v>
      </c>
      <c r="B222" s="50">
        <v>1997</v>
      </c>
      <c r="C222" s="50" t="s">
        <v>3</v>
      </c>
      <c r="D222" s="50">
        <v>153</v>
      </c>
      <c r="E222" s="50">
        <v>1385.3229307732961</v>
      </c>
      <c r="F222" s="50">
        <v>0.20131669011309636</v>
      </c>
      <c r="G222" s="50">
        <v>8.1391807858450141E-2</v>
      </c>
      <c r="H222" s="50">
        <v>4.8463440365091669E-2</v>
      </c>
      <c r="I222" s="50">
        <v>6.6683399763361864E-2</v>
      </c>
      <c r="J222" s="50">
        <v>3.1345771992565816E-2</v>
      </c>
      <c r="K222" s="50">
        <v>2.2744446945692644E-2</v>
      </c>
      <c r="L222" s="50">
        <v>259.65437862015034</v>
      </c>
      <c r="M222" s="50">
        <v>129.82718931007517</v>
      </c>
      <c r="N222" s="50">
        <v>1824727</v>
      </c>
      <c r="O222" s="50">
        <v>367348</v>
      </c>
      <c r="P222" s="50">
        <v>154.67679686881132</v>
      </c>
      <c r="Q222" s="50">
        <v>104.97758175133902</v>
      </c>
      <c r="R222" s="50">
        <v>40.429736755917077</v>
      </c>
      <c r="S222" s="50">
        <v>462759656.41429055</v>
      </c>
      <c r="T222" s="50">
        <v>1.5255460531833933</v>
      </c>
      <c r="U222" s="50">
        <v>1.5606254909945578</v>
      </c>
      <c r="V222" s="50">
        <v>121679</v>
      </c>
      <c r="W222" s="50">
        <v>68.799504923994519</v>
      </c>
      <c r="X222" s="50">
        <v>61.027684386080651</v>
      </c>
      <c r="Y222" s="50">
        <v>47.006859433985014</v>
      </c>
      <c r="Z222" s="50">
        <v>89109451.300966904</v>
      </c>
      <c r="AA222" s="50">
        <v>0.29376063762098048</v>
      </c>
      <c r="AB222" s="50">
        <v>0.29473671954276037</v>
      </c>
      <c r="AC222" s="50">
        <v>1824727</v>
      </c>
      <c r="AD222" s="50">
        <v>0.58850718284918413</v>
      </c>
      <c r="AE222" s="50">
        <v>0.64502197518825533</v>
      </c>
      <c r="AF222" s="50">
        <v>3.3264422896807275E-3</v>
      </c>
      <c r="AG222" s="50">
        <v>0.64353754941795938</v>
      </c>
      <c r="AH222" s="50">
        <v>23.108027788976301</v>
      </c>
      <c r="AI222" s="50">
        <v>28.181746923663727</v>
      </c>
      <c r="AJ222" s="50">
        <v>0.69545291048004909</v>
      </c>
      <c r="AK222" s="50">
        <v>1.5304861496619653</v>
      </c>
      <c r="AL222" s="50">
        <v>2.2983003235900608</v>
      </c>
      <c r="AM222" s="50">
        <v>3.1672188406130477</v>
      </c>
      <c r="AN222" s="50">
        <v>4.2318288246168088</v>
      </c>
      <c r="AO222" s="50">
        <v>5.8047066524836346</v>
      </c>
      <c r="AP222" s="50">
        <v>8.0634193557494669</v>
      </c>
      <c r="AQ222" s="50">
        <v>11.477735682384829</v>
      </c>
      <c r="AR222" s="50">
        <v>18.297243663940783</v>
      </c>
      <c r="AS222" s="50">
        <v>44.433607596479355</v>
      </c>
      <c r="AT222" s="50">
        <v>168.75703247305111</v>
      </c>
      <c r="AU222" s="50">
        <v>257.78295917416659</v>
      </c>
      <c r="AV222" s="50">
        <v>382.86751742323474</v>
      </c>
      <c r="AW222" s="50">
        <v>497.92114008324717</v>
      </c>
      <c r="AX222" s="50">
        <v>696.12275895133587</v>
      </c>
      <c r="AY222" s="50">
        <v>957.16879355808692</v>
      </c>
      <c r="AZ222" s="50">
        <v>1294.7883316494847</v>
      </c>
      <c r="BA222" s="50">
        <v>1933.6743304203774</v>
      </c>
      <c r="BB222" s="50">
        <v>3299.3318262797693</v>
      </c>
      <c r="BC222" s="50">
        <v>10.108454836909686</v>
      </c>
      <c r="BD222" s="50">
        <v>9668.3716521018887</v>
      </c>
      <c r="BE222" s="50">
        <v>95.875950259868929</v>
      </c>
      <c r="BF222" s="50">
        <v>212.74426182737056</v>
      </c>
      <c r="BG222" s="50">
        <v>317.63803165436406</v>
      </c>
      <c r="BH222" s="50">
        <v>438.7349190989973</v>
      </c>
      <c r="BI222" s="50">
        <v>586.17652672188501</v>
      </c>
      <c r="BJ222" s="50">
        <v>804.87904052144813</v>
      </c>
      <c r="BK222" s="50">
        <v>1118.1573958358567</v>
      </c>
      <c r="BL222" s="50">
        <v>1589.7207941097809</v>
      </c>
      <c r="BM222" s="50">
        <v>2540.5189570262446</v>
      </c>
      <c r="BN222" s="50">
        <v>6155.6818384547178</v>
      </c>
    </row>
    <row r="223" spans="1:66" x14ac:dyDescent="0.25">
      <c r="A223" t="str">
        <f t="shared" si="3"/>
        <v>1998TOT0</v>
      </c>
      <c r="B223" s="50">
        <v>1998</v>
      </c>
      <c r="C223" s="50" t="s">
        <v>3</v>
      </c>
      <c r="D223" s="50">
        <v>0</v>
      </c>
      <c r="E223" s="50">
        <v>714.48496261685955</v>
      </c>
      <c r="F223" s="50">
        <v>0.37439102903160743</v>
      </c>
      <c r="G223" s="50">
        <v>0.17317537542803899</v>
      </c>
      <c r="H223" s="50">
        <v>0.10574949703160434</v>
      </c>
      <c r="I223" s="50">
        <v>0.16813330414845681</v>
      </c>
      <c r="J223" s="50">
        <v>6.9663688616415573E-2</v>
      </c>
      <c r="K223" s="50">
        <v>4.18330965237977E-2</v>
      </c>
      <c r="L223" s="50">
        <v>260.11143526660663</v>
      </c>
      <c r="M223" s="50">
        <v>130.05571763330332</v>
      </c>
      <c r="N223" s="50">
        <v>153262027</v>
      </c>
      <c r="O223" s="50">
        <v>57379928</v>
      </c>
      <c r="P223" s="50">
        <v>139.79633163836795</v>
      </c>
      <c r="Q223" s="50">
        <v>120.31510362823869</v>
      </c>
      <c r="R223" s="50">
        <v>46.255215002338986</v>
      </c>
      <c r="S223" s="50">
        <v>82844063802.010498</v>
      </c>
      <c r="T223" s="50">
        <v>6.3045267307571331</v>
      </c>
      <c r="U223" s="50">
        <v>6.8028597123745662</v>
      </c>
      <c r="V223" s="50">
        <v>25768451</v>
      </c>
      <c r="W223" s="50">
        <v>76.16894569434794</v>
      </c>
      <c r="X223" s="50">
        <v>53.886771938955377</v>
      </c>
      <c r="Y223" s="50">
        <v>41.433604703863182</v>
      </c>
      <c r="Z223" s="50">
        <v>16662943707.08576</v>
      </c>
      <c r="AA223" s="50">
        <v>1.2680688174048034</v>
      </c>
      <c r="AB223" s="50">
        <v>1.2912127092604868</v>
      </c>
      <c r="AC223" s="50">
        <v>153262027</v>
      </c>
      <c r="AD223" s="50">
        <v>0.59846082671198142</v>
      </c>
      <c r="AE223" s="50">
        <v>0.72850298320365958</v>
      </c>
      <c r="AF223" s="50">
        <v>0.27751088938345814</v>
      </c>
      <c r="AG223" s="50">
        <v>0.66195283461914833</v>
      </c>
      <c r="AH223" s="50">
        <v>23.645901962692992</v>
      </c>
      <c r="AI223" s="50">
        <v>27.533415630307442</v>
      </c>
      <c r="AJ223" s="50">
        <v>0.70823704826210465</v>
      </c>
      <c r="AK223" s="50">
        <v>1.6139874760008519</v>
      </c>
      <c r="AL223" s="50">
        <v>2.4220448392658249</v>
      </c>
      <c r="AM223" s="50">
        <v>3.3088024952783943</v>
      </c>
      <c r="AN223" s="50">
        <v>4.3790567444063022</v>
      </c>
      <c r="AO223" s="50">
        <v>5.6366120799038271</v>
      </c>
      <c r="AP223" s="50">
        <v>7.5334972660202304</v>
      </c>
      <c r="AQ223" s="50">
        <v>10.458989037437515</v>
      </c>
      <c r="AR223" s="50">
        <v>16.333236095455874</v>
      </c>
      <c r="AS223" s="50">
        <v>47.605536917969076</v>
      </c>
      <c r="AT223" s="50">
        <v>88.442257809675993</v>
      </c>
      <c r="AU223" s="50">
        <v>140.70359196993908</v>
      </c>
      <c r="AV223" s="50">
        <v>201.67514849024602</v>
      </c>
      <c r="AW223" s="50">
        <v>274.37200434138123</v>
      </c>
      <c r="AX223" s="50">
        <v>358.79415952334466</v>
      </c>
      <c r="AY223" s="50">
        <v>461.5077816614002</v>
      </c>
      <c r="AZ223" s="50">
        <v>628.47604413239458</v>
      </c>
      <c r="BA223" s="50">
        <v>893.46780900911313</v>
      </c>
      <c r="BB223" s="50">
        <v>1547.7395116693299</v>
      </c>
      <c r="BC223" s="50">
        <v>13.753376740530456</v>
      </c>
      <c r="BD223" s="50">
        <v>6050.2544547073803</v>
      </c>
      <c r="BE223" s="50">
        <v>50.595994005234637</v>
      </c>
      <c r="BF223" s="50">
        <v>115.3305510910223</v>
      </c>
      <c r="BG223" s="50">
        <v>173.03524559040008</v>
      </c>
      <c r="BH223" s="50">
        <v>236.41009955351544</v>
      </c>
      <c r="BI223" s="50">
        <v>312.89428494182391</v>
      </c>
      <c r="BJ223" s="50">
        <v>402.74050935534586</v>
      </c>
      <c r="BK223" s="50">
        <v>538.21742820986697</v>
      </c>
      <c r="BL223" s="50">
        <v>747.3216904301936</v>
      </c>
      <c r="BM223" s="50">
        <v>1166.9058756450781</v>
      </c>
      <c r="BN223" s="50">
        <v>3401.6711161982298</v>
      </c>
    </row>
    <row r="224" spans="1:66" x14ac:dyDescent="0.25">
      <c r="A224" t="str">
        <f t="shared" si="3"/>
        <v>1998TOT10</v>
      </c>
      <c r="B224" s="50">
        <v>1998</v>
      </c>
      <c r="C224" s="50" t="s">
        <v>3</v>
      </c>
      <c r="D224" s="50">
        <v>10</v>
      </c>
      <c r="E224" s="50">
        <v>517.86954232468076</v>
      </c>
      <c r="F224" s="50">
        <v>0.50792869402180818</v>
      </c>
      <c r="G224" s="50">
        <v>0.24349376477666568</v>
      </c>
      <c r="H224" s="50">
        <v>0.14962669960478983</v>
      </c>
      <c r="I224" s="50">
        <v>0.24143665079047594</v>
      </c>
      <c r="J224" s="50">
        <v>9.7188260568053547E-2</v>
      </c>
      <c r="K224" s="50">
        <v>5.8380873021639697E-2</v>
      </c>
      <c r="L224" s="50">
        <v>273.16337773194863</v>
      </c>
      <c r="M224" s="50">
        <v>136.58168886597431</v>
      </c>
      <c r="N224" s="50">
        <v>7729394</v>
      </c>
      <c r="O224" s="50">
        <v>3925981</v>
      </c>
      <c r="P224" s="50">
        <v>142.2127540993194</v>
      </c>
      <c r="Q224" s="50">
        <v>130.95062363262923</v>
      </c>
      <c r="R224" s="50">
        <v>47.938572410365062</v>
      </c>
      <c r="S224" s="50">
        <v>6169315923.8382397</v>
      </c>
      <c r="T224" s="50">
        <v>12.843693982173114</v>
      </c>
      <c r="U224" s="50">
        <v>14.925553224803419</v>
      </c>
      <c r="V224" s="50">
        <v>1866159</v>
      </c>
      <c r="W224" s="50">
        <v>81.601897177881739</v>
      </c>
      <c r="X224" s="50">
        <v>54.979791688092575</v>
      </c>
      <c r="Y224" s="50">
        <v>40.254145445546129</v>
      </c>
      <c r="Z224" s="50">
        <v>1231212396.9223099</v>
      </c>
      <c r="AA224" s="50">
        <v>2.5632202092334664</v>
      </c>
      <c r="AB224" s="50">
        <v>2.664591195749471</v>
      </c>
      <c r="AC224" s="50">
        <v>7729394</v>
      </c>
      <c r="AD224" s="50">
        <v>0.58221922365591561</v>
      </c>
      <c r="AE224" s="50">
        <v>0.70227564297730716</v>
      </c>
      <c r="AF224" s="50">
        <v>1.3995580283791937E-2</v>
      </c>
      <c r="AG224" s="50">
        <v>0.58970068000075759</v>
      </c>
      <c r="AH224" s="50">
        <v>20.785237273204402</v>
      </c>
      <c r="AI224" s="50">
        <v>22.523231201321181</v>
      </c>
      <c r="AJ224" s="50">
        <v>0.84513482448959087</v>
      </c>
      <c r="AK224" s="50">
        <v>1.9351922421754073</v>
      </c>
      <c r="AL224" s="50">
        <v>2.6704522438380232</v>
      </c>
      <c r="AM224" s="50">
        <v>3.5263737775833857</v>
      </c>
      <c r="AN224" s="50">
        <v>4.5351736556920574</v>
      </c>
      <c r="AO224" s="50">
        <v>5.8643611599975056</v>
      </c>
      <c r="AP224" s="50">
        <v>7.5544740184493442</v>
      </c>
      <c r="AQ224" s="50">
        <v>10.446888739987806</v>
      </c>
      <c r="AR224" s="50">
        <v>15.973885094347985</v>
      </c>
      <c r="AS224" s="50">
        <v>46.648064243438895</v>
      </c>
      <c r="AT224" s="50">
        <v>80.904565382714978</v>
      </c>
      <c r="AU224" s="50">
        <v>120.60307883137635</v>
      </c>
      <c r="AV224" s="50">
        <v>161.16956898374841</v>
      </c>
      <c r="AW224" s="50">
        <v>206.83428019581044</v>
      </c>
      <c r="AX224" s="50">
        <v>267.33682474288423</v>
      </c>
      <c r="AY224" s="50">
        <v>348.9449080854489</v>
      </c>
      <c r="AZ224" s="50">
        <v>450.25149430380509</v>
      </c>
      <c r="BA224" s="50">
        <v>654.27170266021676</v>
      </c>
      <c r="BB224" s="50">
        <v>1093.7359215796598</v>
      </c>
      <c r="BC224" s="50">
        <v>13.507570276719264</v>
      </c>
      <c r="BD224" s="50">
        <v>4221.1077590981722</v>
      </c>
      <c r="BE224" s="50">
        <v>43.723197909751235</v>
      </c>
      <c r="BF224" s="50">
        <v>100.05685774382896</v>
      </c>
      <c r="BG224" s="50">
        <v>138.53070023108501</v>
      </c>
      <c r="BH224" s="50">
        <v>182.19948640932685</v>
      </c>
      <c r="BI224" s="50">
        <v>235.56635448442506</v>
      </c>
      <c r="BJ224" s="50">
        <v>303.12694629977074</v>
      </c>
      <c r="BK224" s="50">
        <v>391.80126647291161</v>
      </c>
      <c r="BL224" s="50">
        <v>540.99043179464741</v>
      </c>
      <c r="BM224" s="50">
        <v>827.60761491064147</v>
      </c>
      <c r="BN224" s="50">
        <v>2416.312618155318</v>
      </c>
    </row>
    <row r="225" spans="1:66" x14ac:dyDescent="0.25">
      <c r="A225" t="str">
        <f t="shared" si="3"/>
        <v>1998TOT11</v>
      </c>
      <c r="B225" s="50">
        <v>1998</v>
      </c>
      <c r="C225" s="50" t="s">
        <v>3</v>
      </c>
      <c r="D225" s="50">
        <v>11</v>
      </c>
      <c r="E225" s="50">
        <v>809.52877035696531</v>
      </c>
      <c r="F225" s="50">
        <v>0.29285686552751583</v>
      </c>
      <c r="G225" s="50">
        <v>0.11470842629929422</v>
      </c>
      <c r="H225" s="50">
        <v>6.229390490830073E-2</v>
      </c>
      <c r="I225" s="50">
        <v>0.10981662786139315</v>
      </c>
      <c r="J225" s="50">
        <v>3.3970839558387124E-2</v>
      </c>
      <c r="K225" s="50">
        <v>1.6413270294681134E-2</v>
      </c>
      <c r="L225" s="50">
        <v>275.99626280678791</v>
      </c>
      <c r="M225" s="50">
        <v>137.99813140339396</v>
      </c>
      <c r="N225" s="50">
        <v>798431</v>
      </c>
      <c r="O225" s="50">
        <v>233826</v>
      </c>
      <c r="P225" s="50">
        <v>167.89192687453544</v>
      </c>
      <c r="Q225" s="50">
        <v>108.10433593225247</v>
      </c>
      <c r="R225" s="50">
        <v>39.168768023475472</v>
      </c>
      <c r="S225" s="50">
        <v>303331253.44433838</v>
      </c>
      <c r="T225" s="50">
        <v>3.910805660074661</v>
      </c>
      <c r="U225" s="50">
        <v>4.1636958191572795</v>
      </c>
      <c r="V225" s="50">
        <v>87681</v>
      </c>
      <c r="W225" s="50">
        <v>95.309583479860521</v>
      </c>
      <c r="X225" s="50">
        <v>42.688547923533434</v>
      </c>
      <c r="Y225" s="50">
        <v>30.934149244924882</v>
      </c>
      <c r="Z225" s="50">
        <v>44915694.84580002</v>
      </c>
      <c r="AA225" s="50">
        <v>0.57909151013802207</v>
      </c>
      <c r="AB225" s="50">
        <v>0.5866767844343993</v>
      </c>
      <c r="AC225" s="50">
        <v>798431</v>
      </c>
      <c r="AD225" s="50">
        <v>0.54607355372753497</v>
      </c>
      <c r="AE225" s="50">
        <v>0.56939464352034452</v>
      </c>
      <c r="AF225" s="50">
        <v>1.4457155582401637E-3</v>
      </c>
      <c r="AG225" s="50">
        <v>0.52955679024100455</v>
      </c>
      <c r="AH225" s="50">
        <v>16.654176936044671</v>
      </c>
      <c r="AI225" s="50">
        <v>18.103451250915036</v>
      </c>
      <c r="AJ225" s="50">
        <v>1.1559005776804177</v>
      </c>
      <c r="AK225" s="50">
        <v>2.119998645101056</v>
      </c>
      <c r="AL225" s="50">
        <v>3.0612549099587549</v>
      </c>
      <c r="AM225" s="50">
        <v>4.0814108183968356</v>
      </c>
      <c r="AN225" s="50">
        <v>4.9262202940288304</v>
      </c>
      <c r="AO225" s="50">
        <v>6.3319003634574642</v>
      </c>
      <c r="AP225" s="50">
        <v>7.930617845517677</v>
      </c>
      <c r="AQ225" s="50">
        <v>11.087614663324107</v>
      </c>
      <c r="AR225" s="50">
        <v>15.926925853557293</v>
      </c>
      <c r="AS225" s="50">
        <v>43.378156028977564</v>
      </c>
      <c r="AT225" s="50">
        <v>129.44730461234394</v>
      </c>
      <c r="AU225" s="50">
        <v>211.05538795490861</v>
      </c>
      <c r="AV225" s="50">
        <v>281.40718393987817</v>
      </c>
      <c r="AW225" s="50">
        <v>365.8293391218416</v>
      </c>
      <c r="AX225" s="50">
        <v>447.9064344376394</v>
      </c>
      <c r="AY225" s="50">
        <v>562.81436787975633</v>
      </c>
      <c r="AZ225" s="50">
        <v>712.89819931435807</v>
      </c>
      <c r="BA225" s="50">
        <v>1059.9670595068744</v>
      </c>
      <c r="BB225" s="50">
        <v>1596.9857688588086</v>
      </c>
      <c r="BC225" s="50">
        <v>9.5029045358652979</v>
      </c>
      <c r="BD225" s="50">
        <v>6190.9580466773195</v>
      </c>
      <c r="BE225" s="50">
        <v>92.340734749448472</v>
      </c>
      <c r="BF225" s="50">
        <v>172.40402609767682</v>
      </c>
      <c r="BG225" s="50">
        <v>248.89003427984088</v>
      </c>
      <c r="BH225" s="50">
        <v>326.03712407860615</v>
      </c>
      <c r="BI225" s="50">
        <v>404.19373969781515</v>
      </c>
      <c r="BJ225" s="50">
        <v>505.87023285893014</v>
      </c>
      <c r="BK225" s="50">
        <v>647.82468098789172</v>
      </c>
      <c r="BL225" s="50">
        <v>885.70582116665469</v>
      </c>
      <c r="BM225" s="50">
        <v>1306.7625690370812</v>
      </c>
      <c r="BN225" s="50">
        <v>3543.008208216399</v>
      </c>
    </row>
    <row r="226" spans="1:66" x14ac:dyDescent="0.25">
      <c r="A226" t="str">
        <f t="shared" si="3"/>
        <v>1998TOT12</v>
      </c>
      <c r="B226" s="50">
        <v>1998</v>
      </c>
      <c r="C226" s="50" t="s">
        <v>3</v>
      </c>
      <c r="D226" s="50">
        <v>12</v>
      </c>
      <c r="E226" s="50">
        <v>727.09443212997382</v>
      </c>
      <c r="F226" s="50">
        <v>0.35820137258979767</v>
      </c>
      <c r="G226" s="50">
        <v>0.18685230749553949</v>
      </c>
      <c r="H226" s="50">
        <v>0.11921753302186551</v>
      </c>
      <c r="I226" s="50">
        <v>0.19669627737009418</v>
      </c>
      <c r="J226" s="50">
        <v>8.5890338893377105E-2</v>
      </c>
      <c r="K226" s="50">
        <v>4.8896004513574412E-2</v>
      </c>
      <c r="L226" s="50">
        <v>275.99626280678808</v>
      </c>
      <c r="M226" s="50">
        <v>137.99813140339404</v>
      </c>
      <c r="N226" s="50">
        <v>336590</v>
      </c>
      <c r="O226" s="50">
        <v>120567</v>
      </c>
      <c r="P226" s="50">
        <v>132.02546171035883</v>
      </c>
      <c r="Q226" s="50">
        <v>143.97080109642926</v>
      </c>
      <c r="R226" s="50">
        <v>52.164040060649803</v>
      </c>
      <c r="S226" s="50">
        <v>208297530.90951821</v>
      </c>
      <c r="T226" s="50">
        <v>7.0926878664881654</v>
      </c>
      <c r="U226" s="50">
        <v>7.5861034752684047</v>
      </c>
      <c r="V226" s="50">
        <v>66206</v>
      </c>
      <c r="W226" s="50">
        <v>77.739206164108396</v>
      </c>
      <c r="X226" s="50">
        <v>60.258925239285645</v>
      </c>
      <c r="Y226" s="50">
        <v>43.666479122922084</v>
      </c>
      <c r="Z226" s="50">
        <v>47874028.852705747</v>
      </c>
      <c r="AA226" s="50">
        <v>1.6301467524883382</v>
      </c>
      <c r="AB226" s="50">
        <v>1.6651656827324004</v>
      </c>
      <c r="AC226" s="50">
        <v>336590</v>
      </c>
      <c r="AD226" s="50">
        <v>0.57132135889179003</v>
      </c>
      <c r="AE226" s="50">
        <v>0.62173661786206491</v>
      </c>
      <c r="AF226" s="50">
        <v>6.0946205714464683E-4</v>
      </c>
      <c r="AG226" s="50">
        <v>0.61935907182291583</v>
      </c>
      <c r="AH226" s="50">
        <v>20.09899094094482</v>
      </c>
      <c r="AI226" s="50">
        <v>26.779212072093632</v>
      </c>
      <c r="AJ226" s="50">
        <v>0.70918185728637495</v>
      </c>
      <c r="AK226" s="50">
        <v>1.538076562687781</v>
      </c>
      <c r="AL226" s="50">
        <v>2.5805347634633082</v>
      </c>
      <c r="AM226" s="50">
        <v>3.7184409903366031</v>
      </c>
      <c r="AN226" s="50">
        <v>4.4454920846927646</v>
      </c>
      <c r="AO226" s="50">
        <v>6.3163334914743903</v>
      </c>
      <c r="AP226" s="50">
        <v>8.7796854304732754</v>
      </c>
      <c r="AQ226" s="50">
        <v>11.732445010299525</v>
      </c>
      <c r="AR226" s="50">
        <v>17.237138999816473</v>
      </c>
      <c r="AS226" s="50">
        <v>42.942670809469504</v>
      </c>
      <c r="AT226" s="50">
        <v>84.422155181963447</v>
      </c>
      <c r="AU226" s="50">
        <v>146.33173564873664</v>
      </c>
      <c r="AV226" s="50">
        <v>208.24131611550985</v>
      </c>
      <c r="AW226" s="50">
        <v>313.06549213311445</v>
      </c>
      <c r="AX226" s="50">
        <v>366.95496785760116</v>
      </c>
      <c r="AY226" s="50">
        <v>548.74400868276246</v>
      </c>
      <c r="AZ226" s="50">
        <v>731.6586782436832</v>
      </c>
      <c r="BA226" s="50">
        <v>991.25680542822079</v>
      </c>
      <c r="BB226" s="50">
        <v>1519.5987932753421</v>
      </c>
      <c r="BC226" s="50">
        <v>9.2779314852840997</v>
      </c>
      <c r="BD226" s="50">
        <v>6331.6616386472588</v>
      </c>
      <c r="BE226" s="50">
        <v>51.347593650796128</v>
      </c>
      <c r="BF226" s="50">
        <v>108.02940331964963</v>
      </c>
      <c r="BG226" s="50">
        <v>183.06074917639074</v>
      </c>
      <c r="BH226" s="50">
        <v>266.50193539697221</v>
      </c>
      <c r="BI226" s="50">
        <v>343.16090934915684</v>
      </c>
      <c r="BJ226" s="50">
        <v>466.9566951575195</v>
      </c>
      <c r="BK226" s="50">
        <v>635.75946133118612</v>
      </c>
      <c r="BL226" s="50">
        <v>849.526056957381</v>
      </c>
      <c r="BM226" s="50">
        <v>1248.2222229603954</v>
      </c>
      <c r="BN226" s="50">
        <v>3175.1643290476577</v>
      </c>
    </row>
    <row r="227" spans="1:66" x14ac:dyDescent="0.25">
      <c r="A227" t="str">
        <f t="shared" si="3"/>
        <v>1998TOT13</v>
      </c>
      <c r="B227" s="50">
        <v>1998</v>
      </c>
      <c r="C227" s="50" t="s">
        <v>3</v>
      </c>
      <c r="D227" s="50">
        <v>13</v>
      </c>
      <c r="E227" s="50">
        <v>463.7361989937794</v>
      </c>
      <c r="F227" s="50">
        <v>0.54180156910926591</v>
      </c>
      <c r="G227" s="50">
        <v>0.28707917780853676</v>
      </c>
      <c r="H227" s="50">
        <v>0.18886335047659314</v>
      </c>
      <c r="I227" s="50">
        <v>0.29671581533953895</v>
      </c>
      <c r="J227" s="50">
        <v>0.13364501625240885</v>
      </c>
      <c r="K227" s="50">
        <v>8.8274130715488397E-2</v>
      </c>
      <c r="L227" s="50">
        <v>275.99626280678848</v>
      </c>
      <c r="M227" s="50">
        <v>137.99813140339424</v>
      </c>
      <c r="N227" s="50">
        <v>1878518</v>
      </c>
      <c r="O227" s="50">
        <v>1017784</v>
      </c>
      <c r="P227" s="50">
        <v>129.75678192993891</v>
      </c>
      <c r="Q227" s="50">
        <v>146.23948087684957</v>
      </c>
      <c r="R227" s="50">
        <v>52.986036618627942</v>
      </c>
      <c r="S227" s="50">
        <v>1786082445.6571615</v>
      </c>
      <c r="T227" s="50">
        <v>17.085744088281597</v>
      </c>
      <c r="U227" s="50">
        <v>20.138784735021787</v>
      </c>
      <c r="V227" s="50">
        <v>557386</v>
      </c>
      <c r="W227" s="50">
        <v>75.841813604478816</v>
      </c>
      <c r="X227" s="50">
        <v>62.156317798915424</v>
      </c>
      <c r="Y227" s="50">
        <v>45.041419885042451</v>
      </c>
      <c r="Z227" s="50">
        <v>415740736.23199528</v>
      </c>
      <c r="AA227" s="50">
        <v>3.9769943675361104</v>
      </c>
      <c r="AB227" s="50">
        <v>4.1798264536501613</v>
      </c>
      <c r="AC227" s="50">
        <v>1878518</v>
      </c>
      <c r="AD227" s="50">
        <v>0.57889473903520727</v>
      </c>
      <c r="AE227" s="50">
        <v>0.64066797358893268</v>
      </c>
      <c r="AF227" s="50">
        <v>3.4014244174314159E-3</v>
      </c>
      <c r="AG227" s="50">
        <v>0.55035344401125297</v>
      </c>
      <c r="AH227" s="50">
        <v>21.099327087062878</v>
      </c>
      <c r="AI227" s="50">
        <v>25.888606809140022</v>
      </c>
      <c r="AJ227" s="50">
        <v>0.57273277788367183</v>
      </c>
      <c r="AK227" s="50">
        <v>1.8098703835365977</v>
      </c>
      <c r="AL227" s="50">
        <v>2.5735731002088666</v>
      </c>
      <c r="AM227" s="50">
        <v>3.4282694654276247</v>
      </c>
      <c r="AN227" s="50">
        <v>4.5032803629520028</v>
      </c>
      <c r="AO227" s="50">
        <v>5.9492406030941982</v>
      </c>
      <c r="AP227" s="50">
        <v>8.0907644222337751</v>
      </c>
      <c r="AQ227" s="50">
        <v>11.389992456439931</v>
      </c>
      <c r="AR227" s="50">
        <v>17.455735718499</v>
      </c>
      <c r="AS227" s="50">
        <v>44.226540709724333</v>
      </c>
      <c r="AT227" s="50">
        <v>66.514425294880297</v>
      </c>
      <c r="AU227" s="50">
        <v>101.30658621835614</v>
      </c>
      <c r="AV227" s="50">
        <v>140.70359196993908</v>
      </c>
      <c r="AW227" s="50">
        <v>182.9146695609208</v>
      </c>
      <c r="AX227" s="50">
        <v>241.2061576627527</v>
      </c>
      <c r="AY227" s="50">
        <v>316.58308193236292</v>
      </c>
      <c r="AZ227" s="50">
        <v>429.6149674815473</v>
      </c>
      <c r="BA227" s="50">
        <v>643.21642043400732</v>
      </c>
      <c r="BB227" s="50">
        <v>1029.9502932199541</v>
      </c>
      <c r="BC227" s="50">
        <v>9.6840002442223039</v>
      </c>
      <c r="BD227" s="50">
        <v>3731.4592590427847</v>
      </c>
      <c r="BE227" s="50">
        <v>26.159443269279389</v>
      </c>
      <c r="BF227" s="50">
        <v>84.615264717645104</v>
      </c>
      <c r="BG227" s="50">
        <v>120.05709720622475</v>
      </c>
      <c r="BH227" s="50">
        <v>158.92610469388117</v>
      </c>
      <c r="BI227" s="50">
        <v>208.30093832442128</v>
      </c>
      <c r="BJ227" s="50">
        <v>275.7554141132419</v>
      </c>
      <c r="BK227" s="50">
        <v>376.64122675774485</v>
      </c>
      <c r="BL227" s="50">
        <v>524.61437642394014</v>
      </c>
      <c r="BM227" s="50">
        <v>814.37925184168159</v>
      </c>
      <c r="BN227" s="50">
        <v>2054.3327371455307</v>
      </c>
    </row>
    <row r="228" spans="1:66" x14ac:dyDescent="0.25">
      <c r="A228" t="str">
        <f t="shared" si="3"/>
        <v>1998TOT14</v>
      </c>
      <c r="B228" s="50">
        <v>1998</v>
      </c>
      <c r="C228" s="50" t="s">
        <v>3</v>
      </c>
      <c r="D228" s="50">
        <v>14</v>
      </c>
      <c r="E228" s="50">
        <v>646.39227552935824</v>
      </c>
      <c r="F228" s="50">
        <v>0.33703626074198284</v>
      </c>
      <c r="G228" s="50">
        <v>0.17288329657725734</v>
      </c>
      <c r="H228" s="50">
        <v>0.11250536011471708</v>
      </c>
      <c r="I228" s="50">
        <v>0.16056382309788306</v>
      </c>
      <c r="J228" s="50">
        <v>7.9620846856775757E-2</v>
      </c>
      <c r="K228" s="50">
        <v>5.5202422576021683E-2</v>
      </c>
      <c r="L228" s="50">
        <v>275.99626280678808</v>
      </c>
      <c r="M228" s="50">
        <v>137.99813140339404</v>
      </c>
      <c r="N228" s="50">
        <v>190840</v>
      </c>
      <c r="O228" s="50">
        <v>64320.000000000007</v>
      </c>
      <c r="P228" s="50">
        <v>134.42353216944935</v>
      </c>
      <c r="Q228" s="50">
        <v>141.57273063733874</v>
      </c>
      <c r="R228" s="50">
        <v>51.295162187194947</v>
      </c>
      <c r="S228" s="50">
        <v>109271496.41512355</v>
      </c>
      <c r="T228" s="50">
        <v>7.3817626793211</v>
      </c>
      <c r="U228" s="50">
        <v>7.9381470373137439</v>
      </c>
      <c r="V228" s="50">
        <v>30642.000000000004</v>
      </c>
      <c r="W228" s="50">
        <v>69.567224147949403</v>
      </c>
      <c r="X228" s="50">
        <v>68.430907255444637</v>
      </c>
      <c r="Y228" s="50">
        <v>49.588285406132378</v>
      </c>
      <c r="Z228" s="50">
        <v>25162318.321456015</v>
      </c>
      <c r="AA228" s="50">
        <v>1.6998235441462681</v>
      </c>
      <c r="AB228" s="50">
        <v>1.7297138584679186</v>
      </c>
      <c r="AC228" s="50">
        <v>190840</v>
      </c>
      <c r="AD228" s="50">
        <v>0.50644628422097171</v>
      </c>
      <c r="AE228" s="50">
        <v>0.45593514343230179</v>
      </c>
      <c r="AF228" s="50">
        <v>3.4555316255825924E-4</v>
      </c>
      <c r="AG228" s="50">
        <v>0.46822386456667431</v>
      </c>
      <c r="AH228" s="50">
        <v>13.857073808505159</v>
      </c>
      <c r="AI228" s="50">
        <v>19.83076931865315</v>
      </c>
      <c r="AJ228" s="50">
        <v>0.83045486921333156</v>
      </c>
      <c r="AK228" s="50">
        <v>1.846098590683575</v>
      </c>
      <c r="AL228" s="50">
        <v>3.1071645918214923</v>
      </c>
      <c r="AM228" s="50">
        <v>4.4640355012580262</v>
      </c>
      <c r="AN228" s="50">
        <v>5.6625719598196564</v>
      </c>
      <c r="AO228" s="50">
        <v>8.2695910801388841</v>
      </c>
      <c r="AP228" s="50">
        <v>10.217050385907953</v>
      </c>
      <c r="AQ228" s="50">
        <v>12.524918788898574</v>
      </c>
      <c r="AR228" s="50">
        <v>17.577144893517179</v>
      </c>
      <c r="AS228" s="50">
        <v>35.500969338741328</v>
      </c>
      <c r="AT228" s="50">
        <v>93.802394646626055</v>
      </c>
      <c r="AU228" s="50">
        <v>160.80410510850183</v>
      </c>
      <c r="AV228" s="50">
        <v>225.12574715190254</v>
      </c>
      <c r="AW228" s="50">
        <v>348.24139012559925</v>
      </c>
      <c r="AX228" s="50">
        <v>450.25149430380509</v>
      </c>
      <c r="AY228" s="50">
        <v>562.81436787975633</v>
      </c>
      <c r="AZ228" s="50">
        <v>731.6586782436832</v>
      </c>
      <c r="BA228" s="50">
        <v>1014.4728981032608</v>
      </c>
      <c r="BB228" s="50">
        <v>1322.6137645174274</v>
      </c>
      <c r="BC228" s="50">
        <v>6.5848013963743455</v>
      </c>
      <c r="BD228" s="50">
        <v>3752.0957858650418</v>
      </c>
      <c r="BE228" s="50">
        <v>49.654809788817502</v>
      </c>
      <c r="BF228" s="50">
        <v>127.20931199738949</v>
      </c>
      <c r="BG228" s="50">
        <v>194.38688605397644</v>
      </c>
      <c r="BH228" s="50">
        <v>283.60316612173483</v>
      </c>
      <c r="BI228" s="50">
        <v>390.14786141493022</v>
      </c>
      <c r="BJ228" s="50">
        <v>509.52304933140158</v>
      </c>
      <c r="BK228" s="50">
        <v>649.06262849110124</v>
      </c>
      <c r="BL228" s="50">
        <v>848.69139951839531</v>
      </c>
      <c r="BM228" s="50">
        <v>1152.4783054805412</v>
      </c>
      <c r="BN228" s="50">
        <v>2328.1822920294494</v>
      </c>
    </row>
    <row r="229" spans="1:66" x14ac:dyDescent="0.25">
      <c r="A229" t="str">
        <f t="shared" si="3"/>
        <v>1998TOT15</v>
      </c>
      <c r="B229" s="50">
        <v>1998</v>
      </c>
      <c r="C229" s="50" t="s">
        <v>3</v>
      </c>
      <c r="D229" s="50">
        <v>15</v>
      </c>
      <c r="E229" s="50">
        <v>483.36588278664476</v>
      </c>
      <c r="F229" s="50">
        <v>0.5275545942837726</v>
      </c>
      <c r="G229" s="50">
        <v>0.2358629387091421</v>
      </c>
      <c r="H229" s="50">
        <v>0.13535082334488346</v>
      </c>
      <c r="I229" s="50">
        <v>0.22528391641291706</v>
      </c>
      <c r="J229" s="50">
        <v>7.8407052223468221E-2</v>
      </c>
      <c r="K229" s="50">
        <v>4.1282335667112278E-2</v>
      </c>
      <c r="L229" s="50">
        <v>273.25511786627692</v>
      </c>
      <c r="M229" s="50">
        <v>136.62755893313846</v>
      </c>
      <c r="N229" s="50">
        <v>3060760</v>
      </c>
      <c r="O229" s="50">
        <v>1614717.9999999998</v>
      </c>
      <c r="P229" s="50">
        <v>151.08623560158219</v>
      </c>
      <c r="Q229" s="50">
        <v>122.16888226469473</v>
      </c>
      <c r="R229" s="50">
        <v>44.708726123285501</v>
      </c>
      <c r="S229" s="50">
        <v>2367219518.7922001</v>
      </c>
      <c r="T229" s="50">
        <v>13.333741046366159</v>
      </c>
      <c r="U229" s="50">
        <v>15.966608479615383</v>
      </c>
      <c r="V229" s="50">
        <v>689540</v>
      </c>
      <c r="W229" s="50">
        <v>89.076165478131273</v>
      </c>
      <c r="X229" s="50">
        <v>47.551393455007187</v>
      </c>
      <c r="Y229" s="50">
        <v>34.803661740218494</v>
      </c>
      <c r="Z229" s="50">
        <v>393463054.11558789</v>
      </c>
      <c r="AA229" s="50">
        <v>2.2162433324165822</v>
      </c>
      <c r="AB229" s="50">
        <v>2.3122382611680981</v>
      </c>
      <c r="AC229" s="50">
        <v>3060760</v>
      </c>
      <c r="AD229" s="50">
        <v>0.56628018526979063</v>
      </c>
      <c r="AE229" s="50">
        <v>0.71354447153865852</v>
      </c>
      <c r="AF229" s="50">
        <v>5.54210489327088E-3</v>
      </c>
      <c r="AG229" s="50">
        <v>0.56209227733471234</v>
      </c>
      <c r="AH229" s="50">
        <v>18.176702776022893</v>
      </c>
      <c r="AI229" s="50">
        <v>17.727880934557326</v>
      </c>
      <c r="AJ229" s="50">
        <v>1.2229388211061623</v>
      </c>
      <c r="AK229" s="50">
        <v>2.2587959705355902</v>
      </c>
      <c r="AL229" s="50">
        <v>3.0104202672147462</v>
      </c>
      <c r="AM229" s="50">
        <v>3.7965664827618806</v>
      </c>
      <c r="AN229" s="50">
        <v>4.7313701326664148</v>
      </c>
      <c r="AO229" s="50">
        <v>6.0181375638855936</v>
      </c>
      <c r="AP229" s="50">
        <v>7.3562835689420858</v>
      </c>
      <c r="AQ229" s="50">
        <v>9.8817073609567778</v>
      </c>
      <c r="AR229" s="50">
        <v>14.97002148011542</v>
      </c>
      <c r="AS229" s="50">
        <v>46.753758351815328</v>
      </c>
      <c r="AT229" s="50">
        <v>91.4573347804604</v>
      </c>
      <c r="AU229" s="50">
        <v>126.63323277294518</v>
      </c>
      <c r="AV229" s="50">
        <v>165.71756387570602</v>
      </c>
      <c r="AW229" s="50">
        <v>202.61317243671229</v>
      </c>
      <c r="AX229" s="50">
        <v>258.89460922468788</v>
      </c>
      <c r="AY229" s="50">
        <v>320.3712555623228</v>
      </c>
      <c r="AZ229" s="50">
        <v>401.00523711432641</v>
      </c>
      <c r="BA229" s="50">
        <v>570.31855945148641</v>
      </c>
      <c r="BB229" s="50">
        <v>918.41071849469336</v>
      </c>
      <c r="BC229" s="50">
        <v>14.879035888986891</v>
      </c>
      <c r="BD229" s="50">
        <v>3983.3186886689755</v>
      </c>
      <c r="BE229" s="50">
        <v>58.981844768358158</v>
      </c>
      <c r="BF229" s="50">
        <v>109.02433793647589</v>
      </c>
      <c r="BG229" s="50">
        <v>145.98324169662388</v>
      </c>
      <c r="BH229" s="50">
        <v>182.85174213430659</v>
      </c>
      <c r="BI229" s="50">
        <v>229.12873555120058</v>
      </c>
      <c r="BJ229" s="50">
        <v>288.01492158456773</v>
      </c>
      <c r="BK229" s="50">
        <v>358.39727874562317</v>
      </c>
      <c r="BL229" s="50">
        <v>476.78503548172273</v>
      </c>
      <c r="BM229" s="50">
        <v>724.3333843955794</v>
      </c>
      <c r="BN229" s="50">
        <v>2271.5541368105746</v>
      </c>
    </row>
    <row r="230" spans="1:66" x14ac:dyDescent="0.25">
      <c r="A230" t="str">
        <f t="shared" si="3"/>
        <v>1998TOT16</v>
      </c>
      <c r="B230" s="50">
        <v>1998</v>
      </c>
      <c r="C230" s="50" t="s">
        <v>3</v>
      </c>
      <c r="D230" s="50">
        <v>16</v>
      </c>
      <c r="E230" s="50">
        <v>504.95345357984877</v>
      </c>
      <c r="F230" s="50">
        <v>0.51158130162315374</v>
      </c>
      <c r="G230" s="50">
        <v>0.25002151071627116</v>
      </c>
      <c r="H230" s="50">
        <v>0.16292991476047866</v>
      </c>
      <c r="I230" s="50">
        <v>0.22905179476959189</v>
      </c>
      <c r="J230" s="50">
        <v>0.11657150650485835</v>
      </c>
      <c r="K230" s="50">
        <v>8.1674626338843731E-2</v>
      </c>
      <c r="L230" s="50">
        <v>275.99626280678837</v>
      </c>
      <c r="M230" s="50">
        <v>137.99813140339418</v>
      </c>
      <c r="N230" s="50">
        <v>361272</v>
      </c>
      <c r="O230" s="50">
        <v>184820</v>
      </c>
      <c r="P230" s="50">
        <v>141.11056162877827</v>
      </c>
      <c r="Q230" s="50">
        <v>134.88570117801009</v>
      </c>
      <c r="R230" s="50">
        <v>48.872292619569656</v>
      </c>
      <c r="S230" s="50">
        <v>299154903.50063789</v>
      </c>
      <c r="T230" s="50">
        <v>13.66561652163972</v>
      </c>
      <c r="U230" s="50">
        <v>15.945183502721793</v>
      </c>
      <c r="V230" s="50">
        <v>82750</v>
      </c>
      <c r="W230" s="50">
        <v>67.766635995419023</v>
      </c>
      <c r="X230" s="50">
        <v>70.23149540797516</v>
      </c>
      <c r="Y230" s="50">
        <v>50.893077097308982</v>
      </c>
      <c r="Z230" s="50">
        <v>69739874.940119326</v>
      </c>
      <c r="AA230" s="50">
        <v>3.1857688978069865</v>
      </c>
      <c r="AB230" s="50">
        <v>3.2868039523226726</v>
      </c>
      <c r="AC230" s="50">
        <v>361272</v>
      </c>
      <c r="AD230" s="50">
        <v>0.57693186611384517</v>
      </c>
      <c r="AE230" s="50">
        <v>0.6734027993676106</v>
      </c>
      <c r="AF230" s="50">
        <v>6.5415364778739988E-4</v>
      </c>
      <c r="AG230" s="50">
        <v>0.57105591956855228</v>
      </c>
      <c r="AH230" s="50">
        <v>20.162923805360485</v>
      </c>
      <c r="AI230" s="50">
        <v>24.621464242998922</v>
      </c>
      <c r="AJ230" s="50">
        <v>0.55383483578750692</v>
      </c>
      <c r="AK230" s="50">
        <v>1.9166927945354191</v>
      </c>
      <c r="AL230" s="50">
        <v>2.8719204675203285</v>
      </c>
      <c r="AM230" s="50">
        <v>3.7419404061454085</v>
      </c>
      <c r="AN230" s="50">
        <v>4.7300731322757485</v>
      </c>
      <c r="AO230" s="50">
        <v>6.2743067420950425</v>
      </c>
      <c r="AP230" s="50">
        <v>8.1585213288594467</v>
      </c>
      <c r="AQ230" s="50">
        <v>10.924702581444318</v>
      </c>
      <c r="AR230" s="50">
        <v>15.036049405282746</v>
      </c>
      <c r="AS230" s="50">
        <v>45.791958306054035</v>
      </c>
      <c r="AT230" s="50">
        <v>56.281436787975636</v>
      </c>
      <c r="AU230" s="50">
        <v>124.33081035889163</v>
      </c>
      <c r="AV230" s="50">
        <v>164.82420773621433</v>
      </c>
      <c r="AW230" s="50">
        <v>217.08554189647742</v>
      </c>
      <c r="AX230" s="50">
        <v>267.33682474288423</v>
      </c>
      <c r="AY230" s="50">
        <v>356.44909965717903</v>
      </c>
      <c r="AZ230" s="50">
        <v>469.01197323313022</v>
      </c>
      <c r="BA230" s="50">
        <v>582.91488101831908</v>
      </c>
      <c r="BB230" s="50">
        <v>1153.7694541535004</v>
      </c>
      <c r="BC230" s="50">
        <v>13.09186077744512</v>
      </c>
      <c r="BD230" s="50">
        <v>4783.9221269779291</v>
      </c>
      <c r="BE230" s="50">
        <v>27.284998582174634</v>
      </c>
      <c r="BF230" s="50">
        <v>93.615455389717837</v>
      </c>
      <c r="BG230" s="50">
        <v>147.91825117783216</v>
      </c>
      <c r="BH230" s="50">
        <v>189.29744447252443</v>
      </c>
      <c r="BI230" s="50">
        <v>241.42753831779484</v>
      </c>
      <c r="BJ230" s="50">
        <v>309.10740802132403</v>
      </c>
      <c r="BK230" s="50">
        <v>420.21646968189395</v>
      </c>
      <c r="BL230" s="50">
        <v>538.19735683249337</v>
      </c>
      <c r="BM230" s="50">
        <v>796.14532656024517</v>
      </c>
      <c r="BN230" s="50">
        <v>2337.2007466141763</v>
      </c>
    </row>
    <row r="231" spans="1:66" x14ac:dyDescent="0.25">
      <c r="A231" t="str">
        <f t="shared" si="3"/>
        <v>1998TOT17</v>
      </c>
      <c r="B231" s="50">
        <v>1998</v>
      </c>
      <c r="C231" s="50" t="s">
        <v>3</v>
      </c>
      <c r="D231" s="50">
        <v>17</v>
      </c>
      <c r="E231" s="50">
        <v>412.83079636626371</v>
      </c>
      <c r="F231" s="50">
        <v>0.62552732000402544</v>
      </c>
      <c r="G231" s="50">
        <v>0.31102727063196767</v>
      </c>
      <c r="H231" s="50">
        <v>0.19698106985699726</v>
      </c>
      <c r="I231" s="50">
        <v>0.31909285999874887</v>
      </c>
      <c r="J231" s="50">
        <v>0.13311588303851335</v>
      </c>
      <c r="K231" s="50">
        <v>8.1111448266549854E-2</v>
      </c>
      <c r="L231" s="50">
        <v>263.75083553180565</v>
      </c>
      <c r="M231" s="50">
        <v>131.87541776590282</v>
      </c>
      <c r="N231" s="50">
        <v>1102983</v>
      </c>
      <c r="O231" s="50">
        <v>689946</v>
      </c>
      <c r="P231" s="50">
        <v>132.60755868527144</v>
      </c>
      <c r="Q231" s="50">
        <v>131.14327684653421</v>
      </c>
      <c r="R231" s="50">
        <v>49.72241190520122</v>
      </c>
      <c r="S231" s="50">
        <v>1085781351.4459066</v>
      </c>
      <c r="T231" s="50">
        <v>19.871023001292297</v>
      </c>
      <c r="U231" s="50">
        <v>24.867654185180815</v>
      </c>
      <c r="V231" s="50">
        <v>351954</v>
      </c>
      <c r="W231" s="50">
        <v>76.860985017235762</v>
      </c>
      <c r="X231" s="50">
        <v>55.014432748667062</v>
      </c>
      <c r="Y231" s="50">
        <v>41.716973246921057</v>
      </c>
      <c r="Z231" s="50">
        <v>232350595.96349239</v>
      </c>
      <c r="AA231" s="50">
        <v>4.2522778924192552</v>
      </c>
      <c r="AB231" s="50">
        <v>4.5208566638098722</v>
      </c>
      <c r="AC231" s="50">
        <v>1102983</v>
      </c>
      <c r="AD231" s="50">
        <v>0.61287500737665412</v>
      </c>
      <c r="AE231" s="50">
        <v>0.88923273512057488</v>
      </c>
      <c r="AF231" s="50">
        <v>1.9971665473590295E-3</v>
      </c>
      <c r="AG231" s="50">
        <v>0.65520658587595459</v>
      </c>
      <c r="AH231" s="50">
        <v>24.104843975782288</v>
      </c>
      <c r="AI231" s="50">
        <v>24.646766339785039</v>
      </c>
      <c r="AJ231" s="50">
        <v>0.73650680314761086</v>
      </c>
      <c r="AK231" s="50">
        <v>1.9208020891940629</v>
      </c>
      <c r="AL231" s="50">
        <v>2.6370560774798459</v>
      </c>
      <c r="AM231" s="50">
        <v>3.2903582406468255</v>
      </c>
      <c r="AN231" s="50">
        <v>4.3091522485117011</v>
      </c>
      <c r="AO231" s="50">
        <v>5.5448428118592599</v>
      </c>
      <c r="AP231" s="50">
        <v>6.8462603128959394</v>
      </c>
      <c r="AQ231" s="50">
        <v>9.2209500540865292</v>
      </c>
      <c r="AR231" s="50">
        <v>13.760717971274154</v>
      </c>
      <c r="AS231" s="50">
        <v>51.733353390904071</v>
      </c>
      <c r="AT231" s="50">
        <v>59.095508627374414</v>
      </c>
      <c r="AU231" s="50">
        <v>92.35272127481457</v>
      </c>
      <c r="AV231" s="50">
        <v>121.94311304061388</v>
      </c>
      <c r="AW231" s="50">
        <v>151.9598793275342</v>
      </c>
      <c r="AX231" s="50">
        <v>202.61317243671229</v>
      </c>
      <c r="AY231" s="50">
        <v>251.50767064626612</v>
      </c>
      <c r="AZ231" s="50">
        <v>323.61826153085991</v>
      </c>
      <c r="BA231" s="50">
        <v>440.87125483914241</v>
      </c>
      <c r="BB231" s="50">
        <v>750.41915717300844</v>
      </c>
      <c r="BC231" s="50">
        <v>19.56134283375637</v>
      </c>
      <c r="BD231" s="50">
        <v>3752.0957858650418</v>
      </c>
      <c r="BE231" s="50">
        <v>30.25885558812849</v>
      </c>
      <c r="BF231" s="50">
        <v>78.981767785262704</v>
      </c>
      <c r="BG231" s="50">
        <v>108.46781236981894</v>
      </c>
      <c r="BH231" s="50">
        <v>137.1470584742423</v>
      </c>
      <c r="BI231" s="50">
        <v>178.38073782783701</v>
      </c>
      <c r="BJ231" s="50">
        <v>227.16028254019943</v>
      </c>
      <c r="BK231" s="50">
        <v>283.93030649889289</v>
      </c>
      <c r="BL231" s="50">
        <v>380.37367120107274</v>
      </c>
      <c r="BM231" s="50">
        <v>570.13329553376559</v>
      </c>
      <c r="BN231" s="50">
        <v>2136.8416110615703</v>
      </c>
    </row>
    <row r="232" spans="1:66" x14ac:dyDescent="0.25">
      <c r="A232" t="str">
        <f t="shared" si="3"/>
        <v>1998TOT20</v>
      </c>
      <c r="B232" s="50">
        <v>1998</v>
      </c>
      <c r="C232" s="50" t="s">
        <v>3</v>
      </c>
      <c r="D232" s="50">
        <v>20</v>
      </c>
      <c r="E232" s="50">
        <v>387.25037233579405</v>
      </c>
      <c r="F232" s="50">
        <v>0.6401031121399845</v>
      </c>
      <c r="G232" s="50">
        <v>0.32928989754354537</v>
      </c>
      <c r="H232" s="50">
        <v>0.20883332890484099</v>
      </c>
      <c r="I232" s="50">
        <v>0.34938879344186557</v>
      </c>
      <c r="J232" s="50">
        <v>0.14412982603754784</v>
      </c>
      <c r="K232" s="50">
        <v>8.128347740316462E-2</v>
      </c>
      <c r="L232" s="50">
        <v>260.8611043346076</v>
      </c>
      <c r="M232" s="50">
        <v>130.4305521673038</v>
      </c>
      <c r="N232" s="50">
        <v>44285765</v>
      </c>
      <c r="O232" s="50">
        <v>28347456</v>
      </c>
      <c r="P232" s="50">
        <v>126.66565255456025</v>
      </c>
      <c r="Q232" s="50">
        <v>134.19545178004734</v>
      </c>
      <c r="R232" s="50">
        <v>51.443258327969929</v>
      </c>
      <c r="S232" s="50">
        <v>45649195976.820168</v>
      </c>
      <c r="T232" s="50">
        <v>22.181754352183081</v>
      </c>
      <c r="U232" s="50">
        <v>28.055839336084571</v>
      </c>
      <c r="V232" s="50">
        <v>15472950</v>
      </c>
      <c r="W232" s="50">
        <v>76.625355358715566</v>
      </c>
      <c r="X232" s="50">
        <v>53.805196808588235</v>
      </c>
      <c r="Y232" s="50">
        <v>41.251988828178916</v>
      </c>
      <c r="Z232" s="50">
        <v>9990301439.5133457</v>
      </c>
      <c r="AA232" s="50">
        <v>4.8544647434331969</v>
      </c>
      <c r="AB232" s="50">
        <v>5.2149966118116335</v>
      </c>
      <c r="AC232" s="50">
        <v>44285765</v>
      </c>
      <c r="AD232" s="50">
        <v>0.60926377657438968</v>
      </c>
      <c r="AE232" s="50">
        <v>0.81204833057350712</v>
      </c>
      <c r="AF232" s="50">
        <v>8.0188043135935388E-2</v>
      </c>
      <c r="AG232" s="50">
        <v>0.66431512887338862</v>
      </c>
      <c r="AH232" s="50">
        <v>23.931482746548632</v>
      </c>
      <c r="AI232" s="50">
        <v>24.412608879966854</v>
      </c>
      <c r="AJ232" s="50">
        <v>0.88904608062683599</v>
      </c>
      <c r="AK232" s="50">
        <v>1.7965601546332066</v>
      </c>
      <c r="AL232" s="50">
        <v>2.5318646658155854</v>
      </c>
      <c r="AM232" s="50">
        <v>3.3261597148551436</v>
      </c>
      <c r="AN232" s="50">
        <v>4.2707309271357321</v>
      </c>
      <c r="AO232" s="50">
        <v>5.3644229358118878</v>
      </c>
      <c r="AP232" s="50">
        <v>6.9408472751960879</v>
      </c>
      <c r="AQ232" s="50">
        <v>9.3177136189218608</v>
      </c>
      <c r="AR232" s="50">
        <v>14.447217457495682</v>
      </c>
      <c r="AS232" s="50">
        <v>51.115437169507977</v>
      </c>
      <c r="AT232" s="50">
        <v>56.281436787975636</v>
      </c>
      <c r="AU232" s="50">
        <v>84.422155181963447</v>
      </c>
      <c r="AV232" s="50">
        <v>112.56287357595127</v>
      </c>
      <c r="AW232" s="50">
        <v>145.39371170227037</v>
      </c>
      <c r="AX232" s="50">
        <v>182.9146695609208</v>
      </c>
      <c r="AY232" s="50">
        <v>235.8192201416179</v>
      </c>
      <c r="AZ232" s="50">
        <v>309.54790233386598</v>
      </c>
      <c r="BA232" s="50">
        <v>422.11077590981722</v>
      </c>
      <c r="BB232" s="50">
        <v>759.79939663767107</v>
      </c>
      <c r="BC232" s="50">
        <v>16.573237305762248</v>
      </c>
      <c r="BD232" s="50">
        <v>3770.8562647943672</v>
      </c>
      <c r="BE232" s="50">
        <v>34.413900409329855</v>
      </c>
      <c r="BF232" s="50">
        <v>69.598143375067195</v>
      </c>
      <c r="BG232" s="50">
        <v>98.050660506894815</v>
      </c>
      <c r="BH232" s="50">
        <v>128.75418418471523</v>
      </c>
      <c r="BI232" s="50">
        <v>165.39816361965859</v>
      </c>
      <c r="BJ232" s="50">
        <v>207.69726175224099</v>
      </c>
      <c r="BK232" s="50">
        <v>268.90367166893435</v>
      </c>
      <c r="BL232" s="50">
        <v>360.81605606532855</v>
      </c>
      <c r="BM232" s="50">
        <v>559.51458020269513</v>
      </c>
      <c r="BN232" s="50">
        <v>1979.4872123520906</v>
      </c>
    </row>
    <row r="233" spans="1:66" x14ac:dyDescent="0.25">
      <c r="A233" t="str">
        <f t="shared" si="3"/>
        <v>1998TOT21</v>
      </c>
      <c r="B233" s="50">
        <v>1998</v>
      </c>
      <c r="C233" s="50" t="s">
        <v>3</v>
      </c>
      <c r="D233" s="50">
        <v>21</v>
      </c>
      <c r="E233" s="50">
        <v>295.65641227557489</v>
      </c>
      <c r="F233" s="50">
        <v>0.72909075900423059</v>
      </c>
      <c r="G233" s="50">
        <v>0.40161331416517398</v>
      </c>
      <c r="H233" s="50">
        <v>0.26394807935444764</v>
      </c>
      <c r="I233" s="50">
        <v>0.44630612325100943</v>
      </c>
      <c r="J233" s="50">
        <v>0.19232585135858873</v>
      </c>
      <c r="K233" s="50">
        <v>0.10848468134460337</v>
      </c>
      <c r="L233" s="50">
        <v>251.90779181410153</v>
      </c>
      <c r="M233" s="50">
        <v>125.95389590705076</v>
      </c>
      <c r="N233" s="50">
        <v>5318139</v>
      </c>
      <c r="O233" s="50">
        <v>3877406</v>
      </c>
      <c r="P233" s="50">
        <v>113.14657191787586</v>
      </c>
      <c r="Q233" s="50">
        <v>138.76121989622567</v>
      </c>
      <c r="R233" s="50">
        <v>55.08413173603865</v>
      </c>
      <c r="S233" s="50">
        <v>6456403039.1153374</v>
      </c>
      <c r="T233" s="50">
        <v>34.218612867490961</v>
      </c>
      <c r="U233" s="50">
        <v>47.461266274481808</v>
      </c>
      <c r="V233" s="50">
        <v>2373518</v>
      </c>
      <c r="W233" s="50">
        <v>71.676822391233117</v>
      </c>
      <c r="X233" s="50">
        <v>54.277073515817648</v>
      </c>
      <c r="Y233" s="50">
        <v>43.092810369178324</v>
      </c>
      <c r="Z233" s="50">
        <v>1545931331.7253976</v>
      </c>
      <c r="AA233" s="50">
        <v>8.1933586610919651</v>
      </c>
      <c r="AB233" s="50">
        <v>9.1874319951261931</v>
      </c>
      <c r="AC233" s="50">
        <v>5318139</v>
      </c>
      <c r="AD233" s="50">
        <v>0.60585378459465389</v>
      </c>
      <c r="AE233" s="50">
        <v>0.81203518598290625</v>
      </c>
      <c r="AF233" s="50">
        <v>9.6295312847118775E-3</v>
      </c>
      <c r="AG233" s="50">
        <v>0.66394586531859723</v>
      </c>
      <c r="AH233" s="50">
        <v>23.206534458824457</v>
      </c>
      <c r="AI233" s="50">
        <v>22.727857373124646</v>
      </c>
      <c r="AJ233" s="50">
        <v>1.032114812535575</v>
      </c>
      <c r="AK233" s="50">
        <v>1.8310230962123024</v>
      </c>
      <c r="AL233" s="50">
        <v>2.5676773600084135</v>
      </c>
      <c r="AM233" s="50">
        <v>3.4262377177563472</v>
      </c>
      <c r="AN233" s="50">
        <v>4.2713551395895912</v>
      </c>
      <c r="AO233" s="50">
        <v>5.5690168843567776</v>
      </c>
      <c r="AP233" s="50">
        <v>6.8474934375082057</v>
      </c>
      <c r="AQ233" s="50">
        <v>9.382091522424659</v>
      </c>
      <c r="AR233" s="50">
        <v>13.687613695823224</v>
      </c>
      <c r="AS233" s="50">
        <v>51.385376333784905</v>
      </c>
      <c r="AT233" s="50">
        <v>42.211077590981724</v>
      </c>
      <c r="AU233" s="50">
        <v>65.66167625263823</v>
      </c>
      <c r="AV233" s="50">
        <v>87.939744981211931</v>
      </c>
      <c r="AW233" s="50">
        <v>113.40709512777089</v>
      </c>
      <c r="AX233" s="50">
        <v>143.51766380933788</v>
      </c>
      <c r="AY233" s="50">
        <v>182.9146695609208</v>
      </c>
      <c r="AZ233" s="50">
        <v>233.16595240732764</v>
      </c>
      <c r="BA233" s="50">
        <v>323.61826153085991</v>
      </c>
      <c r="BB233" s="50">
        <v>544.52290092366422</v>
      </c>
      <c r="BC233" s="50">
        <v>16.478114212329785</v>
      </c>
      <c r="BD233" s="50">
        <v>2954.7754313687205</v>
      </c>
      <c r="BE233" s="50">
        <v>30.337264586487574</v>
      </c>
      <c r="BF233" s="50">
        <v>54.321262656591031</v>
      </c>
      <c r="BG233" s="50">
        <v>76.058029562292162</v>
      </c>
      <c r="BH233" s="50">
        <v>100.24538589773891</v>
      </c>
      <c r="BI233" s="50">
        <v>127.50568878120296</v>
      </c>
      <c r="BJ233" s="50">
        <v>164.45238067285891</v>
      </c>
      <c r="BK233" s="50">
        <v>202.51332776566252</v>
      </c>
      <c r="BL233" s="50">
        <v>275.7649988801839</v>
      </c>
      <c r="BM233" s="50">
        <v>407.94540309271997</v>
      </c>
      <c r="BN233" s="50">
        <v>1519.6785186139089</v>
      </c>
    </row>
    <row r="234" spans="1:66" x14ac:dyDescent="0.25">
      <c r="A234" t="str">
        <f t="shared" si="3"/>
        <v>1998TOT22</v>
      </c>
      <c r="B234" s="50">
        <v>1998</v>
      </c>
      <c r="C234" s="50" t="s">
        <v>3</v>
      </c>
      <c r="D234" s="50">
        <v>22</v>
      </c>
      <c r="E234" s="50">
        <v>303.47404311572564</v>
      </c>
      <c r="F234" s="50">
        <v>0.68083177650248161</v>
      </c>
      <c r="G234" s="50">
        <v>0.38717756084520627</v>
      </c>
      <c r="H234" s="50">
        <v>0.26002030380340663</v>
      </c>
      <c r="I234" s="50">
        <v>0.43624227644095415</v>
      </c>
      <c r="J234" s="50">
        <v>0.19203886174989274</v>
      </c>
      <c r="K234" s="50">
        <v>0.11385570503334072</v>
      </c>
      <c r="L234" s="50">
        <v>256.72166662221514</v>
      </c>
      <c r="M234" s="50">
        <v>128.36083331110757</v>
      </c>
      <c r="N234" s="50">
        <v>2681730</v>
      </c>
      <c r="O234" s="50">
        <v>1825807</v>
      </c>
      <c r="P234" s="50">
        <v>110.72837998462639</v>
      </c>
      <c r="Q234" s="50">
        <v>145.99328663758877</v>
      </c>
      <c r="R234" s="50">
        <v>56.868315229671921</v>
      </c>
      <c r="S234" s="50">
        <v>3198666776.3509922</v>
      </c>
      <c r="T234" s="50">
        <v>32.753005060469604</v>
      </c>
      <c r="U234" s="50">
        <v>43.578557336988879</v>
      </c>
      <c r="V234" s="50">
        <v>1169884</v>
      </c>
      <c r="W234" s="50">
        <v>71.854919846140433</v>
      </c>
      <c r="X234" s="50">
        <v>56.505913464967136</v>
      </c>
      <c r="Y234" s="50">
        <v>44.021148825057885</v>
      </c>
      <c r="Z234" s="50">
        <v>793264368.81659532</v>
      </c>
      <c r="AA234" s="50">
        <v>8.1226941418949394</v>
      </c>
      <c r="AB234" s="50">
        <v>9.0583395862017184</v>
      </c>
      <c r="AC234" s="50">
        <v>2681730</v>
      </c>
      <c r="AD234" s="50">
        <v>0.5936317481771497</v>
      </c>
      <c r="AE234" s="50">
        <v>0.77118539416043497</v>
      </c>
      <c r="AF234" s="50">
        <v>4.8557969116923491E-3</v>
      </c>
      <c r="AG234" s="50">
        <v>0.64737738606071815</v>
      </c>
      <c r="AH234" s="50">
        <v>22.240870902882385</v>
      </c>
      <c r="AI234" s="50">
        <v>23.618759455616175</v>
      </c>
      <c r="AJ234" s="50">
        <v>0.83679930036667749</v>
      </c>
      <c r="AK234" s="50">
        <v>1.8389972922965425</v>
      </c>
      <c r="AL234" s="50">
        <v>2.5731089757227119</v>
      </c>
      <c r="AM234" s="50">
        <v>3.3955896867170585</v>
      </c>
      <c r="AN234" s="50">
        <v>4.4724386282620152</v>
      </c>
      <c r="AO234" s="50">
        <v>5.6627476877512262</v>
      </c>
      <c r="AP234" s="50">
        <v>7.5821555877687494</v>
      </c>
      <c r="AQ234" s="50">
        <v>10.439166766845041</v>
      </c>
      <c r="AR234" s="50">
        <v>15.133720326938729</v>
      </c>
      <c r="AS234" s="50">
        <v>48.065275747331235</v>
      </c>
      <c r="AT234" s="50">
        <v>43.969872490605965</v>
      </c>
      <c r="AU234" s="50">
        <v>67.537724145570763</v>
      </c>
      <c r="AV234" s="50">
        <v>87.236227021362225</v>
      </c>
      <c r="AW234" s="50">
        <v>120.60307883137635</v>
      </c>
      <c r="AX234" s="50">
        <v>150.08383143460171</v>
      </c>
      <c r="AY234" s="50">
        <v>196.98502875791471</v>
      </c>
      <c r="AZ234" s="50">
        <v>275.77904026108058</v>
      </c>
      <c r="BA234" s="50">
        <v>365.8293391218416</v>
      </c>
      <c r="BB234" s="50">
        <v>630.35209202532712</v>
      </c>
      <c r="BC234" s="50">
        <v>16.827423757828996</v>
      </c>
      <c r="BD234" s="50">
        <v>2561.7433977993578</v>
      </c>
      <c r="BE234" s="50">
        <v>25.326688739726116</v>
      </c>
      <c r="BF234" s="50">
        <v>55.873382322889597</v>
      </c>
      <c r="BG234" s="50">
        <v>77.877799056496642</v>
      </c>
      <c r="BH234" s="50">
        <v>103.3676431655349</v>
      </c>
      <c r="BI234" s="50">
        <v>134.06566152541268</v>
      </c>
      <c r="BJ234" s="50">
        <v>173.06033443991907</v>
      </c>
      <c r="BK234" s="50">
        <v>230.35643650981984</v>
      </c>
      <c r="BL234" s="50">
        <v>318.39016387861557</v>
      </c>
      <c r="BM234" s="50">
        <v>458.9166077277643</v>
      </c>
      <c r="BN234" s="50">
        <v>1460.3717308374737</v>
      </c>
    </row>
    <row r="235" spans="1:66" x14ac:dyDescent="0.25">
      <c r="A235" t="str">
        <f t="shared" si="3"/>
        <v>1998TOT23</v>
      </c>
      <c r="B235" s="50">
        <v>1998</v>
      </c>
      <c r="C235" s="50" t="s">
        <v>3</v>
      </c>
      <c r="D235" s="50">
        <v>23</v>
      </c>
      <c r="E235" s="50">
        <v>381.13592273572749</v>
      </c>
      <c r="F235" s="50">
        <v>0.6353681730128542</v>
      </c>
      <c r="G235" s="50">
        <v>0.33119841619927981</v>
      </c>
      <c r="H235" s="50">
        <v>0.21232340876711286</v>
      </c>
      <c r="I235" s="50">
        <v>0.34967618190295902</v>
      </c>
      <c r="J235" s="50">
        <v>0.14922499174605725</v>
      </c>
      <c r="K235" s="50">
        <v>8.43726746318159E-2</v>
      </c>
      <c r="L235" s="50">
        <v>247.75388454207746</v>
      </c>
      <c r="M235" s="50">
        <v>123.87694227103873</v>
      </c>
      <c r="N235" s="50">
        <v>6798570</v>
      </c>
      <c r="O235" s="50">
        <v>4319595</v>
      </c>
      <c r="P235" s="50">
        <v>118.6071981752503</v>
      </c>
      <c r="Q235" s="50">
        <v>129.14668636682717</v>
      </c>
      <c r="R235" s="50">
        <v>52.127007657429253</v>
      </c>
      <c r="S235" s="50">
        <v>6694336568.3605766</v>
      </c>
      <c r="T235" s="50">
        <v>21.529246988468909</v>
      </c>
      <c r="U235" s="50">
        <v>26.835170397653936</v>
      </c>
      <c r="V235" s="50">
        <v>2377298</v>
      </c>
      <c r="W235" s="50">
        <v>71.012215862384963</v>
      </c>
      <c r="X235" s="50">
        <v>52.864726408653766</v>
      </c>
      <c r="Y235" s="50">
        <v>42.675194785634488</v>
      </c>
      <c r="Z235" s="50">
        <v>1508102500.3420773</v>
      </c>
      <c r="AA235" s="50">
        <v>4.850116345695402</v>
      </c>
      <c r="AB235" s="50">
        <v>5.1881265347856935</v>
      </c>
      <c r="AC235" s="50">
        <v>6798570</v>
      </c>
      <c r="AD235" s="50">
        <v>0.61674890568017915</v>
      </c>
      <c r="AE235" s="50">
        <v>0.8214992751719441</v>
      </c>
      <c r="AF235" s="50">
        <v>1.2310141293092004E-2</v>
      </c>
      <c r="AG235" s="50">
        <v>0.68481900832956022</v>
      </c>
      <c r="AH235" s="50">
        <v>25.113279578215948</v>
      </c>
      <c r="AI235" s="50">
        <v>25.562499625898116</v>
      </c>
      <c r="AJ235" s="50">
        <v>0.89949247504476004</v>
      </c>
      <c r="AK235" s="50">
        <v>1.6991068054562128</v>
      </c>
      <c r="AL235" s="50">
        <v>2.4369187111191479</v>
      </c>
      <c r="AM235" s="50">
        <v>3.2082906494018362</v>
      </c>
      <c r="AN235" s="50">
        <v>4.1098354522619172</v>
      </c>
      <c r="AO235" s="50">
        <v>5.2287508873409347</v>
      </c>
      <c r="AP235" s="50">
        <v>6.7988697918174807</v>
      </c>
      <c r="AQ235" s="50">
        <v>9.1920420918924712</v>
      </c>
      <c r="AR235" s="50">
        <v>14.66942533784102</v>
      </c>
      <c r="AS235" s="50">
        <v>51.75726779782422</v>
      </c>
      <c r="AT235" s="50">
        <v>51.164942534523306</v>
      </c>
      <c r="AU235" s="50">
        <v>78.794011503165891</v>
      </c>
      <c r="AV235" s="50">
        <v>106.06886163887715</v>
      </c>
      <c r="AW235" s="50">
        <v>140.70359196993908</v>
      </c>
      <c r="AX235" s="50">
        <v>178.22454982858952</v>
      </c>
      <c r="AY235" s="50">
        <v>225.12574715190254</v>
      </c>
      <c r="AZ235" s="50">
        <v>298.29161497627086</v>
      </c>
      <c r="BA235" s="50">
        <v>414.07057065439216</v>
      </c>
      <c r="BB235" s="50">
        <v>784.18801924579384</v>
      </c>
      <c r="BC235" s="50">
        <v>16.270682877351831</v>
      </c>
      <c r="BD235" s="50">
        <v>3752.0957858650418</v>
      </c>
      <c r="BE235" s="50">
        <v>34.161289873132141</v>
      </c>
      <c r="BF235" s="50">
        <v>64.908863170637787</v>
      </c>
      <c r="BG235" s="50">
        <v>92.217654033477643</v>
      </c>
      <c r="BH235" s="50">
        <v>122.92024786523385</v>
      </c>
      <c r="BI235" s="50">
        <v>156.97377037877786</v>
      </c>
      <c r="BJ235" s="50">
        <v>199.28032388042411</v>
      </c>
      <c r="BK235" s="50">
        <v>259.03181279576125</v>
      </c>
      <c r="BL235" s="50">
        <v>350.41081051816843</v>
      </c>
      <c r="BM235" s="50">
        <v>558.78641411408626</v>
      </c>
      <c r="BN235" s="50">
        <v>1976.361859974141</v>
      </c>
    </row>
    <row r="236" spans="1:66" x14ac:dyDescent="0.25">
      <c r="A236" t="str">
        <f t="shared" si="3"/>
        <v>1998TOT24</v>
      </c>
      <c r="B236" s="50">
        <v>1998</v>
      </c>
      <c r="C236" s="50" t="s">
        <v>3</v>
      </c>
      <c r="D236" s="50">
        <v>24</v>
      </c>
      <c r="E236" s="50">
        <v>450.69415678183697</v>
      </c>
      <c r="F236" s="50">
        <v>0.58441847545045778</v>
      </c>
      <c r="G236" s="50">
        <v>0.27133723709463053</v>
      </c>
      <c r="H236" s="50">
        <v>0.15630469422779064</v>
      </c>
      <c r="I236" s="50">
        <v>0.26928005567164492</v>
      </c>
      <c r="J236" s="50">
        <v>9.1770122479229943E-2</v>
      </c>
      <c r="K236" s="50">
        <v>4.4299588876806718E-2</v>
      </c>
      <c r="L236" s="50">
        <v>258.56964192226644</v>
      </c>
      <c r="M236" s="50">
        <v>129.28482096113322</v>
      </c>
      <c r="N236" s="50">
        <v>2600965</v>
      </c>
      <c r="O236" s="50">
        <v>1520052</v>
      </c>
      <c r="P236" s="50">
        <v>138.51941219320435</v>
      </c>
      <c r="Q236" s="50">
        <v>120.0502297290621</v>
      </c>
      <c r="R236" s="50">
        <v>46.428586448347524</v>
      </c>
      <c r="S236" s="50">
        <v>2189791101.6014438</v>
      </c>
      <c r="T236" s="50">
        <v>15.567002851048104</v>
      </c>
      <c r="U236" s="50">
        <v>18.975336820331052</v>
      </c>
      <c r="V236" s="50">
        <v>700387.99999999988</v>
      </c>
      <c r="W236" s="50">
        <v>85.224803873288309</v>
      </c>
      <c r="X236" s="50">
        <v>44.060017087844912</v>
      </c>
      <c r="Y236" s="50">
        <v>34.079806709165524</v>
      </c>
      <c r="Z236" s="50">
        <v>370309286.97745824</v>
      </c>
      <c r="AA236" s="50">
        <v>2.6324911640803985</v>
      </c>
      <c r="AB236" s="50">
        <v>2.773729426267403</v>
      </c>
      <c r="AC236" s="50">
        <v>2600965</v>
      </c>
      <c r="AD236" s="50">
        <v>0.59776614122271488</v>
      </c>
      <c r="AE236" s="50">
        <v>0.76816370753044794</v>
      </c>
      <c r="AF236" s="50">
        <v>4.7095560755257941E-3</v>
      </c>
      <c r="AG236" s="50">
        <v>0.62978224038207831</v>
      </c>
      <c r="AH236" s="50">
        <v>21.529992034205787</v>
      </c>
      <c r="AI236" s="50">
        <v>20.002904218564151</v>
      </c>
      <c r="AJ236" s="50">
        <v>1.2147616225905864</v>
      </c>
      <c r="AK236" s="50">
        <v>2.033470977551127</v>
      </c>
      <c r="AL236" s="50">
        <v>2.6746055442767074</v>
      </c>
      <c r="AM236" s="50">
        <v>3.3662902032588633</v>
      </c>
      <c r="AN236" s="50">
        <v>4.2233202217729939</v>
      </c>
      <c r="AO236" s="50">
        <v>5.2016706168680464</v>
      </c>
      <c r="AP236" s="50">
        <v>6.8907712623999018</v>
      </c>
      <c r="AQ236" s="50">
        <v>9.421023971029495</v>
      </c>
      <c r="AR236" s="50">
        <v>14.975370747700509</v>
      </c>
      <c r="AS236" s="50">
        <v>49.998714832551769</v>
      </c>
      <c r="AT236" s="50">
        <v>78.168662205521713</v>
      </c>
      <c r="AU236" s="50">
        <v>105.52769397745431</v>
      </c>
      <c r="AV236" s="50">
        <v>136.68348934222652</v>
      </c>
      <c r="AW236" s="50">
        <v>168.84431036392689</v>
      </c>
      <c r="AX236" s="50">
        <v>213.06543926876489</v>
      </c>
      <c r="AY236" s="50">
        <v>266.63330678303458</v>
      </c>
      <c r="AZ236" s="50">
        <v>361.13921938951034</v>
      </c>
      <c r="BA236" s="50">
        <v>529.98352975343721</v>
      </c>
      <c r="BB236" s="50">
        <v>886.43262941061619</v>
      </c>
      <c r="BC236" s="50">
        <v>14.744205094470757</v>
      </c>
      <c r="BD236" s="50">
        <v>4661.9790139373154</v>
      </c>
      <c r="BE236" s="50">
        <v>54.414178086545171</v>
      </c>
      <c r="BF236" s="50">
        <v>91.606669353897374</v>
      </c>
      <c r="BG236" s="50">
        <v>120.26293907898892</v>
      </c>
      <c r="BH236" s="50">
        <v>152.25968810058802</v>
      </c>
      <c r="BI236" s="50">
        <v>189.17919058340101</v>
      </c>
      <c r="BJ236" s="50">
        <v>236.16369653947478</v>
      </c>
      <c r="BK236" s="50">
        <v>308.64834461272523</v>
      </c>
      <c r="BL236" s="50">
        <v>425.26795895515869</v>
      </c>
      <c r="BM236" s="50">
        <v>675.97468277814789</v>
      </c>
      <c r="BN236" s="50">
        <v>2269.929197470381</v>
      </c>
    </row>
    <row r="237" spans="1:66" x14ac:dyDescent="0.25">
      <c r="A237" t="str">
        <f t="shared" si="3"/>
        <v>1998TOT25</v>
      </c>
      <c r="B237" s="50">
        <v>1998</v>
      </c>
      <c r="C237" s="50" t="s">
        <v>3</v>
      </c>
      <c r="D237" s="50">
        <v>25</v>
      </c>
      <c r="E237" s="50">
        <v>467.73281970971846</v>
      </c>
      <c r="F237" s="50">
        <v>0.60273089002464642</v>
      </c>
      <c r="G237" s="50">
        <v>0.30122896188258963</v>
      </c>
      <c r="H237" s="50">
        <v>0.18814528698985705</v>
      </c>
      <c r="I237" s="50">
        <v>0.3206929858220095</v>
      </c>
      <c r="J237" s="50">
        <v>0.12751051653975568</v>
      </c>
      <c r="K237" s="50">
        <v>6.935075897383372E-2</v>
      </c>
      <c r="L237" s="50">
        <v>258.81029481288186</v>
      </c>
      <c r="M237" s="50">
        <v>129.40514740644093</v>
      </c>
      <c r="N237" s="50">
        <v>3325436</v>
      </c>
      <c r="O237" s="50">
        <v>2004343</v>
      </c>
      <c r="P237" s="50">
        <v>129.46375273035571</v>
      </c>
      <c r="Q237" s="50">
        <v>129.34654208252616</v>
      </c>
      <c r="R237" s="50">
        <v>49.977355876064692</v>
      </c>
      <c r="S237" s="50">
        <v>3111058034.3678007</v>
      </c>
      <c r="T237" s="50">
        <v>16.667882420437227</v>
      </c>
      <c r="U237" s="50">
        <v>20.005376704187089</v>
      </c>
      <c r="V237" s="50">
        <v>1066444</v>
      </c>
      <c r="W237" s="50">
        <v>77.952456146593448</v>
      </c>
      <c r="X237" s="50">
        <v>51.452691259847484</v>
      </c>
      <c r="Y237" s="50">
        <v>39.760930914318877</v>
      </c>
      <c r="Z237" s="50">
        <v>658456966.5350014</v>
      </c>
      <c r="AA237" s="50">
        <v>3.5277655305306523</v>
      </c>
      <c r="AB237" s="50">
        <v>3.7269594552328544</v>
      </c>
      <c r="AC237" s="50">
        <v>3325436</v>
      </c>
      <c r="AD237" s="50">
        <v>0.63964173834794313</v>
      </c>
      <c r="AE237" s="50">
        <v>0.90405597358796541</v>
      </c>
      <c r="AF237" s="50">
        <v>6.0213525816657683E-3</v>
      </c>
      <c r="AG237" s="50">
        <v>0.74044716009833955</v>
      </c>
      <c r="AH237" s="50">
        <v>28.794332157663103</v>
      </c>
      <c r="AI237" s="50">
        <v>28.141001695749896</v>
      </c>
      <c r="AJ237" s="50">
        <v>0.86114193596868904</v>
      </c>
      <c r="AK237" s="50">
        <v>1.5803868347328063</v>
      </c>
      <c r="AL237" s="50">
        <v>2.2365413853214857</v>
      </c>
      <c r="AM237" s="50">
        <v>2.9654390943997839</v>
      </c>
      <c r="AN237" s="50">
        <v>3.8263548536835987</v>
      </c>
      <c r="AO237" s="50">
        <v>4.9345919607744015</v>
      </c>
      <c r="AP237" s="50">
        <v>6.2978135284845784</v>
      </c>
      <c r="AQ237" s="50">
        <v>8.5906651301017156</v>
      </c>
      <c r="AR237" s="50">
        <v>13.684629224822036</v>
      </c>
      <c r="AS237" s="50">
        <v>55.022436051710905</v>
      </c>
      <c r="AT237" s="50">
        <v>58.626496654141278</v>
      </c>
      <c r="AU237" s="50">
        <v>90.050298860761018</v>
      </c>
      <c r="AV237" s="50">
        <v>121.94311304061388</v>
      </c>
      <c r="AW237" s="50">
        <v>158.29154096618146</v>
      </c>
      <c r="AX237" s="50">
        <v>201.67514849024602</v>
      </c>
      <c r="AY237" s="50">
        <v>257.28656817360292</v>
      </c>
      <c r="AZ237" s="50">
        <v>347.06886019251641</v>
      </c>
      <c r="BA237" s="50">
        <v>478.3922126977929</v>
      </c>
      <c r="BB237" s="50">
        <v>938.02394646626044</v>
      </c>
      <c r="BC237" s="50">
        <v>17.55703259196423</v>
      </c>
      <c r="BD237" s="50">
        <v>4980.9071557358438</v>
      </c>
      <c r="BE237" s="50">
        <v>39.915176089306719</v>
      </c>
      <c r="BF237" s="50">
        <v>74.032215158197076</v>
      </c>
      <c r="BG237" s="50">
        <v>105.25435811739598</v>
      </c>
      <c r="BH237" s="50">
        <v>137.86405456877253</v>
      </c>
      <c r="BI237" s="50">
        <v>179.79873497992773</v>
      </c>
      <c r="BJ237" s="50">
        <v>230.10928141500523</v>
      </c>
      <c r="BK237" s="50">
        <v>295.90735674143258</v>
      </c>
      <c r="BL237" s="50">
        <v>401.19421566630956</v>
      </c>
      <c r="BM237" s="50">
        <v>639.09027877203846</v>
      </c>
      <c r="BN237" s="50">
        <v>2585.3317208397134</v>
      </c>
    </row>
    <row r="238" spans="1:66" x14ac:dyDescent="0.25">
      <c r="A238" t="str">
        <f t="shared" si="3"/>
        <v>1998TOT26</v>
      </c>
      <c r="B238" s="50">
        <v>1998</v>
      </c>
      <c r="C238" s="50" t="s">
        <v>3</v>
      </c>
      <c r="D238" s="50">
        <v>26</v>
      </c>
      <c r="E238" s="50">
        <v>427.92158030461781</v>
      </c>
      <c r="F238" s="50">
        <v>0.61707974036669189</v>
      </c>
      <c r="G238" s="50">
        <v>0.30685210088370513</v>
      </c>
      <c r="H238" s="50">
        <v>0.19140529125834385</v>
      </c>
      <c r="I238" s="50">
        <v>0.32042328521449021</v>
      </c>
      <c r="J238" s="50">
        <v>0.12824991426873303</v>
      </c>
      <c r="K238" s="50">
        <v>7.3385603844705244E-2</v>
      </c>
      <c r="L238" s="50">
        <v>280.21533829725968</v>
      </c>
      <c r="M238" s="50">
        <v>140.10766914862984</v>
      </c>
      <c r="N238" s="50">
        <v>7023444</v>
      </c>
      <c r="O238" s="50">
        <v>4334025</v>
      </c>
      <c r="P238" s="50">
        <v>140.87408362366196</v>
      </c>
      <c r="Q238" s="50">
        <v>139.34125467359772</v>
      </c>
      <c r="R238" s="50">
        <v>49.726490891009291</v>
      </c>
      <c r="S238" s="50">
        <v>7246901775.4408722</v>
      </c>
      <c r="T238" s="50">
        <v>20.093556673431497</v>
      </c>
      <c r="U238" s="50">
        <v>25.216107121943374</v>
      </c>
      <c r="V238" s="50">
        <v>2250475</v>
      </c>
      <c r="W238" s="50">
        <v>84.029358408274035</v>
      </c>
      <c r="X238" s="50">
        <v>56.078310740355803</v>
      </c>
      <c r="Y238" s="50">
        <v>40.025154283928934</v>
      </c>
      <c r="Z238" s="50">
        <v>1514434036.3608265</v>
      </c>
      <c r="AA238" s="50">
        <v>4.1990863241607306</v>
      </c>
      <c r="AB238" s="50">
        <v>4.4810344488375886</v>
      </c>
      <c r="AC238" s="50">
        <v>7023444</v>
      </c>
      <c r="AD238" s="50">
        <v>0.59827063157810634</v>
      </c>
      <c r="AE238" s="50">
        <v>0.77909780098464854</v>
      </c>
      <c r="AF238" s="50">
        <v>1.2717319672242799E-2</v>
      </c>
      <c r="AG238" s="50">
        <v>0.62899201638621083</v>
      </c>
      <c r="AH238" s="50">
        <v>22.41547369518236</v>
      </c>
      <c r="AI238" s="50">
        <v>23.09415856502466</v>
      </c>
      <c r="AJ238" s="50">
        <v>0.88385732256831417</v>
      </c>
      <c r="AK238" s="50">
        <v>1.9109328569764914</v>
      </c>
      <c r="AL238" s="50">
        <v>2.6614017805261865</v>
      </c>
      <c r="AM238" s="50">
        <v>3.4606960651051306</v>
      </c>
      <c r="AN238" s="50">
        <v>4.4471699425829474</v>
      </c>
      <c r="AO238" s="50">
        <v>5.573731217210014</v>
      </c>
      <c r="AP238" s="50">
        <v>7.1133780811216738</v>
      </c>
      <c r="AQ238" s="50">
        <v>9.4055051715277713</v>
      </c>
      <c r="AR238" s="50">
        <v>14.574260319575984</v>
      </c>
      <c r="AS238" s="50">
        <v>49.969067242805487</v>
      </c>
      <c r="AT238" s="50">
        <v>65.66167625263823</v>
      </c>
      <c r="AU238" s="50">
        <v>98.492514378957353</v>
      </c>
      <c r="AV238" s="50">
        <v>128.64328408680146</v>
      </c>
      <c r="AW238" s="50">
        <v>168.84431036392689</v>
      </c>
      <c r="AX238" s="50">
        <v>213.06543926876489</v>
      </c>
      <c r="AY238" s="50">
        <v>269.34687605674048</v>
      </c>
      <c r="AZ238" s="50">
        <v>354.57305176424649</v>
      </c>
      <c r="BA238" s="50">
        <v>470.41900915282963</v>
      </c>
      <c r="BB238" s="50">
        <v>844.22155181963444</v>
      </c>
      <c r="BC238" s="50">
        <v>15.942806317973393</v>
      </c>
      <c r="BD238" s="50">
        <v>3939.7005751582942</v>
      </c>
      <c r="BE238" s="50">
        <v>37.818629908065361</v>
      </c>
      <c r="BF238" s="50">
        <v>81.550401120255898</v>
      </c>
      <c r="BG238" s="50">
        <v>114.15276630785615</v>
      </c>
      <c r="BH238" s="50">
        <v>147.97864881722137</v>
      </c>
      <c r="BI238" s="50">
        <v>190.24749445966182</v>
      </c>
      <c r="BJ238" s="50">
        <v>238.0954903738436</v>
      </c>
      <c r="BK238" s="50">
        <v>305.01887132759987</v>
      </c>
      <c r="BL238" s="50">
        <v>402.88765136473017</v>
      </c>
      <c r="BM238" s="50">
        <v>623.57828421362001</v>
      </c>
      <c r="BN238" s="50">
        <v>2139.1169112418797</v>
      </c>
    </row>
    <row r="239" spans="1:66" x14ac:dyDescent="0.25">
      <c r="A239" t="str">
        <f t="shared" si="3"/>
        <v>1998TOT27</v>
      </c>
      <c r="B239" s="50">
        <v>1998</v>
      </c>
      <c r="C239" s="50" t="s">
        <v>3</v>
      </c>
      <c r="D239" s="50">
        <v>27</v>
      </c>
      <c r="E239" s="50">
        <v>387.09590710821215</v>
      </c>
      <c r="F239" s="50">
        <v>0.66360159537705776</v>
      </c>
      <c r="G239" s="50">
        <v>0.33696725715487785</v>
      </c>
      <c r="H239" s="50">
        <v>0.21047990223283777</v>
      </c>
      <c r="I239" s="50">
        <v>0.36326906991603963</v>
      </c>
      <c r="J239" s="50">
        <v>0.14293601712983592</v>
      </c>
      <c r="K239" s="50">
        <v>7.6858637249753031E-2</v>
      </c>
      <c r="L239" s="50">
        <v>258.48807610811787</v>
      </c>
      <c r="M239" s="50">
        <v>129.24403805405893</v>
      </c>
      <c r="N239" s="50">
        <v>2684005</v>
      </c>
      <c r="O239" s="50">
        <v>1781110</v>
      </c>
      <c r="P239" s="50">
        <v>127.23158332662834</v>
      </c>
      <c r="Q239" s="50">
        <v>131.25649278148953</v>
      </c>
      <c r="R239" s="50">
        <v>50.778548379380119</v>
      </c>
      <c r="S239" s="50">
        <v>2805387022.2964659</v>
      </c>
      <c r="T239" s="50">
        <v>22.501405055942488</v>
      </c>
      <c r="U239" s="50">
        <v>28.778374853951632</v>
      </c>
      <c r="V239" s="50">
        <v>975016</v>
      </c>
      <c r="W239" s="50">
        <v>78.39019563501175</v>
      </c>
      <c r="X239" s="50">
        <v>50.853842419047183</v>
      </c>
      <c r="Y239" s="50">
        <v>39.347147601328061</v>
      </c>
      <c r="Z239" s="50">
        <v>594999720.24059641</v>
      </c>
      <c r="AA239" s="50">
        <v>4.7723645995719153</v>
      </c>
      <c r="AB239" s="50">
        <v>5.1513219020708219</v>
      </c>
      <c r="AC239" s="50">
        <v>2684005</v>
      </c>
      <c r="AD239" s="50">
        <v>0.61542504368402051</v>
      </c>
      <c r="AE239" s="50">
        <v>0.82288281967745291</v>
      </c>
      <c r="AF239" s="50">
        <v>4.8599162443522387E-3</v>
      </c>
      <c r="AG239" s="50">
        <v>0.67551986225502691</v>
      </c>
      <c r="AH239" s="50">
        <v>24.578129690617057</v>
      </c>
      <c r="AI239" s="50">
        <v>23.602792489186605</v>
      </c>
      <c r="AJ239" s="50">
        <v>1.0016107587562728</v>
      </c>
      <c r="AK239" s="50">
        <v>1.8224045112347587</v>
      </c>
      <c r="AL239" s="50">
        <v>2.4662578275725942</v>
      </c>
      <c r="AM239" s="50">
        <v>3.220244259310082</v>
      </c>
      <c r="AN239" s="50">
        <v>4.1422810322670855</v>
      </c>
      <c r="AO239" s="50">
        <v>5.1020666430845782</v>
      </c>
      <c r="AP239" s="50">
        <v>6.5770233239353715</v>
      </c>
      <c r="AQ239" s="50">
        <v>9.0134652399466511</v>
      </c>
      <c r="AR239" s="50">
        <v>14.36149657102024</v>
      </c>
      <c r="AS239" s="50">
        <v>52.293149832872366</v>
      </c>
      <c r="AT239" s="50">
        <v>56.281436787975636</v>
      </c>
      <c r="AU239" s="50">
        <v>84.422155181963447</v>
      </c>
      <c r="AV239" s="50">
        <v>111.35684278763749</v>
      </c>
      <c r="AW239" s="50">
        <v>140.70359196993908</v>
      </c>
      <c r="AX239" s="50">
        <v>182.9146695609208</v>
      </c>
      <c r="AY239" s="50">
        <v>218.37197473734543</v>
      </c>
      <c r="AZ239" s="50">
        <v>292.35079664865117</v>
      </c>
      <c r="BA239" s="50">
        <v>403.35029698049203</v>
      </c>
      <c r="BB239" s="50">
        <v>872.36227021362231</v>
      </c>
      <c r="BC239" s="50">
        <v>15.880920815061046</v>
      </c>
      <c r="BD239" s="50">
        <v>3517.589799248477</v>
      </c>
      <c r="BE239" s="50">
        <v>38.677913865101871</v>
      </c>
      <c r="BF239" s="50">
        <v>70.369526883669565</v>
      </c>
      <c r="BG239" s="50">
        <v>95.426410987738848</v>
      </c>
      <c r="BH239" s="50">
        <v>125.12635738914358</v>
      </c>
      <c r="BI239" s="50">
        <v>160.27941945626952</v>
      </c>
      <c r="BJ239" s="50">
        <v>197.83760829790847</v>
      </c>
      <c r="BK239" s="50">
        <v>251.84971877992598</v>
      </c>
      <c r="BL239" s="50">
        <v>350.9637705221491</v>
      </c>
      <c r="BM239" s="50">
        <v>557.9638860334743</v>
      </c>
      <c r="BN239" s="50">
        <v>2027.6346253535503</v>
      </c>
    </row>
    <row r="240" spans="1:66" x14ac:dyDescent="0.25">
      <c r="A240" t="str">
        <f t="shared" si="3"/>
        <v>1998TOT28</v>
      </c>
      <c r="B240" s="50">
        <v>1998</v>
      </c>
      <c r="C240" s="50" t="s">
        <v>3</v>
      </c>
      <c r="D240" s="50">
        <v>28</v>
      </c>
      <c r="E240" s="50">
        <v>467.35898798279169</v>
      </c>
      <c r="F240" s="50">
        <v>0.58200855623483927</v>
      </c>
      <c r="G240" s="50">
        <v>0.28517316800433062</v>
      </c>
      <c r="H240" s="50">
        <v>0.17943766564258845</v>
      </c>
      <c r="I240" s="50">
        <v>0.28687911366851665</v>
      </c>
      <c r="J240" s="50">
        <v>0.12498213115282454</v>
      </c>
      <c r="K240" s="50">
        <v>7.4679501392975522E-2</v>
      </c>
      <c r="L240" s="50">
        <v>260.87325292023866</v>
      </c>
      <c r="M240" s="50">
        <v>130.43662646011933</v>
      </c>
      <c r="N240" s="50">
        <v>1533151</v>
      </c>
      <c r="O240" s="50">
        <v>892307.00000000012</v>
      </c>
      <c r="P240" s="50">
        <v>133.05030051532316</v>
      </c>
      <c r="Q240" s="50">
        <v>127.8229524049155</v>
      </c>
      <c r="R240" s="50">
        <v>48.998105775143252</v>
      </c>
      <c r="S240" s="50">
        <v>1368687782.2988753</v>
      </c>
      <c r="T240" s="50">
        <v>15.917967535824667</v>
      </c>
      <c r="U240" s="50">
        <v>19.079185667872501</v>
      </c>
      <c r="V240" s="50">
        <v>439828.99999999994</v>
      </c>
      <c r="W240" s="50">
        <v>73.610434595180919</v>
      </c>
      <c r="X240" s="50">
        <v>56.826191864938409</v>
      </c>
      <c r="Y240" s="50">
        <v>43.56613123715897</v>
      </c>
      <c r="Z240" s="50">
        <v>299925685.70116794</v>
      </c>
      <c r="AA240" s="50">
        <v>3.4881639113723142</v>
      </c>
      <c r="AB240" s="50">
        <v>3.6532327339164534</v>
      </c>
      <c r="AC240" s="50">
        <v>1533151</v>
      </c>
      <c r="AD240" s="50">
        <v>0.61580850857302094</v>
      </c>
      <c r="AE240" s="50">
        <v>0.80173538639179132</v>
      </c>
      <c r="AF240" s="50">
        <v>2.7760698843500207E-3</v>
      </c>
      <c r="AG240" s="50">
        <v>0.67921507819487292</v>
      </c>
      <c r="AH240" s="50">
        <v>24.998191506154939</v>
      </c>
      <c r="AI240" s="50">
        <v>28.065076858675052</v>
      </c>
      <c r="AJ240" s="50">
        <v>0.74657312209942395</v>
      </c>
      <c r="AK240" s="50">
        <v>1.6228775028960585</v>
      </c>
      <c r="AL240" s="50">
        <v>2.4619440324094546</v>
      </c>
      <c r="AM240" s="50">
        <v>3.3274577097026139</v>
      </c>
      <c r="AN240" s="50">
        <v>4.1481334933194596</v>
      </c>
      <c r="AO240" s="50">
        <v>5.1948184690119827</v>
      </c>
      <c r="AP240" s="50">
        <v>6.7829687376089645</v>
      </c>
      <c r="AQ240" s="50">
        <v>9.2164130296181952</v>
      </c>
      <c r="AR240" s="50">
        <v>15.50967541748382</v>
      </c>
      <c r="AS240" s="50">
        <v>50.989138485850027</v>
      </c>
      <c r="AT240" s="50">
        <v>60.301539415688175</v>
      </c>
      <c r="AU240" s="50">
        <v>93.802394646626055</v>
      </c>
      <c r="AV240" s="50">
        <v>134.45009899349733</v>
      </c>
      <c r="AW240" s="50">
        <v>178.22454982858952</v>
      </c>
      <c r="AX240" s="50">
        <v>213.30664542642765</v>
      </c>
      <c r="AY240" s="50">
        <v>272.61320944175696</v>
      </c>
      <c r="AZ240" s="50">
        <v>365.8293391218416</v>
      </c>
      <c r="BA240" s="50">
        <v>540.30179316456611</v>
      </c>
      <c r="BB240" s="50">
        <v>984.92514378957355</v>
      </c>
      <c r="BC240" s="50">
        <v>14.841765268201087</v>
      </c>
      <c r="BD240" s="50">
        <v>3752.0957858650418</v>
      </c>
      <c r="BE240" s="50">
        <v>34.695134223147242</v>
      </c>
      <c r="BF240" s="50">
        <v>76.208057007637123</v>
      </c>
      <c r="BG240" s="50">
        <v>114.88140631735922</v>
      </c>
      <c r="BH240" s="50">
        <v>155.60418695418545</v>
      </c>
      <c r="BI240" s="50">
        <v>193.58529956943372</v>
      </c>
      <c r="BJ240" s="50">
        <v>240.9318903412657</v>
      </c>
      <c r="BK240" s="50">
        <v>318.57091665344097</v>
      </c>
      <c r="BL240" s="50">
        <v>431.89543356051877</v>
      </c>
      <c r="BM240" s="50">
        <v>725.35112961441189</v>
      </c>
      <c r="BN240" s="50">
        <v>2389.6490462199386</v>
      </c>
    </row>
    <row r="241" spans="1:66" x14ac:dyDescent="0.25">
      <c r="A241" t="str">
        <f t="shared" si="3"/>
        <v>1998TOT29</v>
      </c>
      <c r="B241" s="50">
        <v>1998</v>
      </c>
      <c r="C241" s="50" t="s">
        <v>3</v>
      </c>
      <c r="D241" s="50">
        <v>29</v>
      </c>
      <c r="E241" s="50">
        <v>380.15917621349058</v>
      </c>
      <c r="F241" s="50">
        <v>0.63251667468187733</v>
      </c>
      <c r="G241" s="50">
        <v>0.32083472840985761</v>
      </c>
      <c r="H241" s="50">
        <v>0.20188304336302945</v>
      </c>
      <c r="I241" s="50">
        <v>0.33441471714423116</v>
      </c>
      <c r="J241" s="50">
        <v>0.13732093691805042</v>
      </c>
      <c r="K241" s="50">
        <v>7.8063994321931521E-2</v>
      </c>
      <c r="L241" s="50">
        <v>263.3791573089299</v>
      </c>
      <c r="M241" s="50">
        <v>131.68957865446495</v>
      </c>
      <c r="N241" s="50">
        <v>12320325</v>
      </c>
      <c r="O241" s="50">
        <v>7792811</v>
      </c>
      <c r="P241" s="50">
        <v>129.78397510044863</v>
      </c>
      <c r="Q241" s="50">
        <v>133.59518220848128</v>
      </c>
      <c r="R241" s="50">
        <v>50.72352101566684</v>
      </c>
      <c r="S241" s="50">
        <v>12492984065.535088</v>
      </c>
      <c r="T241" s="50">
        <v>22.227841833435946</v>
      </c>
      <c r="U241" s="50">
        <v>28.349570144949485</v>
      </c>
      <c r="V241" s="50">
        <v>4120097.9999999995</v>
      </c>
      <c r="W241" s="50">
        <v>77.61379970070854</v>
      </c>
      <c r="X241" s="50">
        <v>54.075778953756412</v>
      </c>
      <c r="Y241" s="50">
        <v>41.063066270144041</v>
      </c>
      <c r="Z241" s="50">
        <v>2673570104.589766</v>
      </c>
      <c r="AA241" s="50">
        <v>4.7568853929278401</v>
      </c>
      <c r="AB241" s="50">
        <v>5.1054582607642667</v>
      </c>
      <c r="AC241" s="50">
        <v>12320325</v>
      </c>
      <c r="AD241" s="50">
        <v>0.59512753495022375</v>
      </c>
      <c r="AE241" s="50">
        <v>0.78147308718064501</v>
      </c>
      <c r="AF241" s="50">
        <v>2.2308359188302294E-2</v>
      </c>
      <c r="AG241" s="50">
        <v>0.62398833551253574</v>
      </c>
      <c r="AH241" s="50">
        <v>21.931811679874755</v>
      </c>
      <c r="AI241" s="50">
        <v>22.65433867137007</v>
      </c>
      <c r="AJ241" s="50">
        <v>0.90578846278384684</v>
      </c>
      <c r="AK241" s="50">
        <v>1.9216984992864365</v>
      </c>
      <c r="AL241" s="50">
        <v>2.6960345387298661</v>
      </c>
      <c r="AM241" s="50">
        <v>3.5163472865938461</v>
      </c>
      <c r="AN241" s="50">
        <v>4.4624926109836185</v>
      </c>
      <c r="AO241" s="50">
        <v>5.6447476294784327</v>
      </c>
      <c r="AP241" s="50">
        <v>7.2481685197561312</v>
      </c>
      <c r="AQ241" s="50">
        <v>9.5498752247643175</v>
      </c>
      <c r="AR241" s="50">
        <v>14.489672263647783</v>
      </c>
      <c r="AS241" s="50">
        <v>49.565174963975721</v>
      </c>
      <c r="AT241" s="50">
        <v>56.281436787975636</v>
      </c>
      <c r="AU241" s="50">
        <v>89.112274914294758</v>
      </c>
      <c r="AV241" s="50">
        <v>120.44227472626784</v>
      </c>
      <c r="AW241" s="50">
        <v>147.73877156843602</v>
      </c>
      <c r="AX241" s="50">
        <v>187.60478929325211</v>
      </c>
      <c r="AY241" s="50">
        <v>243.88622608122776</v>
      </c>
      <c r="AZ241" s="50">
        <v>316.58308193236292</v>
      </c>
      <c r="BA241" s="50">
        <v>422.11077590981722</v>
      </c>
      <c r="BB241" s="50">
        <v>731.6586782436832</v>
      </c>
      <c r="BC241" s="50">
        <v>16.653887303563806</v>
      </c>
      <c r="BD241" s="50">
        <v>3658.2933912184162</v>
      </c>
      <c r="BE241" s="50">
        <v>34.427659101742307</v>
      </c>
      <c r="BF241" s="50">
        <v>73.011545336234391</v>
      </c>
      <c r="BG241" s="50">
        <v>102.56852690850593</v>
      </c>
      <c r="BH241" s="50">
        <v>133.64543966813858</v>
      </c>
      <c r="BI241" s="50">
        <v>169.61112804879625</v>
      </c>
      <c r="BJ241" s="50">
        <v>214.64435609834473</v>
      </c>
      <c r="BK241" s="50">
        <v>275.26906327668138</v>
      </c>
      <c r="BL241" s="50">
        <v>363.40432286526749</v>
      </c>
      <c r="BM241" s="50">
        <v>550.91621663505396</v>
      </c>
      <c r="BN241" s="50">
        <v>1884.4896914814838</v>
      </c>
    </row>
    <row r="242" spans="1:66" x14ac:dyDescent="0.25">
      <c r="A242" t="str">
        <f t="shared" si="3"/>
        <v>1998TOT30</v>
      </c>
      <c r="B242" s="50">
        <v>1998</v>
      </c>
      <c r="C242" s="50" t="s">
        <v>3</v>
      </c>
      <c r="D242" s="50">
        <v>30</v>
      </c>
      <c r="E242" s="50">
        <v>912.69210516012799</v>
      </c>
      <c r="F242" s="50">
        <v>0.23106064089710959</v>
      </c>
      <c r="G242" s="50">
        <v>9.1747644636229087E-2</v>
      </c>
      <c r="H242" s="50">
        <v>5.2732339148720137E-2</v>
      </c>
      <c r="I242" s="50">
        <v>7.5313422726488277E-2</v>
      </c>
      <c r="J242" s="50">
        <v>3.2064897337850361E-2</v>
      </c>
      <c r="K242" s="50">
        <v>2.1939639351148468E-2</v>
      </c>
      <c r="L242" s="50">
        <v>260.49249977868084</v>
      </c>
      <c r="M242" s="50">
        <v>130.24624988934042</v>
      </c>
      <c r="N242" s="50">
        <v>66653351</v>
      </c>
      <c r="O242" s="50">
        <v>15400966</v>
      </c>
      <c r="P242" s="50">
        <v>157.0582965006771</v>
      </c>
      <c r="Q242" s="50">
        <v>103.43420327800374</v>
      </c>
      <c r="R242" s="50">
        <v>39.70717136419794</v>
      </c>
      <c r="S242" s="50">
        <v>19115839775.05949</v>
      </c>
      <c r="T242" s="50">
        <v>2.6185800408456927</v>
      </c>
      <c r="U242" s="50">
        <v>2.7270099996726267</v>
      </c>
      <c r="V242" s="50">
        <v>5019892</v>
      </c>
      <c r="W242" s="50">
        <v>74.793549956837566</v>
      </c>
      <c r="X242" s="50">
        <v>55.452699932502853</v>
      </c>
      <c r="Y242" s="50">
        <v>42.575275664072073</v>
      </c>
      <c r="Z242" s="50">
        <v>3340398777.2348595</v>
      </c>
      <c r="AA242" s="50">
        <v>0.4575839549536786</v>
      </c>
      <c r="AB242" s="50">
        <v>0.460425612325918</v>
      </c>
      <c r="AC242" s="50">
        <v>66653351</v>
      </c>
      <c r="AD242" s="50">
        <v>0.56343605402369779</v>
      </c>
      <c r="AE242" s="50">
        <v>0.6371989712793571</v>
      </c>
      <c r="AF242" s="50">
        <v>0.12068893435944585</v>
      </c>
      <c r="AG242" s="50">
        <v>0.56775871532758426</v>
      </c>
      <c r="AH242" s="50">
        <v>18.629161733146834</v>
      </c>
      <c r="AI242" s="50">
        <v>20.957666591358908</v>
      </c>
      <c r="AJ242" s="50">
        <v>0.89950852420510852</v>
      </c>
      <c r="AK242" s="50">
        <v>2.0066809675478168</v>
      </c>
      <c r="AL242" s="50">
        <v>2.8761771750185949</v>
      </c>
      <c r="AM242" s="50">
        <v>3.7893669892564423</v>
      </c>
      <c r="AN242" s="50">
        <v>4.8075478512705558</v>
      </c>
      <c r="AO242" s="50">
        <v>6.1431600608370367</v>
      </c>
      <c r="AP242" s="50">
        <v>7.9062077834560291</v>
      </c>
      <c r="AQ242" s="50">
        <v>10.664400228939801</v>
      </c>
      <c r="AR242" s="50">
        <v>16.328606833281178</v>
      </c>
      <c r="AS242" s="50">
        <v>44.578343586187437</v>
      </c>
      <c r="AT242" s="50">
        <v>140.70359196993908</v>
      </c>
      <c r="AU242" s="50">
        <v>225.12574715190254</v>
      </c>
      <c r="AV242" s="50">
        <v>302.79412991930889</v>
      </c>
      <c r="AW242" s="50">
        <v>386.46586594409939</v>
      </c>
      <c r="AX242" s="50">
        <v>492.46257189478678</v>
      </c>
      <c r="AY242" s="50">
        <v>633.16616386472583</v>
      </c>
      <c r="AZ242" s="50">
        <v>827.33712078324174</v>
      </c>
      <c r="BA242" s="50">
        <v>1149.5483463944022</v>
      </c>
      <c r="BB242" s="50">
        <v>1969.8502875791471</v>
      </c>
      <c r="BC242" s="50">
        <v>12.400594000568134</v>
      </c>
      <c r="BD242" s="50">
        <v>7051.1260055868797</v>
      </c>
      <c r="BE242" s="50">
        <v>82.082102193200939</v>
      </c>
      <c r="BF242" s="50">
        <v>183.17061497594906</v>
      </c>
      <c r="BG242" s="50">
        <v>262.45893569924874</v>
      </c>
      <c r="BH242" s="50">
        <v>345.92223861123506</v>
      </c>
      <c r="BI242" s="50">
        <v>438.67290513542173</v>
      </c>
      <c r="BJ242" s="50">
        <v>560.76407842092271</v>
      </c>
      <c r="BK242" s="50">
        <v>721.59086341179659</v>
      </c>
      <c r="BL242" s="50">
        <v>973.34075006306102</v>
      </c>
      <c r="BM242" s="50">
        <v>1490.299300448454</v>
      </c>
      <c r="BN242" s="50">
        <v>4069.1858411039266</v>
      </c>
    </row>
    <row r="243" spans="1:66" x14ac:dyDescent="0.25">
      <c r="A243" t="str">
        <f t="shared" si="3"/>
        <v>1998TOT31</v>
      </c>
      <c r="B243" s="50">
        <v>1998</v>
      </c>
      <c r="C243" s="50" t="s">
        <v>3</v>
      </c>
      <c r="D243" s="50">
        <v>31</v>
      </c>
      <c r="E243" s="50">
        <v>599.93684329312816</v>
      </c>
      <c r="F243" s="50">
        <v>0.30853382960203068</v>
      </c>
      <c r="G243" s="50">
        <v>0.12867345760306567</v>
      </c>
      <c r="H243" s="50">
        <v>7.4326459947271592E-2</v>
      </c>
      <c r="I243" s="50">
        <v>0.11189320295071067</v>
      </c>
      <c r="J243" s="50">
        <v>4.4955131288914325E-2</v>
      </c>
      <c r="K243" s="50">
        <v>2.8132232394221697E-2</v>
      </c>
      <c r="L243" s="50">
        <v>209.55142114119198</v>
      </c>
      <c r="M243" s="50">
        <v>104.77571057059599</v>
      </c>
      <c r="N243" s="50">
        <v>16653344</v>
      </c>
      <c r="O243" s="50">
        <v>5138120</v>
      </c>
      <c r="P243" s="50">
        <v>122.15839218662644</v>
      </c>
      <c r="Q243" s="50">
        <v>87.393028954565537</v>
      </c>
      <c r="R243" s="50">
        <v>41.704813300064274</v>
      </c>
      <c r="S243" s="50">
        <v>5388430439.1843872</v>
      </c>
      <c r="T243" s="50">
        <v>4.4944240723516282</v>
      </c>
      <c r="U243" s="50">
        <v>4.7957060249447343</v>
      </c>
      <c r="V243" s="50">
        <v>1863396</v>
      </c>
      <c r="W243" s="50">
        <v>62.68016141855955</v>
      </c>
      <c r="X243" s="50">
        <v>42.09554915203644</v>
      </c>
      <c r="Y243" s="50">
        <v>40.176820489013259</v>
      </c>
      <c r="Z243" s="50">
        <v>941288134.89249706</v>
      </c>
      <c r="AA243" s="50">
        <v>0.78511694643313545</v>
      </c>
      <c r="AB243" s="50">
        <v>0.79440382149646227</v>
      </c>
      <c r="AC243" s="50">
        <v>16653344</v>
      </c>
      <c r="AD243" s="50">
        <v>0.56700273622637065</v>
      </c>
      <c r="AE243" s="50">
        <v>0.6615568818636115</v>
      </c>
      <c r="AF243" s="50">
        <v>3.0154137949960684E-2</v>
      </c>
      <c r="AG243" s="50">
        <v>0.5700392247563375</v>
      </c>
      <c r="AH243" s="50">
        <v>18.956941241422832</v>
      </c>
      <c r="AI243" s="50">
        <v>20.946347761577318</v>
      </c>
      <c r="AJ243" s="50">
        <v>0.92437442261464642</v>
      </c>
      <c r="AK243" s="50">
        <v>1.9990402794665718</v>
      </c>
      <c r="AL243" s="50">
        <v>2.8966800306945313</v>
      </c>
      <c r="AM243" s="50">
        <v>3.7731827007949539</v>
      </c>
      <c r="AN243" s="50">
        <v>4.8108127459246415</v>
      </c>
      <c r="AO243" s="50">
        <v>6.0489894949870013</v>
      </c>
      <c r="AP243" s="50">
        <v>7.7686869603388722</v>
      </c>
      <c r="AQ243" s="50">
        <v>10.543372364077637</v>
      </c>
      <c r="AR243" s="50">
        <v>15.770061845884278</v>
      </c>
      <c r="AS243" s="50">
        <v>45.464799155216866</v>
      </c>
      <c r="AT243" s="50">
        <v>91.4573347804604</v>
      </c>
      <c r="AU243" s="50">
        <v>146.33173564873664</v>
      </c>
      <c r="AV243" s="50">
        <v>196.98502875791471</v>
      </c>
      <c r="AW243" s="50">
        <v>253.26646554589036</v>
      </c>
      <c r="AX243" s="50">
        <v>325.18163477497035</v>
      </c>
      <c r="AY243" s="50">
        <v>403.35029698049203</v>
      </c>
      <c r="AZ243" s="50">
        <v>537.48772132516729</v>
      </c>
      <c r="BA243" s="50">
        <v>745.72903744067719</v>
      </c>
      <c r="BB243" s="50">
        <v>1247.5718488001264</v>
      </c>
      <c r="BC243" s="50">
        <v>13.115089603845817</v>
      </c>
      <c r="BD243" s="50">
        <v>4643.2185350079899</v>
      </c>
      <c r="BE243" s="50">
        <v>55.443290302104302</v>
      </c>
      <c r="BF243" s="50">
        <v>119.88936125041722</v>
      </c>
      <c r="BG243" s="50">
        <v>173.78609717911181</v>
      </c>
      <c r="BH243" s="50">
        <v>226.16808959061896</v>
      </c>
      <c r="BI243" s="50">
        <v>288.80001992565411</v>
      </c>
      <c r="BJ243" s="50">
        <v>363.18039919107912</v>
      </c>
      <c r="BK243" s="50">
        <v>466.00230881528182</v>
      </c>
      <c r="BL243" s="50">
        <v>632.58072786258685</v>
      </c>
      <c r="BM243" s="50">
        <v>945.86635839023427</v>
      </c>
      <c r="BN243" s="50">
        <v>2728.6091262562582</v>
      </c>
    </row>
    <row r="244" spans="1:66" x14ac:dyDescent="0.25">
      <c r="A244" t="str">
        <f t="shared" si="3"/>
        <v>1998TOT32</v>
      </c>
      <c r="B244" s="50">
        <v>1998</v>
      </c>
      <c r="C244" s="50" t="s">
        <v>3</v>
      </c>
      <c r="D244" s="50">
        <v>32</v>
      </c>
      <c r="E244" s="50">
        <v>636.45911941005045</v>
      </c>
      <c r="F244" s="50">
        <v>0.29046789546610319</v>
      </c>
      <c r="G244" s="50">
        <v>0.12838540786598807</v>
      </c>
      <c r="H244" s="50">
        <v>7.630483063994753E-2</v>
      </c>
      <c r="I244" s="50">
        <v>0.11538947967128602</v>
      </c>
      <c r="J244" s="50">
        <v>4.7651564203357609E-2</v>
      </c>
      <c r="K244" s="50">
        <v>2.9952570590735594E-2</v>
      </c>
      <c r="L244" s="50">
        <v>202.90897071768958</v>
      </c>
      <c r="M244" s="50">
        <v>101.45448535884479</v>
      </c>
      <c r="N244" s="50">
        <v>2862306</v>
      </c>
      <c r="O244" s="50">
        <v>831408</v>
      </c>
      <c r="P244" s="50">
        <v>113.22418499134933</v>
      </c>
      <c r="Q244" s="50">
        <v>89.684785726340252</v>
      </c>
      <c r="R244" s="50">
        <v>44.199517354567874</v>
      </c>
      <c r="S244" s="50">
        <v>894775779.97398102</v>
      </c>
      <c r="T244" s="50">
        <v>4.0930438689299287</v>
      </c>
      <c r="U244" s="50">
        <v>4.316069760036644</v>
      </c>
      <c r="V244" s="50">
        <v>330280</v>
      </c>
      <c r="W244" s="50">
        <v>59.557555616482603</v>
      </c>
      <c r="X244" s="50">
        <v>41.89692974236219</v>
      </c>
      <c r="Y244" s="50">
        <v>41.296281376000906</v>
      </c>
      <c r="Z244" s="50">
        <v>166052615.46368858</v>
      </c>
      <c r="AA244" s="50">
        <v>0.75958765855641874</v>
      </c>
      <c r="AB244" s="50">
        <v>0.76787901074847442</v>
      </c>
      <c r="AC244" s="50">
        <v>2862306</v>
      </c>
      <c r="AD244" s="50">
        <v>0.57783031496908499</v>
      </c>
      <c r="AE244" s="50">
        <v>0.65309943726525965</v>
      </c>
      <c r="AF244" s="50">
        <v>5.1827650938455448E-3</v>
      </c>
      <c r="AG244" s="50">
        <v>0.60394610916196267</v>
      </c>
      <c r="AH244" s="50">
        <v>20.37759812908153</v>
      </c>
      <c r="AI244" s="50">
        <v>23.725021946091207</v>
      </c>
      <c r="AJ244" s="50">
        <v>0.81698232244209734</v>
      </c>
      <c r="AK244" s="50">
        <v>1.808874088182399</v>
      </c>
      <c r="AL244" s="50">
        <v>2.6847914127850987</v>
      </c>
      <c r="AM244" s="50">
        <v>3.5885406446222019</v>
      </c>
      <c r="AN244" s="50">
        <v>4.6545967022996386</v>
      </c>
      <c r="AO244" s="50">
        <v>5.8793435880500358</v>
      </c>
      <c r="AP244" s="50">
        <v>7.6214749816875482</v>
      </c>
      <c r="AQ244" s="50">
        <v>10.646895290580517</v>
      </c>
      <c r="AR244" s="50">
        <v>16.962479400223295</v>
      </c>
      <c r="AS244" s="50">
        <v>45.336021569127169</v>
      </c>
      <c r="AT244" s="50">
        <v>90.050298860761018</v>
      </c>
      <c r="AU244" s="50">
        <v>143.04865183610474</v>
      </c>
      <c r="AV244" s="50">
        <v>196.98502875791471</v>
      </c>
      <c r="AW244" s="50">
        <v>256.78405534513882</v>
      </c>
      <c r="AX244" s="50">
        <v>334.87454888845502</v>
      </c>
      <c r="AY244" s="50">
        <v>422.11077590981722</v>
      </c>
      <c r="AZ244" s="50">
        <v>562.81436787975633</v>
      </c>
      <c r="BA244" s="50">
        <v>818.42589329181226</v>
      </c>
      <c r="BB244" s="50">
        <v>1425.7963986287161</v>
      </c>
      <c r="BC244" s="50">
        <v>11.989221551607869</v>
      </c>
      <c r="BD244" s="50">
        <v>5065.3293109178067</v>
      </c>
      <c r="BE244" s="50">
        <v>51.779346219244452</v>
      </c>
      <c r="BF244" s="50">
        <v>115.04448270831456</v>
      </c>
      <c r="BG244" s="50">
        <v>171.05982864895205</v>
      </c>
      <c r="BH244" s="50">
        <v>228.22897457546352</v>
      </c>
      <c r="BI244" s="50">
        <v>296.04085188473738</v>
      </c>
      <c r="BJ244" s="50">
        <v>374.58040877191263</v>
      </c>
      <c r="BK244" s="50">
        <v>485.59757685879578</v>
      </c>
      <c r="BL244" s="50">
        <v>677.16907956305135</v>
      </c>
      <c r="BM244" s="50">
        <v>1075.1361280057856</v>
      </c>
      <c r="BN244" s="50">
        <v>2908.7606834738008</v>
      </c>
    </row>
    <row r="245" spans="1:66" x14ac:dyDescent="0.25">
      <c r="A245" t="str">
        <f t="shared" si="3"/>
        <v>1998TOT33</v>
      </c>
      <c r="B245" s="50">
        <v>1998</v>
      </c>
      <c r="C245" s="50" t="s">
        <v>3</v>
      </c>
      <c r="D245" s="50">
        <v>33</v>
      </c>
      <c r="E245" s="50">
        <v>991.82751433653914</v>
      </c>
      <c r="F245" s="50">
        <v>0.24985304404430073</v>
      </c>
      <c r="G245" s="50">
        <v>9.4566977814391689E-2</v>
      </c>
      <c r="H245" s="50">
        <v>5.1581152441361397E-2</v>
      </c>
      <c r="I245" s="50">
        <v>7.4656205000902823E-2</v>
      </c>
      <c r="J245" s="50">
        <v>2.883637056845104E-2</v>
      </c>
      <c r="K245" s="50">
        <v>1.8713040350564879E-2</v>
      </c>
      <c r="L245" s="50">
        <v>287.16216755761849</v>
      </c>
      <c r="M245" s="50">
        <v>143.58108377880924</v>
      </c>
      <c r="N245" s="50">
        <v>13180820</v>
      </c>
      <c r="O245" s="50">
        <v>3293268</v>
      </c>
      <c r="P245" s="50">
        <v>178.47404477557657</v>
      </c>
      <c r="Q245" s="50">
        <v>108.68812278204192</v>
      </c>
      <c r="R245" s="50">
        <v>37.849039692958115</v>
      </c>
      <c r="S245" s="50">
        <v>4295269400.8580351</v>
      </c>
      <c r="T245" s="50">
        <v>2.7379819510975474</v>
      </c>
      <c r="U245" s="50">
        <v>2.8668758763170792</v>
      </c>
      <c r="V245" s="50">
        <v>984030</v>
      </c>
      <c r="W245" s="50">
        <v>88.122098977539281</v>
      </c>
      <c r="X245" s="50">
        <v>55.458984801269963</v>
      </c>
      <c r="Y245" s="50">
        <v>38.625551041741758</v>
      </c>
      <c r="Z245" s="50">
        <v>654879657.76792419</v>
      </c>
      <c r="AA245" s="50">
        <v>0.41744731605224356</v>
      </c>
      <c r="AB245" s="50">
        <v>0.42023476271580701</v>
      </c>
      <c r="AC245" s="50">
        <v>13180820</v>
      </c>
      <c r="AD245" s="50">
        <v>0.57251847146909862</v>
      </c>
      <c r="AE245" s="50">
        <v>0.68148319344825126</v>
      </c>
      <c r="AF245" s="50">
        <v>2.3866453762896422E-2</v>
      </c>
      <c r="AG245" s="50">
        <v>0.57906250822664607</v>
      </c>
      <c r="AH245" s="50">
        <v>19.150209670126014</v>
      </c>
      <c r="AI245" s="50">
        <v>20.195686167738057</v>
      </c>
      <c r="AJ245" s="50">
        <v>1.0318468963540604</v>
      </c>
      <c r="AK245" s="50">
        <v>2.0505107083664331</v>
      </c>
      <c r="AL245" s="50">
        <v>2.854542925989203</v>
      </c>
      <c r="AM245" s="50">
        <v>3.6904228168675601</v>
      </c>
      <c r="AN245" s="50">
        <v>4.6064362715107467</v>
      </c>
      <c r="AO245" s="50">
        <v>5.803748267720378</v>
      </c>
      <c r="AP245" s="50">
        <v>7.4441927843082532</v>
      </c>
      <c r="AQ245" s="50">
        <v>10.267972487207487</v>
      </c>
      <c r="AR245" s="50">
        <v>16.1590116746249</v>
      </c>
      <c r="AS245" s="50">
        <v>46.091315167050979</v>
      </c>
      <c r="AT245" s="50">
        <v>168.84431036392689</v>
      </c>
      <c r="AU245" s="50">
        <v>243.88622608122776</v>
      </c>
      <c r="AV245" s="50">
        <v>323.61826153085991</v>
      </c>
      <c r="AW245" s="50">
        <v>410.85448855222211</v>
      </c>
      <c r="AX245" s="50">
        <v>511.22305082411197</v>
      </c>
      <c r="AY245" s="50">
        <v>647.23652306171982</v>
      </c>
      <c r="AZ245" s="50">
        <v>844.22155181963444</v>
      </c>
      <c r="BA245" s="50">
        <v>1219.4311304061387</v>
      </c>
      <c r="BB245" s="50">
        <v>2110.5538795490861</v>
      </c>
      <c r="BC245" s="50">
        <v>13.45631520182107</v>
      </c>
      <c r="BD245" s="50">
        <v>7879.4011503165884</v>
      </c>
      <c r="BE245" s="50">
        <v>102.1547106057802</v>
      </c>
      <c r="BF245" s="50">
        <v>203.64133985705928</v>
      </c>
      <c r="BG245" s="50">
        <v>283.09672186623112</v>
      </c>
      <c r="BH245" s="50">
        <v>365.64818008029033</v>
      </c>
      <c r="BI245" s="50">
        <v>456.83916541506869</v>
      </c>
      <c r="BJ245" s="50">
        <v>575.66098349488948</v>
      </c>
      <c r="BK245" s="50">
        <v>739.42888920350197</v>
      </c>
      <c r="BL245" s="50">
        <v>1018.0767236978616</v>
      </c>
      <c r="BM245" s="50">
        <v>1601.4231702424913</v>
      </c>
      <c r="BN245" s="50">
        <v>4577.495788949449</v>
      </c>
    </row>
    <row r="246" spans="1:66" x14ac:dyDescent="0.25">
      <c r="A246" t="str">
        <f t="shared" si="3"/>
        <v>1998TOT35</v>
      </c>
      <c r="B246" s="50">
        <v>1998</v>
      </c>
      <c r="C246" s="50" t="s">
        <v>3</v>
      </c>
      <c r="D246" s="50">
        <v>35</v>
      </c>
      <c r="E246" s="50">
        <v>1058.6423386992722</v>
      </c>
      <c r="F246" s="50">
        <v>0.18076365729820709</v>
      </c>
      <c r="G246" s="50">
        <v>6.9455612618421592E-2</v>
      </c>
      <c r="H246" s="50">
        <v>4.0601884025645602E-2</v>
      </c>
      <c r="I246" s="50">
        <v>5.4250742286960925E-2</v>
      </c>
      <c r="J246" s="50">
        <v>2.568254790758133E-2</v>
      </c>
      <c r="K246" s="50">
        <v>1.947964831946063E-2</v>
      </c>
      <c r="L246" s="50">
        <v>279.97700121327608</v>
      </c>
      <c r="M246" s="50">
        <v>139.98850060663804</v>
      </c>
      <c r="N246" s="50">
        <v>33956881</v>
      </c>
      <c r="O246" s="50">
        <v>6138170</v>
      </c>
      <c r="P246" s="50">
        <v>172.40021045241815</v>
      </c>
      <c r="Q246" s="50">
        <v>107.57679076085793</v>
      </c>
      <c r="R246" s="50">
        <v>38.423438459114685</v>
      </c>
      <c r="S246" s="50">
        <v>7923895556.9349022</v>
      </c>
      <c r="T246" s="50">
        <v>1.8368785592147596</v>
      </c>
      <c r="U246" s="50">
        <v>1.8925915600690333</v>
      </c>
      <c r="V246" s="50">
        <v>1842186</v>
      </c>
      <c r="W246" s="50">
        <v>73.717308328323824</v>
      </c>
      <c r="X246" s="50">
        <v>66.271192278314217</v>
      </c>
      <c r="Y246" s="50">
        <v>47.340454388131178</v>
      </c>
      <c r="Z246" s="50">
        <v>1465006351.4210227</v>
      </c>
      <c r="AA246" s="50">
        <v>0.33961057874918021</v>
      </c>
      <c r="AB246" s="50">
        <v>0.3408983859231936</v>
      </c>
      <c r="AC246" s="50">
        <v>33956881</v>
      </c>
      <c r="AD246" s="50">
        <v>0.53774529983433839</v>
      </c>
      <c r="AE246" s="50">
        <v>0.56981460577723908</v>
      </c>
      <c r="AF246" s="50">
        <v>6.1485577552735968E-2</v>
      </c>
      <c r="AG246" s="50">
        <v>0.503808111198639</v>
      </c>
      <c r="AH246" s="50">
        <v>15.869943620219196</v>
      </c>
      <c r="AI246" s="50">
        <v>17.22873140790983</v>
      </c>
      <c r="AJ246" s="50">
        <v>1.1039662051407293</v>
      </c>
      <c r="AK246" s="50">
        <v>2.3023575123644182</v>
      </c>
      <c r="AL246" s="50">
        <v>3.1933244632054896</v>
      </c>
      <c r="AM246" s="50">
        <v>4.0905037007994691</v>
      </c>
      <c r="AN246" s="50">
        <v>5.1620547462882591</v>
      </c>
      <c r="AO246" s="50">
        <v>6.4259578574139358</v>
      </c>
      <c r="AP246" s="50">
        <v>8.1294589677410229</v>
      </c>
      <c r="AQ246" s="50">
        <v>10.905740129757575</v>
      </c>
      <c r="AR246" s="50">
        <v>16.273609504502716</v>
      </c>
      <c r="AS246" s="50">
        <v>42.413026912786385</v>
      </c>
      <c r="AT246" s="50">
        <v>189.48083718618463</v>
      </c>
      <c r="AU246" s="50">
        <v>286.09730367220948</v>
      </c>
      <c r="AV246" s="50">
        <v>379.89969831883553</v>
      </c>
      <c r="AW246" s="50">
        <v>491.05553597508742</v>
      </c>
      <c r="AX246" s="50">
        <v>607.03549678459433</v>
      </c>
      <c r="AY246" s="50">
        <v>756.98532479827225</v>
      </c>
      <c r="AZ246" s="50">
        <v>984.92514378957355</v>
      </c>
      <c r="BA246" s="50">
        <v>1392.965560502397</v>
      </c>
      <c r="BB246" s="50">
        <v>2218.05142381412</v>
      </c>
      <c r="BC246" s="50">
        <v>11.170131844881908</v>
      </c>
      <c r="BD246" s="50">
        <v>7766.8382767406374</v>
      </c>
      <c r="BE246" s="50">
        <v>116.50924577355411</v>
      </c>
      <c r="BF246" s="50">
        <v>244.2892528119699</v>
      </c>
      <c r="BG246" s="50">
        <v>338.18583848175422</v>
      </c>
      <c r="BH246" s="50">
        <v>432.87755762044281</v>
      </c>
      <c r="BI246" s="50">
        <v>546.35374041414548</v>
      </c>
      <c r="BJ246" s="50">
        <v>680.93365188847531</v>
      </c>
      <c r="BK246" s="50">
        <v>860.50138848875031</v>
      </c>
      <c r="BL246" s="50">
        <v>1153.9009015629183</v>
      </c>
      <c r="BM246" s="50">
        <v>1723.3677619296404</v>
      </c>
      <c r="BN246" s="50">
        <v>4492.0334857676398</v>
      </c>
    </row>
    <row r="247" spans="1:66" x14ac:dyDescent="0.25">
      <c r="A247" t="str">
        <f t="shared" si="3"/>
        <v>1998TOT40</v>
      </c>
      <c r="B247" s="50">
        <v>1998</v>
      </c>
      <c r="C247" s="50" t="s">
        <v>3</v>
      </c>
      <c r="D247" s="50">
        <v>40</v>
      </c>
      <c r="E247" s="50">
        <v>797.64829151232675</v>
      </c>
      <c r="F247" s="50">
        <v>0.28427173840525161</v>
      </c>
      <c r="G247" s="50">
        <v>0.11944198265541989</v>
      </c>
      <c r="H247" s="50">
        <v>6.9545774987059897E-2</v>
      </c>
      <c r="I247" s="50">
        <v>0.10676873614698733</v>
      </c>
      <c r="J247" s="50">
        <v>4.3261122566551721E-2</v>
      </c>
      <c r="K247" s="50">
        <v>2.6740119244062947E-2</v>
      </c>
      <c r="L247" s="50">
        <v>269.31994621770752</v>
      </c>
      <c r="M247" s="50">
        <v>134.65997310885376</v>
      </c>
      <c r="N247" s="50">
        <v>23742128</v>
      </c>
      <c r="O247" s="50">
        <v>6749215.9999999991</v>
      </c>
      <c r="P247" s="50">
        <v>156.16023317217096</v>
      </c>
      <c r="Q247" s="50">
        <v>113.15971304553656</v>
      </c>
      <c r="R247" s="50">
        <v>42.0168333741099</v>
      </c>
      <c r="S247" s="50">
        <v>9164872150.1081295</v>
      </c>
      <c r="T247" s="50">
        <v>4.0328687075733809</v>
      </c>
      <c r="U247" s="50">
        <v>4.2705392820166272</v>
      </c>
      <c r="V247" s="50">
        <v>2534917</v>
      </c>
      <c r="W247" s="50">
        <v>80.097731279459751</v>
      </c>
      <c r="X247" s="50">
        <v>54.562241829394011</v>
      </c>
      <c r="Y247" s="50">
        <v>40.518530168788956</v>
      </c>
      <c r="Z247" s="50">
        <v>1659729052.4573038</v>
      </c>
      <c r="AA247" s="50">
        <v>0.73033963257485346</v>
      </c>
      <c r="AB247" s="50">
        <v>0.7382547825233402</v>
      </c>
      <c r="AC247" s="50">
        <v>23742128</v>
      </c>
      <c r="AD247" s="50">
        <v>0.55490333399038849</v>
      </c>
      <c r="AE247" s="50">
        <v>0.6158665230201974</v>
      </c>
      <c r="AF247" s="50">
        <v>4.2989768477588605E-2</v>
      </c>
      <c r="AG247" s="50">
        <v>0.55537379368347128</v>
      </c>
      <c r="AH247" s="50">
        <v>17.64565275588755</v>
      </c>
      <c r="AI247" s="50">
        <v>20.019485275936141</v>
      </c>
      <c r="AJ247" s="50">
        <v>0.92491610504618171</v>
      </c>
      <c r="AK247" s="50">
        <v>2.0722160868029942</v>
      </c>
      <c r="AL247" s="50">
        <v>2.9832857144571956</v>
      </c>
      <c r="AM247" s="50">
        <v>3.9051784436841359</v>
      </c>
      <c r="AN247" s="50">
        <v>4.9043253662674786</v>
      </c>
      <c r="AO247" s="50">
        <v>6.2694442447386614</v>
      </c>
      <c r="AP247" s="50">
        <v>8.0630376994241111</v>
      </c>
      <c r="AQ247" s="50">
        <v>10.876552554820456</v>
      </c>
      <c r="AR247" s="50">
        <v>16.391593665558311</v>
      </c>
      <c r="AS247" s="50">
        <v>43.609450119200474</v>
      </c>
      <c r="AT247" s="50">
        <v>123.81916093354639</v>
      </c>
      <c r="AU247" s="50">
        <v>198.99508007177096</v>
      </c>
      <c r="AV247" s="50">
        <v>277.8895941406297</v>
      </c>
      <c r="AW247" s="50">
        <v>351.75897992484772</v>
      </c>
      <c r="AX247" s="50">
        <v>440.87125483914241</v>
      </c>
      <c r="AY247" s="50">
        <v>562.81436787975633</v>
      </c>
      <c r="AZ247" s="50">
        <v>731.6586782436832</v>
      </c>
      <c r="BA247" s="50">
        <v>1031.8263411128867</v>
      </c>
      <c r="BB247" s="50">
        <v>1688.4431036392689</v>
      </c>
      <c r="BC247" s="50">
        <v>12.199802221164418</v>
      </c>
      <c r="BD247" s="50">
        <v>6097.1556520306931</v>
      </c>
      <c r="BE247" s="50">
        <v>73.686508821564644</v>
      </c>
      <c r="BF247" s="50">
        <v>165.2019272737823</v>
      </c>
      <c r="BG247" s="50">
        <v>238.13547777771836</v>
      </c>
      <c r="BH247" s="50">
        <v>311.78450913146787</v>
      </c>
      <c r="BI247" s="50">
        <v>391.10434665492767</v>
      </c>
      <c r="BJ247" s="50">
        <v>500.05688562174839</v>
      </c>
      <c r="BK247" s="50">
        <v>643.35108509950805</v>
      </c>
      <c r="BL247" s="50">
        <v>867.46215324344973</v>
      </c>
      <c r="BM247" s="50">
        <v>1307.64549991746</v>
      </c>
      <c r="BN247" s="50">
        <v>3478.6113975771987</v>
      </c>
    </row>
    <row r="248" spans="1:66" x14ac:dyDescent="0.25">
      <c r="A248" t="str">
        <f t="shared" si="3"/>
        <v>1998TOT41</v>
      </c>
      <c r="B248" s="50">
        <v>1998</v>
      </c>
      <c r="C248" s="50" t="s">
        <v>3</v>
      </c>
      <c r="D248" s="50">
        <v>41</v>
      </c>
      <c r="E248" s="50">
        <v>722.84992999131953</v>
      </c>
      <c r="F248" s="50">
        <v>0.32246459686124573</v>
      </c>
      <c r="G248" s="50">
        <v>0.13758601327326089</v>
      </c>
      <c r="H248" s="50">
        <v>8.1099216239400598E-2</v>
      </c>
      <c r="I248" s="50">
        <v>0.12326041420154782</v>
      </c>
      <c r="J248" s="50">
        <v>5.1872146764362234E-2</v>
      </c>
      <c r="K248" s="50">
        <v>3.2128042068237543E-2</v>
      </c>
      <c r="L248" s="50">
        <v>262.2216173419111</v>
      </c>
      <c r="M248" s="50">
        <v>131.11080867095555</v>
      </c>
      <c r="N248" s="50">
        <v>9093544</v>
      </c>
      <c r="O248" s="50">
        <v>2932346</v>
      </c>
      <c r="P248" s="50">
        <v>150.33948430991094</v>
      </c>
      <c r="Q248" s="50">
        <v>111.88213303200016</v>
      </c>
      <c r="R248" s="50">
        <v>42.667013561325462</v>
      </c>
      <c r="S248" s="50">
        <v>3936925503.2142429</v>
      </c>
      <c r="T248" s="50">
        <v>4.9910811950377401</v>
      </c>
      <c r="U248" s="50">
        <v>5.3498800057452742</v>
      </c>
      <c r="V248" s="50">
        <v>1120874</v>
      </c>
      <c r="W248" s="50">
        <v>75.934950680948646</v>
      </c>
      <c r="X248" s="50">
        <v>55.175857990006904</v>
      </c>
      <c r="Y248" s="50">
        <v>42.083378593507057</v>
      </c>
      <c r="Z248" s="50">
        <v>742142215.78429186</v>
      </c>
      <c r="AA248" s="50">
        <v>0.9408590673662659</v>
      </c>
      <c r="AB248" s="50">
        <v>0.95320153300564103</v>
      </c>
      <c r="AC248" s="50">
        <v>9093544</v>
      </c>
      <c r="AD248" s="50">
        <v>0.56424105667455859</v>
      </c>
      <c r="AE248" s="50">
        <v>0.63676348376353875</v>
      </c>
      <c r="AF248" s="50">
        <v>1.6465640788422838E-2</v>
      </c>
      <c r="AG248" s="50">
        <v>0.56898984616409898</v>
      </c>
      <c r="AH248" s="50">
        <v>18.52177089585896</v>
      </c>
      <c r="AI248" s="50">
        <v>20.998183963872233</v>
      </c>
      <c r="AJ248" s="50">
        <v>0.87622558553360996</v>
      </c>
      <c r="AK248" s="50">
        <v>2.0392901656658902</v>
      </c>
      <c r="AL248" s="50">
        <v>2.9135603404724595</v>
      </c>
      <c r="AM248" s="50">
        <v>3.7999597279134214</v>
      </c>
      <c r="AN248" s="50">
        <v>4.7949450652080294</v>
      </c>
      <c r="AO248" s="50">
        <v>5.9879148031229317</v>
      </c>
      <c r="AP248" s="50">
        <v>7.7583035294666516</v>
      </c>
      <c r="AQ248" s="50">
        <v>10.60926468936276</v>
      </c>
      <c r="AR248" s="50">
        <v>16.633837243659258</v>
      </c>
      <c r="AS248" s="50">
        <v>44.586698849594988</v>
      </c>
      <c r="AT248" s="50">
        <v>109.74880173655248</v>
      </c>
      <c r="AU248" s="50">
        <v>182.9146695609208</v>
      </c>
      <c r="AV248" s="50">
        <v>243.88622608122776</v>
      </c>
      <c r="AW248" s="50">
        <v>309.54790233386598</v>
      </c>
      <c r="AX248" s="50">
        <v>379.89969831883553</v>
      </c>
      <c r="AY248" s="50">
        <v>487.77245216245552</v>
      </c>
      <c r="AZ248" s="50">
        <v>647.23652306171982</v>
      </c>
      <c r="BA248" s="50">
        <v>911.05575800535553</v>
      </c>
      <c r="BB248" s="50">
        <v>1594.6407089926429</v>
      </c>
      <c r="BC248" s="50">
        <v>12.268523558957781</v>
      </c>
      <c r="BD248" s="50">
        <v>5166.6358971361633</v>
      </c>
      <c r="BE248" s="50">
        <v>63.183322254043695</v>
      </c>
      <c r="BF248" s="50">
        <v>147.64589198213068</v>
      </c>
      <c r="BG248" s="50">
        <v>210.46860670748003</v>
      </c>
      <c r="BH248" s="50">
        <v>274.94171450764605</v>
      </c>
      <c r="BI248" s="50">
        <v>346.69269831639991</v>
      </c>
      <c r="BJ248" s="50">
        <v>432.91226446512837</v>
      </c>
      <c r="BK248" s="50">
        <v>560.50652100976436</v>
      </c>
      <c r="BL248" s="50">
        <v>765.8146903119092</v>
      </c>
      <c r="BM248" s="50">
        <v>1204.7341998791435</v>
      </c>
      <c r="BN248" s="50">
        <v>3223.2944579001633</v>
      </c>
    </row>
    <row r="249" spans="1:66" x14ac:dyDescent="0.25">
      <c r="A249" t="str">
        <f t="shared" si="3"/>
        <v>1998TOT42</v>
      </c>
      <c r="B249" s="50">
        <v>1998</v>
      </c>
      <c r="C249" s="50" t="s">
        <v>3</v>
      </c>
      <c r="D249" s="50">
        <v>42</v>
      </c>
      <c r="E249" s="50">
        <v>807.71202959872073</v>
      </c>
      <c r="F249" s="50">
        <v>0.23339339629867015</v>
      </c>
      <c r="G249" s="50">
        <v>9.4641920919692021E-2</v>
      </c>
      <c r="H249" s="50">
        <v>5.5636956583617406E-2</v>
      </c>
      <c r="I249" s="50">
        <v>8.7436561012282671E-2</v>
      </c>
      <c r="J249" s="50">
        <v>3.5830094526075953E-2</v>
      </c>
      <c r="K249" s="50">
        <v>2.2828258323960703E-2</v>
      </c>
      <c r="L249" s="50">
        <v>257.00092931502058</v>
      </c>
      <c r="M249" s="50">
        <v>128.50046465751029</v>
      </c>
      <c r="N249" s="50">
        <v>4961460</v>
      </c>
      <c r="O249" s="50">
        <v>1157972</v>
      </c>
      <c r="P249" s="50">
        <v>152.78606285241659</v>
      </c>
      <c r="Q249" s="50">
        <v>104.21486646260399</v>
      </c>
      <c r="R249" s="50">
        <v>40.550385066842274</v>
      </c>
      <c r="S249" s="50">
        <v>1448134768.1692135</v>
      </c>
      <c r="T249" s="50">
        <v>3.0113531478048579</v>
      </c>
      <c r="U249" s="50">
        <v>3.1504402972110985</v>
      </c>
      <c r="V249" s="50">
        <v>433813</v>
      </c>
      <c r="W249" s="50">
        <v>75.843043756927244</v>
      </c>
      <c r="X249" s="50">
        <v>52.657420900583048</v>
      </c>
      <c r="Y249" s="50">
        <v>40.978389487485366</v>
      </c>
      <c r="Z249" s="50">
        <v>274121684.79773557</v>
      </c>
      <c r="AA249" s="50">
        <v>0.57002788451853237</v>
      </c>
      <c r="AB249" s="50">
        <v>0.57474665356677512</v>
      </c>
      <c r="AC249" s="50">
        <v>4961460</v>
      </c>
      <c r="AD249" s="50">
        <v>0.52090496742541192</v>
      </c>
      <c r="AE249" s="50">
        <v>0.53783102241720737</v>
      </c>
      <c r="AF249" s="50">
        <v>8.9836941621582959E-3</v>
      </c>
      <c r="AG249" s="50">
        <v>0.49323438359115368</v>
      </c>
      <c r="AH249" s="50">
        <v>14.733615325595819</v>
      </c>
      <c r="AI249" s="50">
        <v>16.770307540042946</v>
      </c>
      <c r="AJ249" s="50">
        <v>1.0121467822507115</v>
      </c>
      <c r="AK249" s="50">
        <v>2.3421536076771377</v>
      </c>
      <c r="AL249" s="50">
        <v>3.3088414046889514</v>
      </c>
      <c r="AM249" s="50">
        <v>4.3430841205936854</v>
      </c>
      <c r="AN249" s="50">
        <v>5.5657614292823681</v>
      </c>
      <c r="AO249" s="50">
        <v>7.0126684300830355</v>
      </c>
      <c r="AP249" s="50">
        <v>8.7759560653996722</v>
      </c>
      <c r="AQ249" s="50">
        <v>11.38673903924844</v>
      </c>
      <c r="AR249" s="50">
        <v>15.712274415447226</v>
      </c>
      <c r="AS249" s="50">
        <v>40.540374705328773</v>
      </c>
      <c r="AT249" s="50">
        <v>140.70359196993908</v>
      </c>
      <c r="AU249" s="50">
        <v>229.54786004238633</v>
      </c>
      <c r="AV249" s="50">
        <v>306.17101612658746</v>
      </c>
      <c r="AW249" s="50">
        <v>393.97005751582941</v>
      </c>
      <c r="AX249" s="50">
        <v>505.7289105662382</v>
      </c>
      <c r="AY249" s="50">
        <v>637.8562835970572</v>
      </c>
      <c r="AZ249" s="50">
        <v>797.32035449632144</v>
      </c>
      <c r="BA249" s="50">
        <v>1050.5868200422117</v>
      </c>
      <c r="BB249" s="50">
        <v>1575.8802300633176</v>
      </c>
      <c r="BC249" s="50">
        <v>11.309801682901963</v>
      </c>
      <c r="BD249" s="50">
        <v>6059.634694172044</v>
      </c>
      <c r="BE249" s="50">
        <v>81.58179819543885</v>
      </c>
      <c r="BF249" s="50">
        <v>188.78474442348255</v>
      </c>
      <c r="BG249" s="50">
        <v>267.32052318426128</v>
      </c>
      <c r="BH249" s="50">
        <v>351.68998091892149</v>
      </c>
      <c r="BI249" s="50">
        <v>448.61739448046939</v>
      </c>
      <c r="BJ249" s="50">
        <v>567.86494525219848</v>
      </c>
      <c r="BK249" s="50">
        <v>709.00886728797627</v>
      </c>
      <c r="BL249" s="50">
        <v>918.90569159061067</v>
      </c>
      <c r="BM249" s="50">
        <v>1269.3807388197713</v>
      </c>
      <c r="BN249" s="50">
        <v>3279.028606968855</v>
      </c>
    </row>
    <row r="250" spans="1:66" x14ac:dyDescent="0.25">
      <c r="A250" t="str">
        <f t="shared" si="3"/>
        <v>1998TOT43</v>
      </c>
      <c r="B250" s="50">
        <v>1998</v>
      </c>
      <c r="C250" s="50" t="s">
        <v>3</v>
      </c>
      <c r="D250" s="50">
        <v>43</v>
      </c>
      <c r="E250" s="50">
        <v>862.70902136909592</v>
      </c>
      <c r="F250" s="50">
        <v>0.27447754359291776</v>
      </c>
      <c r="G250" s="50">
        <v>0.11511159249407368</v>
      </c>
      <c r="H250" s="50">
        <v>6.5823960315993968E-2</v>
      </c>
      <c r="I250" s="50">
        <v>0.10118895969536469</v>
      </c>
      <c r="J250" s="50">
        <v>3.89836941939865E-2</v>
      </c>
      <c r="K250" s="50">
        <v>2.368588232198127E-2</v>
      </c>
      <c r="L250" s="50">
        <v>282.29276204627342</v>
      </c>
      <c r="M250" s="50">
        <v>141.14638102313671</v>
      </c>
      <c r="N250" s="50">
        <v>9687124</v>
      </c>
      <c r="O250" s="50">
        <v>2658898</v>
      </c>
      <c r="P250" s="50">
        <v>163.90358906208465</v>
      </c>
      <c r="Q250" s="50">
        <v>118.38917298418878</v>
      </c>
      <c r="R250" s="50">
        <v>41.938437289717839</v>
      </c>
      <c r="S250" s="50">
        <v>3777416823.2317624</v>
      </c>
      <c r="T250" s="50">
        <v>3.7666430492552756</v>
      </c>
      <c r="U250" s="50">
        <v>3.9738691751841486</v>
      </c>
      <c r="V250" s="50">
        <v>980230</v>
      </c>
      <c r="W250" s="50">
        <v>86.768834589620823</v>
      </c>
      <c r="X250" s="50">
        <v>54.377546433515889</v>
      </c>
      <c r="Y250" s="50">
        <v>38.525639863626637</v>
      </c>
      <c r="Z250" s="50">
        <v>639630028.08630347</v>
      </c>
      <c r="AA250" s="50">
        <v>0.63780570483217014</v>
      </c>
      <c r="AB250" s="50">
        <v>0.6443635860449074</v>
      </c>
      <c r="AC250" s="50">
        <v>9687124</v>
      </c>
      <c r="AD250" s="50">
        <v>0.5597314553586632</v>
      </c>
      <c r="AE250" s="50">
        <v>0.62987570887072941</v>
      </c>
      <c r="AF250" s="50">
        <v>1.7540433527007536E-2</v>
      </c>
      <c r="AG250" s="50">
        <v>0.56730242087277283</v>
      </c>
      <c r="AH250" s="50">
        <v>18.048657150670326</v>
      </c>
      <c r="AI250" s="50">
        <v>20.352246927229082</v>
      </c>
      <c r="AJ250" s="50">
        <v>0.95751500028926484</v>
      </c>
      <c r="AK250" s="50">
        <v>2.017610266123532</v>
      </c>
      <c r="AL250" s="50">
        <v>2.9380236369156156</v>
      </c>
      <c r="AM250" s="50">
        <v>3.8578589403077235</v>
      </c>
      <c r="AN250" s="50">
        <v>4.7968276401169359</v>
      </c>
      <c r="AO250" s="50">
        <v>6.1425075580863506</v>
      </c>
      <c r="AP250" s="50">
        <v>7.9157257420005429</v>
      </c>
      <c r="AQ250" s="50">
        <v>10.823447154688584</v>
      </c>
      <c r="AR250" s="50">
        <v>16.462091414896655</v>
      </c>
      <c r="AS250" s="50">
        <v>44.088392646574796</v>
      </c>
      <c r="AT250" s="50">
        <v>135.07544829114153</v>
      </c>
      <c r="AU250" s="50">
        <v>211.05538795490861</v>
      </c>
      <c r="AV250" s="50">
        <v>290.78742340454073</v>
      </c>
      <c r="AW250" s="50">
        <v>365.8293391218416</v>
      </c>
      <c r="AX250" s="50">
        <v>469.01197323313022</v>
      </c>
      <c r="AY250" s="50">
        <v>597.99026587224114</v>
      </c>
      <c r="AZ250" s="50">
        <v>780.20141747331218</v>
      </c>
      <c r="BA250" s="50">
        <v>1109.8699334588794</v>
      </c>
      <c r="BB250" s="50">
        <v>1829.1466956092081</v>
      </c>
      <c r="BC250" s="50">
        <v>12.235383622775515</v>
      </c>
      <c r="BD250" s="50">
        <v>6753.7724145570755</v>
      </c>
      <c r="BE250" s="50">
        <v>82.165589028821813</v>
      </c>
      <c r="BF250" s="50">
        <v>174.98526879163504</v>
      </c>
      <c r="BG250" s="50">
        <v>253.27362417562222</v>
      </c>
      <c r="BH250" s="50">
        <v>333.04148319904806</v>
      </c>
      <c r="BI250" s="50">
        <v>413.83621724087192</v>
      </c>
      <c r="BJ250" s="50">
        <v>529.88870804213582</v>
      </c>
      <c r="BK250" s="50">
        <v>682.61451335919855</v>
      </c>
      <c r="BL250" s="50">
        <v>933.49260677212908</v>
      </c>
      <c r="BM250" s="50">
        <v>1419.8380367524078</v>
      </c>
      <c r="BN250" s="50">
        <v>3807.922083526501</v>
      </c>
    </row>
    <row r="251" spans="1:66" x14ac:dyDescent="0.25">
      <c r="A251" t="str">
        <f t="shared" si="3"/>
        <v>1998TOT49</v>
      </c>
      <c r="B251" s="50">
        <v>1998</v>
      </c>
      <c r="C251" s="50" t="s">
        <v>3</v>
      </c>
      <c r="D251" s="50">
        <v>49</v>
      </c>
      <c r="E251" s="50">
        <v>790.59573265621441</v>
      </c>
      <c r="F251" s="50">
        <v>0.27243599874633562</v>
      </c>
      <c r="G251" s="50">
        <v>0.10369179452113617</v>
      </c>
      <c r="H251" s="50">
        <v>5.8661893435870686E-2</v>
      </c>
      <c r="I251" s="50">
        <v>8.0591802579374858E-2</v>
      </c>
      <c r="J251" s="50">
        <v>3.4866337914558891E-2</v>
      </c>
      <c r="K251" s="50">
        <v>2.4260267906990846E-2</v>
      </c>
      <c r="L251" s="50">
        <v>225.26685027134184</v>
      </c>
      <c r="M251" s="50">
        <v>112.63342513567092</v>
      </c>
      <c r="N251" s="50">
        <v>10851389</v>
      </c>
      <c r="O251" s="50">
        <v>2956309</v>
      </c>
      <c r="P251" s="50">
        <v>139.5280930650726</v>
      </c>
      <c r="Q251" s="50">
        <v>85.738757206269241</v>
      </c>
      <c r="R251" s="50">
        <v>38.060973952889157</v>
      </c>
      <c r="S251" s="50">
        <v>3041643114.9325032</v>
      </c>
      <c r="T251" s="50">
        <v>2.9545218859557094</v>
      </c>
      <c r="U251" s="50">
        <v>3.1037528041120126</v>
      </c>
      <c r="V251" s="50">
        <v>874533</v>
      </c>
      <c r="W251" s="50">
        <v>63.904957282049523</v>
      </c>
      <c r="X251" s="50">
        <v>48.728467853621396</v>
      </c>
      <c r="Y251" s="50">
        <v>43.262883815285065</v>
      </c>
      <c r="Z251" s="50">
        <v>511375838.12917292</v>
      </c>
      <c r="AA251" s="50">
        <v>0.49672859326729824</v>
      </c>
      <c r="AB251" s="50">
        <v>0.49998567392409182</v>
      </c>
      <c r="AC251" s="50">
        <v>10851389</v>
      </c>
      <c r="AD251" s="50">
        <v>0.5998907959711931</v>
      </c>
      <c r="AE251" s="50">
        <v>0.76393735095568616</v>
      </c>
      <c r="AF251" s="50">
        <v>1.964856312670234E-2</v>
      </c>
      <c r="AG251" s="50">
        <v>0.63280611166476497</v>
      </c>
      <c r="AH251" s="50">
        <v>22.293038140160778</v>
      </c>
      <c r="AI251" s="50">
        <v>22.724423293824024</v>
      </c>
      <c r="AJ251" s="50">
        <v>0.92127391484887189</v>
      </c>
      <c r="AK251" s="50">
        <v>1.9410807317972045</v>
      </c>
      <c r="AL251" s="50">
        <v>2.6366831331985314</v>
      </c>
      <c r="AM251" s="50">
        <v>3.3910057114731256</v>
      </c>
      <c r="AN251" s="50">
        <v>4.282202046299707</v>
      </c>
      <c r="AO251" s="50">
        <v>5.2723083065796192</v>
      </c>
      <c r="AP251" s="50">
        <v>6.8410199572662762</v>
      </c>
      <c r="AQ251" s="50">
        <v>9.6690675911071295</v>
      </c>
      <c r="AR251" s="50">
        <v>15.498838952520956</v>
      </c>
      <c r="AS251" s="50">
        <v>49.546519654908579</v>
      </c>
      <c r="AT251" s="50">
        <v>121.94311304061388</v>
      </c>
      <c r="AU251" s="50">
        <v>182.9146695609208</v>
      </c>
      <c r="AV251" s="50">
        <v>237.78907042919704</v>
      </c>
      <c r="AW251" s="50">
        <v>300.16766286920341</v>
      </c>
      <c r="AX251" s="50">
        <v>365.8293391218416</v>
      </c>
      <c r="AY251" s="50">
        <v>469.01197323313022</v>
      </c>
      <c r="AZ251" s="50">
        <v>629.78927765744731</v>
      </c>
      <c r="BA251" s="50">
        <v>914.57334780460405</v>
      </c>
      <c r="BB251" s="50">
        <v>1688.4431036392689</v>
      </c>
      <c r="BC251" s="50">
        <v>14.647651017240335</v>
      </c>
      <c r="BD251" s="50">
        <v>7035.179598496954</v>
      </c>
      <c r="BE251" s="50">
        <v>72.815183898471403</v>
      </c>
      <c r="BF251" s="50">
        <v>153.41236692140572</v>
      </c>
      <c r="BG251" s="50">
        <v>208.56957855740359</v>
      </c>
      <c r="BH251" s="50">
        <v>267.68884785888463</v>
      </c>
      <c r="BI251" s="50">
        <v>338.82099400558656</v>
      </c>
      <c r="BJ251" s="50">
        <v>416.97165536723543</v>
      </c>
      <c r="BK251" s="50">
        <v>540.79025888035119</v>
      </c>
      <c r="BL251" s="50">
        <v>764.2315700429989</v>
      </c>
      <c r="BM251" s="50">
        <v>1225.9562429550715</v>
      </c>
      <c r="BN251" s="50">
        <v>3918.148177429262</v>
      </c>
    </row>
    <row r="252" spans="1:66" x14ac:dyDescent="0.25">
      <c r="A252" t="str">
        <f t="shared" si="3"/>
        <v>1998TOT50</v>
      </c>
      <c r="B252" s="50">
        <v>1998</v>
      </c>
      <c r="C252" s="50" t="s">
        <v>3</v>
      </c>
      <c r="D252" s="50">
        <v>50</v>
      </c>
      <c r="E252" s="50">
        <v>640.40903073321101</v>
      </c>
      <c r="F252" s="50">
        <v>0.25668443490299642</v>
      </c>
      <c r="G252" s="50">
        <v>9.7019926501483542E-2</v>
      </c>
      <c r="H252" s="50">
        <v>5.3984456014817155E-2</v>
      </c>
      <c r="I252" s="50">
        <v>7.3081020311493036E-2</v>
      </c>
      <c r="J252" s="50">
        <v>3.1027348223586809E-2</v>
      </c>
      <c r="K252" s="50">
        <v>2.1359293645369187E-2</v>
      </c>
      <c r="L252" s="50">
        <v>218.89888017777568</v>
      </c>
      <c r="M252" s="50">
        <v>109.44944008888784</v>
      </c>
      <c r="N252" s="50">
        <v>1967556</v>
      </c>
      <c r="O252" s="50">
        <v>505041</v>
      </c>
      <c r="P252" s="50">
        <v>136.16089384786542</v>
      </c>
      <c r="Q252" s="50">
        <v>82.737986329910257</v>
      </c>
      <c r="R252" s="50">
        <v>37.797354770712282</v>
      </c>
      <c r="S252" s="50">
        <v>501432904.24853051</v>
      </c>
      <c r="T252" s="50">
        <v>3.3162482486840834</v>
      </c>
      <c r="U252" s="50">
        <v>3.5076802212355558</v>
      </c>
      <c r="V252" s="50">
        <v>143791</v>
      </c>
      <c r="W252" s="50">
        <v>62.981480609941343</v>
      </c>
      <c r="X252" s="50">
        <v>46.467959478946497</v>
      </c>
      <c r="Y252" s="50">
        <v>42.456096112696592</v>
      </c>
      <c r="Z252" s="50">
        <v>80180092.337246343</v>
      </c>
      <c r="AA252" s="50">
        <v>0.53027451637065259</v>
      </c>
      <c r="AB252" s="50">
        <v>0.53411329803340324</v>
      </c>
      <c r="AC252" s="50">
        <v>1967556</v>
      </c>
      <c r="AD252" s="50">
        <v>0.53733563652931005</v>
      </c>
      <c r="AE252" s="50">
        <v>0.59275322389257035</v>
      </c>
      <c r="AF252" s="50">
        <v>3.5626451389146985E-3</v>
      </c>
      <c r="AG252" s="50">
        <v>0.50183648596581421</v>
      </c>
      <c r="AH252" s="50">
        <v>15.594711086563816</v>
      </c>
      <c r="AI252" s="50">
        <v>16.167084197637028</v>
      </c>
      <c r="AJ252" s="50">
        <v>1.2145537809870819</v>
      </c>
      <c r="AK252" s="50">
        <v>2.4359536761002287</v>
      </c>
      <c r="AL252" s="50">
        <v>3.3131066277326533</v>
      </c>
      <c r="AM252" s="50">
        <v>4.208899041285008</v>
      </c>
      <c r="AN252" s="50">
        <v>5.2254378092029672</v>
      </c>
      <c r="AO252" s="50">
        <v>6.2871161806349392</v>
      </c>
      <c r="AP252" s="50">
        <v>7.8074750916986666</v>
      </c>
      <c r="AQ252" s="50">
        <v>10.489396369526066</v>
      </c>
      <c r="AR252" s="50">
        <v>15.460032844720146</v>
      </c>
      <c r="AS252" s="50">
        <v>43.558028578112243</v>
      </c>
      <c r="AT252" s="50">
        <v>123.81916093354639</v>
      </c>
      <c r="AU252" s="50">
        <v>182.9146695609208</v>
      </c>
      <c r="AV252" s="50">
        <v>238.2580824024302</v>
      </c>
      <c r="AW252" s="50">
        <v>302.51272273536904</v>
      </c>
      <c r="AX252" s="50">
        <v>365.8293391218416</v>
      </c>
      <c r="AY252" s="50">
        <v>444.6233506250075</v>
      </c>
      <c r="AZ252" s="50">
        <v>562.81436787975633</v>
      </c>
      <c r="BA252" s="50">
        <v>809.04565382714975</v>
      </c>
      <c r="BB252" s="50">
        <v>1313.2335250527649</v>
      </c>
      <c r="BC252" s="50">
        <v>11.540146159481239</v>
      </c>
      <c r="BD252" s="50">
        <v>4924.6257189478674</v>
      </c>
      <c r="BE252" s="50">
        <v>77.172232709952752</v>
      </c>
      <c r="BF252" s="50">
        <v>157.04114600062934</v>
      </c>
      <c r="BG252" s="50">
        <v>211.51921391122076</v>
      </c>
      <c r="BH252" s="50">
        <v>270.01872649091928</v>
      </c>
      <c r="BI252" s="50">
        <v>335.2442415910923</v>
      </c>
      <c r="BJ252" s="50">
        <v>400.09807166700682</v>
      </c>
      <c r="BK252" s="50">
        <v>502.52781856162574</v>
      </c>
      <c r="BL252" s="50">
        <v>672.94269648932413</v>
      </c>
      <c r="BM252" s="50">
        <v>990.28384044772247</v>
      </c>
      <c r="BN252" s="50">
        <v>2789.8159337356915</v>
      </c>
    </row>
    <row r="253" spans="1:66" x14ac:dyDescent="0.25">
      <c r="A253" t="str">
        <f t="shared" si="3"/>
        <v>1998TOT51</v>
      </c>
      <c r="B253" s="50">
        <v>1998</v>
      </c>
      <c r="C253" s="50" t="s">
        <v>3</v>
      </c>
      <c r="D253" s="50">
        <v>51</v>
      </c>
      <c r="E253" s="50">
        <v>676.12900993012909</v>
      </c>
      <c r="F253" s="50">
        <v>0.28339558654070784</v>
      </c>
      <c r="G253" s="50">
        <v>0.1105352672602873</v>
      </c>
      <c r="H253" s="50">
        <v>6.279880139471633E-2</v>
      </c>
      <c r="I253" s="50">
        <v>8.7000497850667546E-2</v>
      </c>
      <c r="J253" s="50">
        <v>3.7838722408491426E-2</v>
      </c>
      <c r="K253" s="50">
        <v>2.533338084436015E-2</v>
      </c>
      <c r="L253" s="50">
        <v>216.90995001831797</v>
      </c>
      <c r="M253" s="50">
        <v>108.45497500915899</v>
      </c>
      <c r="N253" s="50">
        <v>2285826</v>
      </c>
      <c r="O253" s="50">
        <v>647793</v>
      </c>
      <c r="P253" s="50">
        <v>132.30665894608276</v>
      </c>
      <c r="Q253" s="50">
        <v>84.603291072235209</v>
      </c>
      <c r="R253" s="50">
        <v>39.003877445497764</v>
      </c>
      <c r="S253" s="50">
        <v>657665036.80267751</v>
      </c>
      <c r="T253" s="50">
        <v>3.5460982955261744</v>
      </c>
      <c r="U253" s="50">
        <v>3.754294877777947</v>
      </c>
      <c r="V253" s="50">
        <v>198868</v>
      </c>
      <c r="W253" s="50">
        <v>61.285156507253127</v>
      </c>
      <c r="X253" s="50">
        <v>47.169818501905858</v>
      </c>
      <c r="Y253" s="50">
        <v>43.492535494957593</v>
      </c>
      <c r="Z253" s="50">
        <v>112566809.59004417</v>
      </c>
      <c r="AA253" s="50">
        <v>0.60695483153659091</v>
      </c>
      <c r="AB253" s="50">
        <v>0.61177921908614785</v>
      </c>
      <c r="AC253" s="50">
        <v>2285826</v>
      </c>
      <c r="AD253" s="50">
        <v>0.57519074435091477</v>
      </c>
      <c r="AE253" s="50">
        <v>0.72689116672989229</v>
      </c>
      <c r="AF253" s="50">
        <v>4.1389352512989702E-3</v>
      </c>
      <c r="AG253" s="50">
        <v>0.57629680055367949</v>
      </c>
      <c r="AH253" s="50">
        <v>19.235472076430717</v>
      </c>
      <c r="AI253" s="50">
        <v>20.063881343766219</v>
      </c>
      <c r="AJ253" s="50">
        <v>0.97617763008845826</v>
      </c>
      <c r="AK253" s="50">
        <v>2.1390092022245333</v>
      </c>
      <c r="AL253" s="50">
        <v>2.9121128018859173</v>
      </c>
      <c r="AM253" s="50">
        <v>3.7908558227255176</v>
      </c>
      <c r="AN253" s="50">
        <v>4.7333462569764695</v>
      </c>
      <c r="AO253" s="50">
        <v>5.7887771631379206</v>
      </c>
      <c r="AP253" s="50">
        <v>7.2396361466027663</v>
      </c>
      <c r="AQ253" s="50">
        <v>9.917346009167602</v>
      </c>
      <c r="AR253" s="50">
        <v>15.288525183759397</v>
      </c>
      <c r="AS253" s="50">
        <v>47.214213783431418</v>
      </c>
      <c r="AT253" s="50">
        <v>116.58297620366382</v>
      </c>
      <c r="AU253" s="50">
        <v>175.87948996242386</v>
      </c>
      <c r="AV253" s="50">
        <v>225.12574715190254</v>
      </c>
      <c r="AW253" s="50">
        <v>281.40718393987817</v>
      </c>
      <c r="AX253" s="50">
        <v>360.20119544304407</v>
      </c>
      <c r="AY253" s="50">
        <v>426.13087853752978</v>
      </c>
      <c r="AZ253" s="50">
        <v>559.29677808050781</v>
      </c>
      <c r="BA253" s="50">
        <v>825.4610728903092</v>
      </c>
      <c r="BB253" s="50">
        <v>1407.0359196993909</v>
      </c>
      <c r="BC253" s="50">
        <v>14.726296744388506</v>
      </c>
      <c r="BD253" s="50">
        <v>5515.5808052216116</v>
      </c>
      <c r="BE253" s="50">
        <v>65.789391398356656</v>
      </c>
      <c r="BF253" s="50">
        <v>144.6212009042614</v>
      </c>
      <c r="BG253" s="50">
        <v>197.52080135991449</v>
      </c>
      <c r="BH253" s="50">
        <v>254.71238993797965</v>
      </c>
      <c r="BI253" s="50">
        <v>321.54549722680673</v>
      </c>
      <c r="BJ253" s="50">
        <v>388.36935997658276</v>
      </c>
      <c r="BK253" s="50">
        <v>492.61248756794828</v>
      </c>
      <c r="BL253" s="50">
        <v>671.60590057202114</v>
      </c>
      <c r="BM253" s="50">
        <v>1033.6454670526659</v>
      </c>
      <c r="BN253" s="50">
        <v>3197.4179701175194</v>
      </c>
    </row>
    <row r="254" spans="1:66" x14ac:dyDescent="0.25">
      <c r="A254" t="str">
        <f t="shared" si="3"/>
        <v>1998TOT52</v>
      </c>
      <c r="B254" s="50">
        <v>1998</v>
      </c>
      <c r="C254" s="50" t="s">
        <v>3</v>
      </c>
      <c r="D254" s="50">
        <v>52</v>
      </c>
      <c r="E254" s="50">
        <v>655.05846219939042</v>
      </c>
      <c r="F254" s="50">
        <v>0.29399131055771061</v>
      </c>
      <c r="G254" s="50">
        <v>0.10978958982185529</v>
      </c>
      <c r="H254" s="50">
        <v>6.1802122109781393E-2</v>
      </c>
      <c r="I254" s="50">
        <v>8.1024567407751671E-2</v>
      </c>
      <c r="J254" s="50">
        <v>3.6163892359502445E-2</v>
      </c>
      <c r="K254" s="50">
        <v>2.6292576332574376E-2</v>
      </c>
      <c r="L254" s="50">
        <v>218.17892467986294</v>
      </c>
      <c r="M254" s="50">
        <v>109.08946233993147</v>
      </c>
      <c r="N254" s="50">
        <v>4707782</v>
      </c>
      <c r="O254" s="50">
        <v>1384047</v>
      </c>
      <c r="P254" s="50">
        <v>136.7010925530067</v>
      </c>
      <c r="Q254" s="50">
        <v>81.477832126856242</v>
      </c>
      <c r="R254" s="50">
        <v>37.344501649923259</v>
      </c>
      <c r="S254" s="50">
        <v>1353229789.4601481</v>
      </c>
      <c r="T254" s="50">
        <v>3.6567384486492251</v>
      </c>
      <c r="U254" s="50">
        <v>3.8957491833054365</v>
      </c>
      <c r="V254" s="50">
        <v>381446</v>
      </c>
      <c r="W254" s="50">
        <v>60.399297124191634</v>
      </c>
      <c r="X254" s="50">
        <v>48.690165215739839</v>
      </c>
      <c r="Y254" s="50">
        <v>44.633243368655897</v>
      </c>
      <c r="Z254" s="50">
        <v>222872025.13059717</v>
      </c>
      <c r="AA254" s="50">
        <v>0.60225152429470064</v>
      </c>
      <c r="AB254" s="50">
        <v>0.60678470645044502</v>
      </c>
      <c r="AC254" s="50">
        <v>4707782</v>
      </c>
      <c r="AD254" s="50">
        <v>0.57350071671196567</v>
      </c>
      <c r="AE254" s="50">
        <v>0.72027034306577775</v>
      </c>
      <c r="AF254" s="50">
        <v>8.5243605047938143E-3</v>
      </c>
      <c r="AG254" s="50">
        <v>0.56203652378347257</v>
      </c>
      <c r="AH254" s="50">
        <v>18.89527077049064</v>
      </c>
      <c r="AI254" s="50">
        <v>19.112817803475963</v>
      </c>
      <c r="AJ254" s="50">
        <v>1.0628606435424091</v>
      </c>
      <c r="AK254" s="50">
        <v>2.203335000561399</v>
      </c>
      <c r="AL254" s="50">
        <v>2.982227240088307</v>
      </c>
      <c r="AM254" s="50">
        <v>3.7574562172793389</v>
      </c>
      <c r="AN254" s="50">
        <v>4.6788057539366807</v>
      </c>
      <c r="AO254" s="50">
        <v>5.7628358468386782</v>
      </c>
      <c r="AP254" s="50">
        <v>7.2934966948503721</v>
      </c>
      <c r="AQ254" s="50">
        <v>9.8327803466399324</v>
      </c>
      <c r="AR254" s="50">
        <v>15.160253526488717</v>
      </c>
      <c r="AS254" s="50">
        <v>47.26594872977418</v>
      </c>
      <c r="AT254" s="50">
        <v>118.19101725474883</v>
      </c>
      <c r="AU254" s="50">
        <v>175.87948996242386</v>
      </c>
      <c r="AV254" s="50">
        <v>219.49760347310496</v>
      </c>
      <c r="AW254" s="50">
        <v>274.37200434138123</v>
      </c>
      <c r="AX254" s="50">
        <v>344.72380032635073</v>
      </c>
      <c r="AY254" s="50">
        <v>422.11077590981722</v>
      </c>
      <c r="AZ254" s="50">
        <v>548.74400868276246</v>
      </c>
      <c r="BA254" s="50">
        <v>773.86975583466494</v>
      </c>
      <c r="BB254" s="50">
        <v>1294.4730461234396</v>
      </c>
      <c r="BC254" s="50">
        <v>15.391089360736927</v>
      </c>
      <c r="BD254" s="50">
        <v>5562.4820025449253</v>
      </c>
      <c r="BE254" s="50">
        <v>69.469117645328581</v>
      </c>
      <c r="BF254" s="50">
        <v>144.30870163761816</v>
      </c>
      <c r="BG254" s="50">
        <v>195.19087351579404</v>
      </c>
      <c r="BH254" s="50">
        <v>246.45846130988303</v>
      </c>
      <c r="BI254" s="50">
        <v>306.45410898152733</v>
      </c>
      <c r="BJ254" s="50">
        <v>378.23795284739464</v>
      </c>
      <c r="BK254" s="50">
        <v>477.0130222707437</v>
      </c>
      <c r="BL254" s="50">
        <v>644.43066036743789</v>
      </c>
      <c r="BM254" s="50">
        <v>993.66398569760565</v>
      </c>
      <c r="BN254" s="50">
        <v>3097.9147726885835</v>
      </c>
    </row>
    <row r="255" spans="1:66" x14ac:dyDescent="0.25">
      <c r="A255" t="str">
        <f t="shared" si="3"/>
        <v>1998TOT53</v>
      </c>
      <c r="B255" s="50">
        <v>1998</v>
      </c>
      <c r="C255" s="50" t="s">
        <v>3</v>
      </c>
      <c r="D255" s="50">
        <v>53</v>
      </c>
      <c r="E255" s="50">
        <v>1422.9181702584349</v>
      </c>
      <c r="F255" s="50">
        <v>0.22189316086709254</v>
      </c>
      <c r="G255" s="50">
        <v>8.7173758350534966E-2</v>
      </c>
      <c r="H255" s="50">
        <v>5.0706944296779508E-2</v>
      </c>
      <c r="I255" s="50">
        <v>7.9582060336732402E-2</v>
      </c>
      <c r="J255" s="50">
        <v>3.2036235668666188E-2</v>
      </c>
      <c r="K255" s="50">
        <v>2.092056752037761E-2</v>
      </c>
      <c r="L255" s="50">
        <v>259.65437882480899</v>
      </c>
      <c r="M255" s="50">
        <v>129.82718941240449</v>
      </c>
      <c r="N255" s="50">
        <v>1890225</v>
      </c>
      <c r="O255" s="50">
        <v>419428</v>
      </c>
      <c r="P255" s="50">
        <v>157.64561034415314</v>
      </c>
      <c r="Q255" s="50">
        <v>102.00876848065585</v>
      </c>
      <c r="R255" s="50">
        <v>39.286365568855679</v>
      </c>
      <c r="S255" s="50">
        <v>513424004.95565426</v>
      </c>
      <c r="T255" s="50">
        <v>1.590748403347821</v>
      </c>
      <c r="U255" s="50">
        <v>1.6308403668604858</v>
      </c>
      <c r="V255" s="50">
        <v>150428</v>
      </c>
      <c r="W255" s="50">
        <v>77.564475697557143</v>
      </c>
      <c r="X255" s="50">
        <v>52.262713714847351</v>
      </c>
      <c r="Y255" s="50">
        <v>40.255599733297352</v>
      </c>
      <c r="Z255" s="50">
        <v>94341305.984364688</v>
      </c>
      <c r="AA255" s="50">
        <v>0.29229891944249581</v>
      </c>
      <c r="AB255" s="50">
        <v>0.29357246190390335</v>
      </c>
      <c r="AC255" s="50">
        <v>1890225</v>
      </c>
      <c r="AD255" s="50">
        <v>0.61898109920814448</v>
      </c>
      <c r="AE255" s="50">
        <v>0.73200921621294412</v>
      </c>
      <c r="AF255" s="50">
        <v>3.4226222316951407E-3</v>
      </c>
      <c r="AG255" s="50">
        <v>0.72664428668892711</v>
      </c>
      <c r="AH255" s="50">
        <v>28.018892484415463</v>
      </c>
      <c r="AI255" s="50">
        <v>31.782823657409477</v>
      </c>
      <c r="AJ255" s="50">
        <v>0.64712484460261954</v>
      </c>
      <c r="AK255" s="50">
        <v>1.4307167711960966</v>
      </c>
      <c r="AL255" s="50">
        <v>2.0129148960534726</v>
      </c>
      <c r="AM255" s="50">
        <v>2.7382123078254104</v>
      </c>
      <c r="AN255" s="50">
        <v>3.68947941421954</v>
      </c>
      <c r="AO255" s="50">
        <v>5.1367923745630613</v>
      </c>
      <c r="AP255" s="50">
        <v>7.3352633771305591</v>
      </c>
      <c r="AQ255" s="50">
        <v>10.969822351451878</v>
      </c>
      <c r="AR255" s="50">
        <v>18.204637878464304</v>
      </c>
      <c r="AS255" s="50">
        <v>47.835035784493058</v>
      </c>
      <c r="AT255" s="50">
        <v>156.78400248078927</v>
      </c>
      <c r="AU255" s="50">
        <v>242.71369614814492</v>
      </c>
      <c r="AV255" s="50">
        <v>332.62329141693601</v>
      </c>
      <c r="AW255" s="50">
        <v>454.27159693151759</v>
      </c>
      <c r="AX255" s="50">
        <v>623.78592440006321</v>
      </c>
      <c r="AY255" s="50">
        <v>844.22155181963444</v>
      </c>
      <c r="AZ255" s="50">
        <v>1255.0760403718566</v>
      </c>
      <c r="BA255" s="50">
        <v>1941.7095691851594</v>
      </c>
      <c r="BB255" s="50">
        <v>3517.589799248477</v>
      </c>
      <c r="BC255" s="50">
        <v>11.373891017885981</v>
      </c>
      <c r="BD255" s="50">
        <v>11256.287357595127</v>
      </c>
      <c r="BE255" s="50">
        <v>91.700953817061901</v>
      </c>
      <c r="BF255" s="50">
        <v>204.07538148692944</v>
      </c>
      <c r="BG255" s="50">
        <v>286.46450996522458</v>
      </c>
      <c r="BH255" s="50">
        <v>388.48762634612763</v>
      </c>
      <c r="BI255" s="50">
        <v>525.73786644919142</v>
      </c>
      <c r="BJ255" s="50">
        <v>731.17301825886193</v>
      </c>
      <c r="BK255" s="50">
        <v>1042.9506610071141</v>
      </c>
      <c r="BL255" s="50">
        <v>1563.2854149368263</v>
      </c>
      <c r="BM255" s="50">
        <v>2594.3306597121659</v>
      </c>
      <c r="BN255" s="50">
        <v>6809.4701685761511</v>
      </c>
    </row>
    <row r="256" spans="1:66" x14ac:dyDescent="0.25">
      <c r="A256" t="str">
        <f t="shared" si="3"/>
        <v>1998TOT100</v>
      </c>
      <c r="B256" s="50">
        <v>1998</v>
      </c>
      <c r="C256" s="50" t="s">
        <v>3</v>
      </c>
      <c r="D256" s="50">
        <v>100</v>
      </c>
      <c r="E256" s="50">
        <v>1051.2698597764052</v>
      </c>
      <c r="F256" s="50">
        <v>0.26514981861399295</v>
      </c>
      <c r="G256" s="50">
        <v>0.11118018850348046</v>
      </c>
      <c r="H256" s="50">
        <v>6.5692985169119686E-2</v>
      </c>
      <c r="I256" s="50">
        <v>9.6065709827367576E-2</v>
      </c>
      <c r="J256" s="50">
        <v>4.1360911717046631E-2</v>
      </c>
      <c r="K256" s="50">
        <v>2.7918969679847552E-2</v>
      </c>
      <c r="L256" s="50">
        <v>290.65283245052223</v>
      </c>
      <c r="M256" s="50">
        <v>145.32641622526111</v>
      </c>
      <c r="N256" s="50">
        <v>46243920</v>
      </c>
      <c r="O256" s="50">
        <v>12261567</v>
      </c>
      <c r="P256" s="50">
        <v>168.77895424145035</v>
      </c>
      <c r="Q256" s="50">
        <v>121.87387820907188</v>
      </c>
      <c r="R256" s="50">
        <v>41.931082240465841</v>
      </c>
      <c r="S256" s="50">
        <v>17932376678.524498</v>
      </c>
      <c r="T256" s="50">
        <v>3.0738859675661918</v>
      </c>
      <c r="U256" s="50">
        <v>3.2105567772721257</v>
      </c>
      <c r="V256" s="50">
        <v>4442455</v>
      </c>
      <c r="W256" s="50">
        <v>82.756399489327137</v>
      </c>
      <c r="X256" s="50">
        <v>62.570016735933976</v>
      </c>
      <c r="Y256" s="50">
        <v>43.054812993494743</v>
      </c>
      <c r="Z256" s="50">
        <v>3335573804.3836026</v>
      </c>
      <c r="AA256" s="50">
        <v>0.57176880091723459</v>
      </c>
      <c r="AB256" s="50">
        <v>0.57612565469783816</v>
      </c>
      <c r="AC256" s="50">
        <v>46243920</v>
      </c>
      <c r="AD256" s="50">
        <v>0.58658980847450992</v>
      </c>
      <c r="AE256" s="50">
        <v>0.69035513146535621</v>
      </c>
      <c r="AF256" s="50">
        <v>8.3733665924810685E-2</v>
      </c>
      <c r="AG256" s="50">
        <v>0.61982820146426754</v>
      </c>
      <c r="AH256" s="50">
        <v>21.553883038506815</v>
      </c>
      <c r="AI256" s="50">
        <v>24.400714074767983</v>
      </c>
      <c r="AJ256" s="50">
        <v>0.79609162879496242</v>
      </c>
      <c r="AK256" s="50">
        <v>1.7929740804894818</v>
      </c>
      <c r="AL256" s="50">
        <v>2.6030487673125311</v>
      </c>
      <c r="AM256" s="50">
        <v>3.4578731733652912</v>
      </c>
      <c r="AN256" s="50">
        <v>4.4578807360883204</v>
      </c>
      <c r="AO256" s="50">
        <v>5.751700834244641</v>
      </c>
      <c r="AP256" s="50">
        <v>7.5081161709438682</v>
      </c>
      <c r="AQ256" s="50">
        <v>10.457262515724832</v>
      </c>
      <c r="AR256" s="50">
        <v>16.56484657008231</v>
      </c>
      <c r="AS256" s="50">
        <v>46.610205522953777</v>
      </c>
      <c r="AT256" s="50">
        <v>145.62821768888696</v>
      </c>
      <c r="AU256" s="50">
        <v>229.81586688423386</v>
      </c>
      <c r="AV256" s="50">
        <v>317.5881075892911</v>
      </c>
      <c r="AW256" s="50">
        <v>413.66856039162087</v>
      </c>
      <c r="AX256" s="50">
        <v>534.67364948576846</v>
      </c>
      <c r="AY256" s="50">
        <v>689.44760065270145</v>
      </c>
      <c r="AZ256" s="50">
        <v>914.57334780460405</v>
      </c>
      <c r="BA256" s="50">
        <v>1336.6841237144213</v>
      </c>
      <c r="BB256" s="50">
        <v>2331.7399261258306</v>
      </c>
      <c r="BC256" s="50">
        <v>12.734114168685068</v>
      </c>
      <c r="BD256" s="50">
        <v>8442.2155181963444</v>
      </c>
      <c r="BE256" s="50">
        <v>83.679150684817429</v>
      </c>
      <c r="BF256" s="50">
        <v>188.42920752890757</v>
      </c>
      <c r="BG256" s="50">
        <v>273.4971969817779</v>
      </c>
      <c r="BH256" s="50">
        <v>363.76766292206275</v>
      </c>
      <c r="BI256" s="50">
        <v>468.77920001876834</v>
      </c>
      <c r="BJ256" s="50">
        <v>604.5562175627806</v>
      </c>
      <c r="BK256" s="50">
        <v>789.29708935792212</v>
      </c>
      <c r="BL256" s="50">
        <v>1099.5699438018707</v>
      </c>
      <c r="BM256" s="50">
        <v>1741.2696843429635</v>
      </c>
      <c r="BN256" s="50">
        <v>4900.4513903450525</v>
      </c>
    </row>
    <row r="257" spans="1:66" x14ac:dyDescent="0.25">
      <c r="A257" t="str">
        <f t="shared" si="3"/>
        <v>1998TOT115</v>
      </c>
      <c r="B257" s="50">
        <v>1998</v>
      </c>
      <c r="C257" s="50" t="s">
        <v>3</v>
      </c>
      <c r="D257" s="50">
        <v>115</v>
      </c>
      <c r="E257" s="50">
        <v>777.78081027151768</v>
      </c>
      <c r="F257" s="50">
        <v>0.37050859892633803</v>
      </c>
      <c r="G257" s="50">
        <v>0.16043606543198238</v>
      </c>
      <c r="H257" s="50">
        <v>9.0968179099086527E-2</v>
      </c>
      <c r="I257" s="50">
        <v>0.14827291054151648</v>
      </c>
      <c r="J257" s="50">
        <v>5.194296555396731E-2</v>
      </c>
      <c r="K257" s="50">
        <v>2.9121500591375211E-2</v>
      </c>
      <c r="L257" s="50">
        <v>266.91743837235362</v>
      </c>
      <c r="M257" s="50">
        <v>133.45871918617681</v>
      </c>
      <c r="N257" s="50">
        <v>924127</v>
      </c>
      <c r="O257" s="50">
        <v>342397</v>
      </c>
      <c r="P257" s="50">
        <v>151.33797886254115</v>
      </c>
      <c r="Q257" s="50">
        <v>115.57945950981247</v>
      </c>
      <c r="R257" s="50">
        <v>43.301576777676658</v>
      </c>
      <c r="S257" s="50">
        <v>474888722.37337512</v>
      </c>
      <c r="T257" s="50">
        <v>5.5058164256707336</v>
      </c>
      <c r="U257" s="50">
        <v>5.9335821225936263</v>
      </c>
      <c r="V257" s="50">
        <v>137023</v>
      </c>
      <c r="W257" s="50">
        <v>86.705461101159685</v>
      </c>
      <c r="X257" s="50">
        <v>46.753258085017123</v>
      </c>
      <c r="Y257" s="50">
        <v>35.031999685082894</v>
      </c>
      <c r="Z257" s="50">
        <v>76875260.190999612</v>
      </c>
      <c r="AA257" s="50">
        <v>0.89128473755275572</v>
      </c>
      <c r="AB257" s="50">
        <v>0.90626453798145323</v>
      </c>
      <c r="AC257" s="50">
        <v>924127</v>
      </c>
      <c r="AD257" s="50">
        <v>0.59689453458229869</v>
      </c>
      <c r="AE257" s="50">
        <v>0.69769637625825176</v>
      </c>
      <c r="AF257" s="50">
        <v>1.6733127617662761E-3</v>
      </c>
      <c r="AG257" s="50">
        <v>0.64095233451323086</v>
      </c>
      <c r="AH257" s="50">
        <v>22.964214624200842</v>
      </c>
      <c r="AI257" s="50">
        <v>24.323755347298235</v>
      </c>
      <c r="AJ257" s="50">
        <v>0.92405937624085421</v>
      </c>
      <c r="AK257" s="50">
        <v>1.7217427305962278</v>
      </c>
      <c r="AL257" s="50">
        <v>2.4136234911255352</v>
      </c>
      <c r="AM257" s="50">
        <v>3.2428170761800672</v>
      </c>
      <c r="AN257" s="50">
        <v>4.1598945453435672</v>
      </c>
      <c r="AO257" s="50">
        <v>5.3818394539655223</v>
      </c>
      <c r="AP257" s="50">
        <v>7.3239177738882084</v>
      </c>
      <c r="AQ257" s="50">
        <v>10.476262408588603</v>
      </c>
      <c r="AR257" s="50">
        <v>16.692222486268477</v>
      </c>
      <c r="AS257" s="50">
        <v>47.663620657802937</v>
      </c>
      <c r="AT257" s="50">
        <v>107.87275384361998</v>
      </c>
      <c r="AU257" s="50">
        <v>161.80913076542996</v>
      </c>
      <c r="AV257" s="50">
        <v>215.74550768723995</v>
      </c>
      <c r="AW257" s="50">
        <v>290.78742340454073</v>
      </c>
      <c r="AX257" s="50">
        <v>365.8293391218416</v>
      </c>
      <c r="AY257" s="50">
        <v>478.3922126977929</v>
      </c>
      <c r="AZ257" s="50">
        <v>682.41242105420451</v>
      </c>
      <c r="BA257" s="50">
        <v>991.96032338807049</v>
      </c>
      <c r="BB257" s="50">
        <v>1829.1466956092081</v>
      </c>
      <c r="BC257" s="50">
        <v>11.604403725986415</v>
      </c>
      <c r="BD257" s="50">
        <v>5892.2644214382772</v>
      </c>
      <c r="BE257" s="50">
        <v>71.140778673276344</v>
      </c>
      <c r="BF257" s="50">
        <v>134.52772597361727</v>
      </c>
      <c r="BG257" s="50">
        <v>187.62487971203805</v>
      </c>
      <c r="BH257" s="50">
        <v>251.64742501467998</v>
      </c>
      <c r="BI257" s="50">
        <v>326.05970594139933</v>
      </c>
      <c r="BJ257" s="50">
        <v>416.30832328967591</v>
      </c>
      <c r="BK257" s="50">
        <v>570.29256052508674</v>
      </c>
      <c r="BL257" s="50">
        <v>817.15534243469358</v>
      </c>
      <c r="BM257" s="50">
        <v>1299.8179377436029</v>
      </c>
      <c r="BN257" s="50">
        <v>3711.3898100828701</v>
      </c>
    </row>
    <row r="258" spans="1:66" x14ac:dyDescent="0.25">
      <c r="A258" t="str">
        <f t="shared" si="3"/>
        <v>1998TOT123</v>
      </c>
      <c r="B258" s="50">
        <v>1998</v>
      </c>
      <c r="C258" s="50" t="s">
        <v>3</v>
      </c>
      <c r="D258" s="50">
        <v>123</v>
      </c>
      <c r="E258" s="50">
        <v>575.14092785858543</v>
      </c>
      <c r="F258" s="50">
        <v>0.44567418866721514</v>
      </c>
      <c r="G258" s="50">
        <v>0.19168414094537226</v>
      </c>
      <c r="H258" s="50">
        <v>0.10940370306951781</v>
      </c>
      <c r="I258" s="50">
        <v>0.16017472012522313</v>
      </c>
      <c r="J258" s="50">
        <v>6.3766449371954623E-2</v>
      </c>
      <c r="K258" s="50">
        <v>3.815618418261555E-2</v>
      </c>
      <c r="L258" s="50">
        <v>237.86520018216248</v>
      </c>
      <c r="M258" s="50">
        <v>118.93260009108124</v>
      </c>
      <c r="N258" s="50">
        <v>2647434</v>
      </c>
      <c r="O258" s="50">
        <v>1179893</v>
      </c>
      <c r="P258" s="50">
        <v>135.5595524306778</v>
      </c>
      <c r="Q258" s="50">
        <v>102.30564775148468</v>
      </c>
      <c r="R258" s="50">
        <v>43.009926493298202</v>
      </c>
      <c r="S258" s="50">
        <v>1448516611.7093105</v>
      </c>
      <c r="T258" s="50">
        <v>7.9276198839612961</v>
      </c>
      <c r="U258" s="50">
        <v>8.8581163199094402</v>
      </c>
      <c r="V258" s="50">
        <v>424052</v>
      </c>
      <c r="W258" s="50">
        <v>71.584868710911934</v>
      </c>
      <c r="X258" s="50">
        <v>47.347731380169307</v>
      </c>
      <c r="Y258" s="50">
        <v>39.810557697308695</v>
      </c>
      <c r="Z258" s="50">
        <v>240934802.24668267</v>
      </c>
      <c r="AA258" s="50">
        <v>1.3186176213575882</v>
      </c>
      <c r="AB258" s="50">
        <v>1.3454405028190741</v>
      </c>
      <c r="AC258" s="50">
        <v>2647434</v>
      </c>
      <c r="AD258" s="50">
        <v>0.600798541848656</v>
      </c>
      <c r="AE258" s="50">
        <v>0.7388891963778299</v>
      </c>
      <c r="AF258" s="50">
        <v>4.7936972928330481E-3</v>
      </c>
      <c r="AG258" s="50">
        <v>0.63663624136068986</v>
      </c>
      <c r="AH258" s="50">
        <v>22.560251796254661</v>
      </c>
      <c r="AI258" s="50">
        <v>22.852386948513196</v>
      </c>
      <c r="AJ258" s="50">
        <v>0.91262881157241293</v>
      </c>
      <c r="AK258" s="50">
        <v>1.947373247482429</v>
      </c>
      <c r="AL258" s="50">
        <v>2.6136680275966406</v>
      </c>
      <c r="AM258" s="50">
        <v>3.2646992552072494</v>
      </c>
      <c r="AN258" s="50">
        <v>4.1797248970411545</v>
      </c>
      <c r="AO258" s="50">
        <v>5.2789340182675915</v>
      </c>
      <c r="AP258" s="50">
        <v>6.7936083545366017</v>
      </c>
      <c r="AQ258" s="50">
        <v>9.6514896612301762</v>
      </c>
      <c r="AR258" s="50">
        <v>16.07292056681446</v>
      </c>
      <c r="AS258" s="50">
        <v>49.284953160251284</v>
      </c>
      <c r="AT258" s="50">
        <v>89.112274914294758</v>
      </c>
      <c r="AU258" s="50">
        <v>130.57293334810348</v>
      </c>
      <c r="AV258" s="50">
        <v>168.84431036392689</v>
      </c>
      <c r="AW258" s="50">
        <v>211.05538795490861</v>
      </c>
      <c r="AX258" s="50">
        <v>271.27652531804256</v>
      </c>
      <c r="AY258" s="50">
        <v>341.44071651371883</v>
      </c>
      <c r="AZ258" s="50">
        <v>457.28667390230203</v>
      </c>
      <c r="BA258" s="50">
        <v>678.1913132951064</v>
      </c>
      <c r="BB258" s="50">
        <v>1308.5434053204335</v>
      </c>
      <c r="BC258" s="50">
        <v>13.714160158685416</v>
      </c>
      <c r="BD258" s="50">
        <v>5107.540388508789</v>
      </c>
      <c r="BE258" s="50">
        <v>52.345551183439554</v>
      </c>
      <c r="BF258" s="50">
        <v>112.09981034844851</v>
      </c>
      <c r="BG258" s="50">
        <v>149.30838189828626</v>
      </c>
      <c r="BH258" s="50">
        <v>188.9965264911857</v>
      </c>
      <c r="BI258" s="50">
        <v>240.25913603864325</v>
      </c>
      <c r="BJ258" s="50">
        <v>303.2138451051801</v>
      </c>
      <c r="BK258" s="50">
        <v>392.07649448943397</v>
      </c>
      <c r="BL258" s="50">
        <v>553.93625374821477</v>
      </c>
      <c r="BM258" s="50">
        <v>926.06138646869169</v>
      </c>
      <c r="BN258" s="50">
        <v>2837.1449192463633</v>
      </c>
    </row>
    <row r="259" spans="1:66" x14ac:dyDescent="0.25">
      <c r="A259" t="str">
        <f t="shared" si="3"/>
        <v>1998TOT126</v>
      </c>
      <c r="B259" s="50">
        <v>1998</v>
      </c>
      <c r="C259" s="50" t="s">
        <v>3</v>
      </c>
      <c r="D259" s="50">
        <v>126</v>
      </c>
      <c r="E259" s="50">
        <v>616.97642018903309</v>
      </c>
      <c r="F259" s="50">
        <v>0.54664404284263513</v>
      </c>
      <c r="G259" s="50">
        <v>0.26870106215827916</v>
      </c>
      <c r="H259" s="50">
        <v>0.16697346930649698</v>
      </c>
      <c r="I259" s="50">
        <v>0.27410179735537726</v>
      </c>
      <c r="J259" s="50">
        <v>0.11179260116351243</v>
      </c>
      <c r="K259" s="50">
        <v>6.522817800754116E-2</v>
      </c>
      <c r="L259" s="50">
        <v>312.31156054452765</v>
      </c>
      <c r="M259" s="50">
        <v>156.15578027226383</v>
      </c>
      <c r="N259" s="50">
        <v>2841842</v>
      </c>
      <c r="O259" s="50">
        <v>1553476</v>
      </c>
      <c r="P259" s="50">
        <v>158.79585111461142</v>
      </c>
      <c r="Q259" s="50">
        <v>153.51570942991623</v>
      </c>
      <c r="R259" s="50">
        <v>49.154667589715693</v>
      </c>
      <c r="S259" s="50">
        <v>2861795642.6681824</v>
      </c>
      <c r="T259" s="50">
        <v>13.60156487291893</v>
      </c>
      <c r="U259" s="50">
        <v>15.828544154954145</v>
      </c>
      <c r="V259" s="50">
        <v>778954</v>
      </c>
      <c r="W259" s="50">
        <v>92.467540969254316</v>
      </c>
      <c r="X259" s="50">
        <v>63.68823930300951</v>
      </c>
      <c r="Y259" s="50">
        <v>40.785066804422179</v>
      </c>
      <c r="Z259" s="50">
        <v>595322505.09643769</v>
      </c>
      <c r="AA259" s="50">
        <v>2.829453491594637</v>
      </c>
      <c r="AB259" s="50">
        <v>2.9506675248848131</v>
      </c>
      <c r="AC259" s="50">
        <v>2841842</v>
      </c>
      <c r="AD259" s="50">
        <v>0.62016485531194521</v>
      </c>
      <c r="AE259" s="50">
        <v>0.80243530390692186</v>
      </c>
      <c r="AF259" s="50">
        <v>5.1457110175586679E-3</v>
      </c>
      <c r="AG259" s="50">
        <v>0.68508403179550559</v>
      </c>
      <c r="AH259" s="50">
        <v>25.87441276745281</v>
      </c>
      <c r="AI259" s="50">
        <v>27.459124815882404</v>
      </c>
      <c r="AJ259" s="50">
        <v>0.761671833356935</v>
      </c>
      <c r="AK259" s="50">
        <v>1.6743446348097921</v>
      </c>
      <c r="AL259" s="50">
        <v>2.3631847442461318</v>
      </c>
      <c r="AM259" s="50">
        <v>3.1019116182710009</v>
      </c>
      <c r="AN259" s="50">
        <v>3.9670902081122863</v>
      </c>
      <c r="AO259" s="50">
        <v>5.152527188763159</v>
      </c>
      <c r="AP259" s="50">
        <v>6.7053699065142069</v>
      </c>
      <c r="AQ259" s="50">
        <v>9.3830196129913119</v>
      </c>
      <c r="AR259" s="50">
        <v>15.781716577102273</v>
      </c>
      <c r="AS259" s="50">
        <v>51.109163675832917</v>
      </c>
      <c r="AT259" s="50">
        <v>83.143031618600375</v>
      </c>
      <c r="AU259" s="50">
        <v>121.94311304061388</v>
      </c>
      <c r="AV259" s="50">
        <v>168.84431036392689</v>
      </c>
      <c r="AW259" s="50">
        <v>217.38704959355587</v>
      </c>
      <c r="AX259" s="50">
        <v>276.71706420754685</v>
      </c>
      <c r="AY259" s="50">
        <v>365.8293391218416</v>
      </c>
      <c r="AZ259" s="50">
        <v>482.4123153255054</v>
      </c>
      <c r="BA259" s="50">
        <v>717.58831904668932</v>
      </c>
      <c r="BB259" s="50">
        <v>1407.0359196993909</v>
      </c>
      <c r="BC259" s="50">
        <v>14.696939519747289</v>
      </c>
      <c r="BD259" s="50">
        <v>5628.1436787975636</v>
      </c>
      <c r="BE259" s="50">
        <v>46.987106246284597</v>
      </c>
      <c r="BF259" s="50">
        <v>103.29555549009112</v>
      </c>
      <c r="BG259" s="50">
        <v>145.49584242635541</v>
      </c>
      <c r="BH259" s="50">
        <v>191.62958959342956</v>
      </c>
      <c r="BI259" s="50">
        <v>244.92576017393091</v>
      </c>
      <c r="BJ259" s="50">
        <v>317.90906977263279</v>
      </c>
      <c r="BK259" s="50">
        <v>411.89839222340004</v>
      </c>
      <c r="BL259" s="50">
        <v>580.9015495056301</v>
      </c>
      <c r="BM259" s="50">
        <v>973.63371584990693</v>
      </c>
      <c r="BN259" s="50">
        <v>3157.5169931541541</v>
      </c>
    </row>
    <row r="260" spans="1:66" x14ac:dyDescent="0.25">
      <c r="A260" t="str">
        <f t="shared" ref="A260:A323" si="4">B260&amp;C260&amp;D260</f>
        <v>1998TOT129</v>
      </c>
      <c r="B260" s="50">
        <v>1998</v>
      </c>
      <c r="C260" s="50" t="s">
        <v>3</v>
      </c>
      <c r="D260" s="50">
        <v>129</v>
      </c>
      <c r="E260" s="50">
        <v>756.82522264337865</v>
      </c>
      <c r="F260" s="50">
        <v>0.44035302572860746</v>
      </c>
      <c r="G260" s="50">
        <v>0.19546895258292898</v>
      </c>
      <c r="H260" s="50">
        <v>0.11660165224037697</v>
      </c>
      <c r="I260" s="50">
        <v>0.18909189396160994</v>
      </c>
      <c r="J260" s="50">
        <v>7.4261630011377366E-2</v>
      </c>
      <c r="K260" s="50">
        <v>4.405914276056639E-2</v>
      </c>
      <c r="L260" s="50">
        <v>294.15391167565616</v>
      </c>
      <c r="M260" s="50">
        <v>147.07695583782808</v>
      </c>
      <c r="N260" s="50">
        <v>2632556</v>
      </c>
      <c r="O260" s="50">
        <v>1159254</v>
      </c>
      <c r="P260" s="50">
        <v>163.58149896593105</v>
      </c>
      <c r="Q260" s="50">
        <v>130.57241270972511</v>
      </c>
      <c r="R260" s="50">
        <v>44.389147152902247</v>
      </c>
      <c r="S260" s="50">
        <v>1816399100.6807961</v>
      </c>
      <c r="T260" s="50">
        <v>7.5972569746800298</v>
      </c>
      <c r="U260" s="50">
        <v>8.3964166303752581</v>
      </c>
      <c r="V260" s="50">
        <v>497795</v>
      </c>
      <c r="W260" s="50">
        <v>89.31575704288683</v>
      </c>
      <c r="X260" s="50">
        <v>57.761198794941251</v>
      </c>
      <c r="Y260" s="50">
        <v>39.272772859557044</v>
      </c>
      <c r="Z260" s="50">
        <v>345038831.44953334</v>
      </c>
      <c r="AA260" s="50">
        <v>1.4431567752829864</v>
      </c>
      <c r="AB260" s="50">
        <v>1.4760965142156095</v>
      </c>
      <c r="AC260" s="50">
        <v>2632556</v>
      </c>
      <c r="AD260" s="50">
        <v>0.6146913861665001</v>
      </c>
      <c r="AE260" s="50">
        <v>0.75976866468504145</v>
      </c>
      <c r="AF260" s="50">
        <v>4.7667577625850445E-3</v>
      </c>
      <c r="AG260" s="50">
        <v>0.68421306419728101</v>
      </c>
      <c r="AH260" s="50">
        <v>25.092120405148918</v>
      </c>
      <c r="AI260" s="50">
        <v>27.083168341089195</v>
      </c>
      <c r="AJ260" s="50">
        <v>0.76575379390015141</v>
      </c>
      <c r="AK260" s="50">
        <v>1.692990435373551</v>
      </c>
      <c r="AL260" s="50">
        <v>2.4204676379910461</v>
      </c>
      <c r="AM260" s="50">
        <v>3.1410684259334634</v>
      </c>
      <c r="AN260" s="50">
        <v>4.0353014658723634</v>
      </c>
      <c r="AO260" s="50">
        <v>5.1798707054251931</v>
      </c>
      <c r="AP260" s="50">
        <v>6.6970659728306394</v>
      </c>
      <c r="AQ260" s="50">
        <v>9.4768976935723046</v>
      </c>
      <c r="AR260" s="50">
        <v>16.279124169108137</v>
      </c>
      <c r="AS260" s="50">
        <v>50.311459699993151</v>
      </c>
      <c r="AT260" s="50">
        <v>98.492514378957353</v>
      </c>
      <c r="AU260" s="50">
        <v>154.77395116693299</v>
      </c>
      <c r="AV260" s="50">
        <v>209.04533664105236</v>
      </c>
      <c r="AW260" s="50">
        <v>270.15089658228305</v>
      </c>
      <c r="AX260" s="50">
        <v>345.72882598327891</v>
      </c>
      <c r="AY260" s="50">
        <v>441.80927878560874</v>
      </c>
      <c r="AZ260" s="50">
        <v>578.89477839060658</v>
      </c>
      <c r="BA260" s="50">
        <v>886.43262941061619</v>
      </c>
      <c r="BB260" s="50">
        <v>1713.769750193858</v>
      </c>
      <c r="BC260" s="50">
        <v>12.59597512880984</v>
      </c>
      <c r="BD260" s="50">
        <v>7175.8831904668932</v>
      </c>
      <c r="BE260" s="50">
        <v>57.93890457885604</v>
      </c>
      <c r="BF260" s="50">
        <v>127.58678463680731</v>
      </c>
      <c r="BG260" s="50">
        <v>182.99288080913374</v>
      </c>
      <c r="BH260" s="50">
        <v>238.813108978944</v>
      </c>
      <c r="BI260" s="50">
        <v>304.57872486444978</v>
      </c>
      <c r="BJ260" s="50">
        <v>392.54548414878781</v>
      </c>
      <c r="BK260" s="50">
        <v>506.73458203918625</v>
      </c>
      <c r="BL260" s="50">
        <v>718.25483426300138</v>
      </c>
      <c r="BM260" s="50">
        <v>1231.8561330073001</v>
      </c>
      <c r="BN260" s="50">
        <v>3812.8919921932766</v>
      </c>
    </row>
    <row r="261" spans="1:66" x14ac:dyDescent="0.25">
      <c r="A261" t="str">
        <f t="shared" si="4"/>
        <v>1998TOT131</v>
      </c>
      <c r="B261" s="50">
        <v>1998</v>
      </c>
      <c r="C261" s="50" t="s">
        <v>3</v>
      </c>
      <c r="D261" s="50">
        <v>131</v>
      </c>
      <c r="E261" s="50">
        <v>852.52993696240742</v>
      </c>
      <c r="F261" s="50">
        <v>0.25505985040419443</v>
      </c>
      <c r="G261" s="50">
        <v>0.10070410850099819</v>
      </c>
      <c r="H261" s="50">
        <v>5.853574783011798E-2</v>
      </c>
      <c r="I261" s="50">
        <v>8.2970830446355268E-2</v>
      </c>
      <c r="J261" s="50">
        <v>3.6326964250784938E-2</v>
      </c>
      <c r="K261" s="50">
        <v>2.5501174477253401E-2</v>
      </c>
      <c r="L261" s="50">
        <v>234.23367040839452</v>
      </c>
      <c r="M261" s="50">
        <v>117.11683520419726</v>
      </c>
      <c r="N261" s="50">
        <v>3807326</v>
      </c>
      <c r="O261" s="50">
        <v>971096</v>
      </c>
      <c r="P261" s="50">
        <v>141.75226683972812</v>
      </c>
      <c r="Q261" s="50">
        <v>92.481403568666394</v>
      </c>
      <c r="R261" s="50">
        <v>39.482540408226477</v>
      </c>
      <c r="S261" s="50">
        <v>1077699852.9590118</v>
      </c>
      <c r="T261" s="50">
        <v>2.7668580230085413</v>
      </c>
      <c r="U261" s="50">
        <v>2.8893956570179071</v>
      </c>
      <c r="V261" s="50">
        <v>315897</v>
      </c>
      <c r="W261" s="50">
        <v>65.839789250334107</v>
      </c>
      <c r="X261" s="50">
        <v>51.277045953863151</v>
      </c>
      <c r="Y261" s="50">
        <v>43.782813858024639</v>
      </c>
      <c r="Z261" s="50">
        <v>194379179.82825011</v>
      </c>
      <c r="AA261" s="50">
        <v>0.49904395155751102</v>
      </c>
      <c r="AB261" s="50">
        <v>0.50226231304755531</v>
      </c>
      <c r="AC261" s="50">
        <v>3807326</v>
      </c>
      <c r="AD261" s="50">
        <v>0.58638344751708882</v>
      </c>
      <c r="AE261" s="50">
        <v>0.72193149278672308</v>
      </c>
      <c r="AF261" s="50">
        <v>6.8939087203429257E-3</v>
      </c>
      <c r="AG261" s="50">
        <v>0.60699813348948961</v>
      </c>
      <c r="AH261" s="50">
        <v>20.966742881584871</v>
      </c>
      <c r="AI261" s="50">
        <v>22.330651352464933</v>
      </c>
      <c r="AJ261" s="50">
        <v>0.89104407460814261</v>
      </c>
      <c r="AK261" s="50">
        <v>1.9496435874652596</v>
      </c>
      <c r="AL261" s="50">
        <v>2.7234052801848758</v>
      </c>
      <c r="AM261" s="50">
        <v>3.5325375777401868</v>
      </c>
      <c r="AN261" s="50">
        <v>4.4791822167063184</v>
      </c>
      <c r="AO261" s="50">
        <v>5.6798958833450399</v>
      </c>
      <c r="AP261" s="50">
        <v>7.2405403195361053</v>
      </c>
      <c r="AQ261" s="50">
        <v>10.069345277404199</v>
      </c>
      <c r="AR261" s="50">
        <v>15.752727482613494</v>
      </c>
      <c r="AS261" s="50">
        <v>47.681678300396378</v>
      </c>
      <c r="AT261" s="50">
        <v>131.32335250527646</v>
      </c>
      <c r="AU261" s="50">
        <v>196.98502875791471</v>
      </c>
      <c r="AV261" s="50">
        <v>267.33682474288423</v>
      </c>
      <c r="AW261" s="50">
        <v>341.90972848695196</v>
      </c>
      <c r="AX261" s="50">
        <v>426.13087853752978</v>
      </c>
      <c r="AY261" s="50">
        <v>548.74400868276246</v>
      </c>
      <c r="AZ261" s="50">
        <v>714.7742472072905</v>
      </c>
      <c r="BA261" s="50">
        <v>1020.1010417820584</v>
      </c>
      <c r="BB261" s="50">
        <v>1829.1466956092081</v>
      </c>
      <c r="BC261" s="50">
        <v>14.113499873350349</v>
      </c>
      <c r="BD261" s="50">
        <v>7105.5313944819236</v>
      </c>
      <c r="BE261" s="50">
        <v>75.888153694845485</v>
      </c>
      <c r="BF261" s="50">
        <v>166.14688343006267</v>
      </c>
      <c r="BG261" s="50">
        <v>231.79405015861056</v>
      </c>
      <c r="BH261" s="50">
        <v>301.42826718958787</v>
      </c>
      <c r="BI261" s="50">
        <v>381.21147397391644</v>
      </c>
      <c r="BJ261" s="50">
        <v>485.30215099900602</v>
      </c>
      <c r="BK261" s="50">
        <v>618.24001208543905</v>
      </c>
      <c r="BL261" s="50">
        <v>856.39852552265279</v>
      </c>
      <c r="BM261" s="50">
        <v>1345.1067272984189</v>
      </c>
      <c r="BN261" s="50">
        <v>4068.6776817940795</v>
      </c>
    </row>
    <row r="262" spans="1:66" x14ac:dyDescent="0.25">
      <c r="A262" t="str">
        <f t="shared" si="4"/>
        <v>1998TOT133</v>
      </c>
      <c r="B262" s="50">
        <v>1998</v>
      </c>
      <c r="C262" s="50" t="s">
        <v>3</v>
      </c>
      <c r="D262" s="50">
        <v>133</v>
      </c>
      <c r="E262" s="50">
        <v>1104.087732088894</v>
      </c>
      <c r="F262" s="50">
        <v>0.22839498820774951</v>
      </c>
      <c r="G262" s="50">
        <v>8.5224854977559106E-2</v>
      </c>
      <c r="H262" s="50">
        <v>4.6453973752614966E-2</v>
      </c>
      <c r="I262" s="50">
        <v>6.3708534084882806E-2</v>
      </c>
      <c r="J262" s="50">
        <v>2.6027502408337209E-2</v>
      </c>
      <c r="K262" s="50">
        <v>1.7671145559910683E-2</v>
      </c>
      <c r="L262" s="50">
        <v>299.60120633633517</v>
      </c>
      <c r="M262" s="50">
        <v>149.80060316816758</v>
      </c>
      <c r="N262" s="50">
        <v>9907354</v>
      </c>
      <c r="O262" s="50">
        <v>2262790</v>
      </c>
      <c r="P262" s="50">
        <v>187.80598017362033</v>
      </c>
      <c r="Q262" s="50">
        <v>111.79522616271484</v>
      </c>
      <c r="R262" s="50">
        <v>37.314678245057685</v>
      </c>
      <c r="S262" s="50">
        <v>3035629437.7047544</v>
      </c>
      <c r="T262" s="50">
        <v>2.3126304748271735</v>
      </c>
      <c r="U262" s="50">
        <v>2.4061080702505726</v>
      </c>
      <c r="V262" s="50">
        <v>631183</v>
      </c>
      <c r="W262" s="50">
        <v>88.60102267656417</v>
      </c>
      <c r="X262" s="50">
        <v>61.199580491603413</v>
      </c>
      <c r="Y262" s="50">
        <v>40.854028086188805</v>
      </c>
      <c r="Z262" s="50">
        <v>463537617.76118064</v>
      </c>
      <c r="AA262" s="50">
        <v>0.35313639001795644</v>
      </c>
      <c r="AB262" s="50">
        <v>0.35495107505609036</v>
      </c>
      <c r="AC262" s="50">
        <v>9907354</v>
      </c>
      <c r="AD262" s="50">
        <v>0.57240902163039897</v>
      </c>
      <c r="AE262" s="50">
        <v>0.67780276054647892</v>
      </c>
      <c r="AF262" s="50">
        <v>1.7939203035444287E-2</v>
      </c>
      <c r="AG262" s="50">
        <v>0.5760895875048222</v>
      </c>
      <c r="AH262" s="50">
        <v>19.009915357406076</v>
      </c>
      <c r="AI262" s="50">
        <v>19.754224033117374</v>
      </c>
      <c r="AJ262" s="50">
        <v>1.0731059851065661</v>
      </c>
      <c r="AK262" s="50">
        <v>2.0835915312846729</v>
      </c>
      <c r="AL262" s="50">
        <v>2.8733060449035928</v>
      </c>
      <c r="AM262" s="50">
        <v>3.6534751194626978</v>
      </c>
      <c r="AN262" s="50">
        <v>4.5632640500938653</v>
      </c>
      <c r="AO262" s="50">
        <v>5.7217219411873295</v>
      </c>
      <c r="AP262" s="50">
        <v>7.3592868347829743</v>
      </c>
      <c r="AQ262" s="50">
        <v>10.314138549600557</v>
      </c>
      <c r="AR262" s="50">
        <v>16.337582421966019</v>
      </c>
      <c r="AS262" s="50">
        <v>46.020527521611726</v>
      </c>
      <c r="AT262" s="50">
        <v>182.9146695609208</v>
      </c>
      <c r="AU262" s="50">
        <v>274.37200434138123</v>
      </c>
      <c r="AV262" s="50">
        <v>365.8293391218416</v>
      </c>
      <c r="AW262" s="50">
        <v>450.25149430380509</v>
      </c>
      <c r="AX262" s="50">
        <v>562.81436787975633</v>
      </c>
      <c r="AY262" s="50">
        <v>703.51795984969544</v>
      </c>
      <c r="AZ262" s="50">
        <v>938.02394646626044</v>
      </c>
      <c r="BA262" s="50">
        <v>1371.8600217069061</v>
      </c>
      <c r="BB262" s="50">
        <v>2438.8622608122773</v>
      </c>
      <c r="BC262" s="50">
        <v>13.255065610867078</v>
      </c>
      <c r="BD262" s="50">
        <v>8442.2155181963444</v>
      </c>
      <c r="BE262" s="50">
        <v>118.43374207011777</v>
      </c>
      <c r="BF262" s="50">
        <v>229.81954835286939</v>
      </c>
      <c r="BG262" s="50">
        <v>317.47352829514972</v>
      </c>
      <c r="BH262" s="50">
        <v>402.04118947258547</v>
      </c>
      <c r="BI262" s="50">
        <v>505.39218294950115</v>
      </c>
      <c r="BJ262" s="50">
        <v>631.45194226124249</v>
      </c>
      <c r="BK262" s="50">
        <v>813.15639962273508</v>
      </c>
      <c r="BL262" s="50">
        <v>1136.9792739512484</v>
      </c>
      <c r="BM262" s="50">
        <v>1806.2726092213684</v>
      </c>
      <c r="BN262" s="50">
        <v>5084.8289400072317</v>
      </c>
    </row>
    <row r="263" spans="1:66" x14ac:dyDescent="0.25">
      <c r="A263" t="str">
        <f t="shared" si="4"/>
        <v>1998TOT135</v>
      </c>
      <c r="B263" s="50">
        <v>1998</v>
      </c>
      <c r="C263" s="50" t="s">
        <v>3</v>
      </c>
      <c r="D263" s="50">
        <v>135</v>
      </c>
      <c r="E263" s="50">
        <v>1230.2966002834592</v>
      </c>
      <c r="F263" s="50">
        <v>0.19027382402773399</v>
      </c>
      <c r="G263" s="50">
        <v>7.9301015127238916E-2</v>
      </c>
      <c r="H263" s="50">
        <v>4.9225359262259724E-2</v>
      </c>
      <c r="I263" s="50">
        <v>6.6544773065951066E-2</v>
      </c>
      <c r="J263" s="50">
        <v>3.3236773444381064E-2</v>
      </c>
      <c r="K263" s="50">
        <v>2.6260949941305661E-2</v>
      </c>
      <c r="L263" s="50">
        <v>301.41697122318203</v>
      </c>
      <c r="M263" s="50">
        <v>150.70848561159102</v>
      </c>
      <c r="N263" s="50">
        <v>15942319</v>
      </c>
      <c r="O263" s="50">
        <v>3033406</v>
      </c>
      <c r="P263" s="50">
        <v>175.79447997030192</v>
      </c>
      <c r="Q263" s="50">
        <v>125.62249125288011</v>
      </c>
      <c r="R263" s="50">
        <v>41.677311912162978</v>
      </c>
      <c r="S263" s="50">
        <v>4572768224.4172087</v>
      </c>
      <c r="T263" s="50">
        <v>1.9428381569996072</v>
      </c>
      <c r="U263" s="50">
        <v>1.9971359382209053</v>
      </c>
      <c r="V263" s="50">
        <v>1060878</v>
      </c>
      <c r="W263" s="50">
        <v>75.434898196185159</v>
      </c>
      <c r="X263" s="50">
        <v>75.273587415405856</v>
      </c>
      <c r="Y263" s="50">
        <v>49.946482515525027</v>
      </c>
      <c r="Z263" s="50">
        <v>958273114.44097114</v>
      </c>
      <c r="AA263" s="50">
        <v>0.40714278095738154</v>
      </c>
      <c r="AB263" s="50">
        <v>0.40881079147389821</v>
      </c>
      <c r="AC263" s="50">
        <v>15942319</v>
      </c>
      <c r="AD263" s="50">
        <v>0.55912952303586827</v>
      </c>
      <c r="AE263" s="50">
        <v>0.61480764936504695</v>
      </c>
      <c r="AF263" s="50">
        <v>2.8866688057862425E-2</v>
      </c>
      <c r="AG263" s="50">
        <v>0.54802966699469913</v>
      </c>
      <c r="AH263" s="50">
        <v>18.079579057262222</v>
      </c>
      <c r="AI263" s="50">
        <v>20.465154601413577</v>
      </c>
      <c r="AJ263" s="50">
        <v>0.88853232498963097</v>
      </c>
      <c r="AK263" s="50">
        <v>2.0746925444203699</v>
      </c>
      <c r="AL263" s="50">
        <v>2.9549707570771591</v>
      </c>
      <c r="AM263" s="50">
        <v>3.8691125606380261</v>
      </c>
      <c r="AN263" s="50">
        <v>4.9089794094835622</v>
      </c>
      <c r="AO263" s="50">
        <v>6.1480211286356088</v>
      </c>
      <c r="AP263" s="50">
        <v>7.8244821269674993</v>
      </c>
      <c r="AQ263" s="50">
        <v>10.688354076558923</v>
      </c>
      <c r="AR263" s="50">
        <v>16.405252039499317</v>
      </c>
      <c r="AS263" s="50">
        <v>44.237603031729904</v>
      </c>
      <c r="AT263" s="50">
        <v>196.98502875791471</v>
      </c>
      <c r="AU263" s="50">
        <v>314.23802206619729</v>
      </c>
      <c r="AV263" s="50">
        <v>422.11077590981722</v>
      </c>
      <c r="AW263" s="50">
        <v>542.71385474119359</v>
      </c>
      <c r="AX263" s="50">
        <v>675.37724145570758</v>
      </c>
      <c r="AY263" s="50">
        <v>844.22155181963444</v>
      </c>
      <c r="AZ263" s="50">
        <v>1120.000592080715</v>
      </c>
      <c r="BA263" s="50">
        <v>1566.4999905986549</v>
      </c>
      <c r="BB263" s="50">
        <v>2720.2694447521553</v>
      </c>
      <c r="BC263" s="50">
        <v>11.424419477797244</v>
      </c>
      <c r="BD263" s="50">
        <v>9286.4370700159798</v>
      </c>
      <c r="BE263" s="50">
        <v>109.24743337952044</v>
      </c>
      <c r="BF263" s="50">
        <v>255.23669488548236</v>
      </c>
      <c r="BG263" s="50">
        <v>363.72652675093013</v>
      </c>
      <c r="BH263" s="50">
        <v>474.9522995137454</v>
      </c>
      <c r="BI263" s="50">
        <v>604.89480339752447</v>
      </c>
      <c r="BJ263" s="50">
        <v>755.53490200492388</v>
      </c>
      <c r="BK263" s="50">
        <v>964.17585390501597</v>
      </c>
      <c r="BL263" s="50">
        <v>1313.497335459132</v>
      </c>
      <c r="BM263" s="50">
        <v>2018.2704213355426</v>
      </c>
      <c r="BN263" s="50">
        <v>5451.0747826506331</v>
      </c>
    </row>
    <row r="264" spans="1:66" x14ac:dyDescent="0.25">
      <c r="A264" t="str">
        <f t="shared" si="4"/>
        <v>1998TOT141</v>
      </c>
      <c r="B264" s="50">
        <v>1998</v>
      </c>
      <c r="C264" s="50" t="s">
        <v>3</v>
      </c>
      <c r="D264" s="50">
        <v>141</v>
      </c>
      <c r="E264" s="50">
        <v>1044.4518769337003</v>
      </c>
      <c r="F264" s="50">
        <v>0.20887691458353186</v>
      </c>
      <c r="G264" s="50">
        <v>8.7654341184963278E-2</v>
      </c>
      <c r="H264" s="50">
        <v>5.4176287762265449E-2</v>
      </c>
      <c r="I264" s="50">
        <v>6.9801583259121489E-2</v>
      </c>
      <c r="J264" s="50">
        <v>3.6954092672675777E-2</v>
      </c>
      <c r="K264" s="50">
        <v>2.8153344123015785E-2</v>
      </c>
      <c r="L264" s="50">
        <v>275.99626280678802</v>
      </c>
      <c r="M264" s="50">
        <v>137.99813140339401</v>
      </c>
      <c r="N264" s="50">
        <v>2434472</v>
      </c>
      <c r="O264" s="50">
        <v>508504.99999999994</v>
      </c>
      <c r="P264" s="50">
        <v>160.17556220865538</v>
      </c>
      <c r="Q264" s="50">
        <v>115.82070059813265</v>
      </c>
      <c r="R264" s="50">
        <v>41.964590179691406</v>
      </c>
      <c r="S264" s="50">
        <v>706744864.29184139</v>
      </c>
      <c r="T264" s="50">
        <v>2.3162647432703727</v>
      </c>
      <c r="U264" s="50">
        <v>2.3929171742440345</v>
      </c>
      <c r="V264" s="50">
        <v>169930</v>
      </c>
      <c r="W264" s="50">
        <v>64.939677734712973</v>
      </c>
      <c r="X264" s="50">
        <v>73.05845366868104</v>
      </c>
      <c r="Y264" s="50">
        <v>52.94162531456147</v>
      </c>
      <c r="Z264" s="50">
        <v>148977876.38302764</v>
      </c>
      <c r="AA264" s="50">
        <v>0.48825569173263306</v>
      </c>
      <c r="AB264" s="50">
        <v>0.49038394451874984</v>
      </c>
      <c r="AC264" s="50">
        <v>2434472</v>
      </c>
      <c r="AD264" s="50">
        <v>0.55831143298838837</v>
      </c>
      <c r="AE264" s="50">
        <v>0.62170930948314673</v>
      </c>
      <c r="AF264" s="50">
        <v>4.4080879205592501E-3</v>
      </c>
      <c r="AG264" s="50">
        <v>0.54152002237870445</v>
      </c>
      <c r="AH264" s="50">
        <v>17.8077126860139</v>
      </c>
      <c r="AI264" s="50">
        <v>20.2904022463708</v>
      </c>
      <c r="AJ264" s="50">
        <v>0.88369912896969882</v>
      </c>
      <c r="AK264" s="50">
        <v>2.0957467633465385</v>
      </c>
      <c r="AL264" s="50">
        <v>2.9583466994101042</v>
      </c>
      <c r="AM264" s="50">
        <v>3.8387213828784192</v>
      </c>
      <c r="AN264" s="50">
        <v>4.8552251123371395</v>
      </c>
      <c r="AO264" s="50">
        <v>6.1306289018023303</v>
      </c>
      <c r="AP264" s="50">
        <v>7.8359076816002258</v>
      </c>
      <c r="AQ264" s="50">
        <v>10.947568703261908</v>
      </c>
      <c r="AR264" s="50">
        <v>16.929817643753289</v>
      </c>
      <c r="AS264" s="50">
        <v>43.524337982640347</v>
      </c>
      <c r="AT264" s="50">
        <v>172.86441299163945</v>
      </c>
      <c r="AU264" s="50">
        <v>267.33682474288423</v>
      </c>
      <c r="AV264" s="50">
        <v>351.75897992484772</v>
      </c>
      <c r="AW264" s="50">
        <v>450.25149430380509</v>
      </c>
      <c r="AX264" s="50">
        <v>562.81436787975633</v>
      </c>
      <c r="AY264" s="50">
        <v>714.7742472072905</v>
      </c>
      <c r="AZ264" s="50">
        <v>949.74924579708875</v>
      </c>
      <c r="BA264" s="50">
        <v>1407.0359196993909</v>
      </c>
      <c r="BB264" s="50">
        <v>2335.6796267009886</v>
      </c>
      <c r="BC264" s="50">
        <v>12.232677361254062</v>
      </c>
      <c r="BD264" s="50">
        <v>7865.3307911195943</v>
      </c>
      <c r="BE264" s="50">
        <v>92.218648417999376</v>
      </c>
      <c r="BF264" s="50">
        <v>218.45921448317785</v>
      </c>
      <c r="BG264" s="50">
        <v>309.37928683263823</v>
      </c>
      <c r="BH264" s="50">
        <v>400.15554388342241</v>
      </c>
      <c r="BI264" s="50">
        <v>507.78946755003147</v>
      </c>
      <c r="BJ264" s="50">
        <v>638.38521725599799</v>
      </c>
      <c r="BK264" s="50">
        <v>821.2707629178866</v>
      </c>
      <c r="BL264" s="50">
        <v>1143.8211747756206</v>
      </c>
      <c r="BM264" s="50">
        <v>1762.7148172042903</v>
      </c>
      <c r="BN264" s="50">
        <v>4566.4696609828434</v>
      </c>
    </row>
    <row r="265" spans="1:66" x14ac:dyDescent="0.25">
      <c r="A265" t="str">
        <f t="shared" si="4"/>
        <v>1998TOT143</v>
      </c>
      <c r="B265" s="50">
        <v>1998</v>
      </c>
      <c r="C265" s="50" t="s">
        <v>3</v>
      </c>
      <c r="D265" s="50">
        <v>143</v>
      </c>
      <c r="E265" s="50">
        <v>1118.42043396241</v>
      </c>
      <c r="F265" s="50">
        <v>0.25847434835127081</v>
      </c>
      <c r="G265" s="50">
        <v>0.10487509199684239</v>
      </c>
      <c r="H265" s="50">
        <v>5.8178698862566706E-2</v>
      </c>
      <c r="I265" s="50">
        <v>8.5911764111477135E-2</v>
      </c>
      <c r="J265" s="50">
        <v>3.2992804619614791E-2</v>
      </c>
      <c r="K265" s="50">
        <v>1.9553485612270455E-2</v>
      </c>
      <c r="L265" s="50">
        <v>334.10073918716284</v>
      </c>
      <c r="M265" s="50">
        <v>167.05036959358142</v>
      </c>
      <c r="N265" s="50">
        <v>3216265</v>
      </c>
      <c r="O265" s="50">
        <v>831322</v>
      </c>
      <c r="P265" s="50">
        <v>198.54049507795466</v>
      </c>
      <c r="Q265" s="50">
        <v>135.56024410920818</v>
      </c>
      <c r="R265" s="50">
        <v>40.57466153442644</v>
      </c>
      <c r="S265" s="50">
        <v>1352330559.040262</v>
      </c>
      <c r="T265" s="50">
        <v>3.1328867655188484</v>
      </c>
      <c r="U265" s="50">
        <v>3.283549201353952</v>
      </c>
      <c r="V265" s="50">
        <v>276315</v>
      </c>
      <c r="W265" s="50">
        <v>102.8978025658118</v>
      </c>
      <c r="X265" s="50">
        <v>64.152567027769621</v>
      </c>
      <c r="Y265" s="50">
        <v>38.40312786128343</v>
      </c>
      <c r="Z265" s="50">
        <v>212715798.69933793</v>
      </c>
      <c r="AA265" s="50">
        <v>0.492789655685128</v>
      </c>
      <c r="AB265" s="50">
        <v>0.49671575771528009</v>
      </c>
      <c r="AC265" s="50">
        <v>3216265</v>
      </c>
      <c r="AD265" s="50">
        <v>0.5714762711509308</v>
      </c>
      <c r="AE265" s="50">
        <v>0.67044059660849431</v>
      </c>
      <c r="AF265" s="50">
        <v>5.823677124163997E-3</v>
      </c>
      <c r="AG265" s="50">
        <v>0.58562725080486722</v>
      </c>
      <c r="AH265" s="50">
        <v>19.131959789488945</v>
      </c>
      <c r="AI265" s="50">
        <v>20.486194810996444</v>
      </c>
      <c r="AJ265" s="50">
        <v>1.010410011966518</v>
      </c>
      <c r="AK265" s="50">
        <v>2.0183482876630086</v>
      </c>
      <c r="AL265" s="50">
        <v>2.8608713539594648</v>
      </c>
      <c r="AM265" s="50">
        <v>3.6501288513175671</v>
      </c>
      <c r="AN265" s="50">
        <v>4.6260747174006873</v>
      </c>
      <c r="AO265" s="50">
        <v>5.8076022523461219</v>
      </c>
      <c r="AP265" s="50">
        <v>7.577199742604396</v>
      </c>
      <c r="AQ265" s="50">
        <v>10.401632221109423</v>
      </c>
      <c r="AR265" s="50">
        <v>16.419163532305951</v>
      </c>
      <c r="AS265" s="50">
        <v>45.628569029326862</v>
      </c>
      <c r="AT265" s="50">
        <v>182.9146695609208</v>
      </c>
      <c r="AU265" s="50">
        <v>270.15089658228305</v>
      </c>
      <c r="AV265" s="50">
        <v>365.8293391218416</v>
      </c>
      <c r="AW265" s="50">
        <v>462.44580560786648</v>
      </c>
      <c r="AX265" s="50">
        <v>571.81939776583238</v>
      </c>
      <c r="AY265" s="50">
        <v>731.6586782436832</v>
      </c>
      <c r="AZ265" s="50">
        <v>984.92514378957355</v>
      </c>
      <c r="BA265" s="50">
        <v>1407.0359196993909</v>
      </c>
      <c r="BB265" s="50">
        <v>2462.3128594739337</v>
      </c>
      <c r="BC265" s="50">
        <v>12.979664814118664</v>
      </c>
      <c r="BD265" s="50">
        <v>8611.0598285602719</v>
      </c>
      <c r="BE265" s="50">
        <v>112.95978452871485</v>
      </c>
      <c r="BF265" s="50">
        <v>225.21696599187831</v>
      </c>
      <c r="BG265" s="50">
        <v>320.81905037108805</v>
      </c>
      <c r="BH265" s="50">
        <v>407.59345336477611</v>
      </c>
      <c r="BI265" s="50">
        <v>517.792934257296</v>
      </c>
      <c r="BJ265" s="50">
        <v>649.26864358290925</v>
      </c>
      <c r="BK265" s="50">
        <v>847.57467805640454</v>
      </c>
      <c r="BL265" s="50">
        <v>1164.2972999707588</v>
      </c>
      <c r="BM265" s="50">
        <v>1834.39365136177</v>
      </c>
      <c r="BN265" s="50">
        <v>5110.17541068021</v>
      </c>
    </row>
    <row r="266" spans="1:66" x14ac:dyDescent="0.25">
      <c r="A266" t="str">
        <f t="shared" si="4"/>
        <v>1998TOT153</v>
      </c>
      <c r="B266" s="50">
        <v>1998</v>
      </c>
      <c r="C266" s="50" t="s">
        <v>3</v>
      </c>
      <c r="D266" s="50">
        <v>153</v>
      </c>
      <c r="E266" s="50">
        <v>1422.9181702584349</v>
      </c>
      <c r="F266" s="50">
        <v>0.22189316086709254</v>
      </c>
      <c r="G266" s="50">
        <v>8.7173758350534966E-2</v>
      </c>
      <c r="H266" s="50">
        <v>5.0706944296779508E-2</v>
      </c>
      <c r="I266" s="50">
        <v>7.9582060336732402E-2</v>
      </c>
      <c r="J266" s="50">
        <v>3.2036235668666188E-2</v>
      </c>
      <c r="K266" s="50">
        <v>2.092056752037761E-2</v>
      </c>
      <c r="L266" s="50">
        <v>259.65437882480899</v>
      </c>
      <c r="M266" s="50">
        <v>129.82718941240449</v>
      </c>
      <c r="N266" s="50">
        <v>1890225</v>
      </c>
      <c r="O266" s="50">
        <v>419428</v>
      </c>
      <c r="P266" s="50">
        <v>157.64561034415314</v>
      </c>
      <c r="Q266" s="50">
        <v>102.00876848065585</v>
      </c>
      <c r="R266" s="50">
        <v>39.286365568855679</v>
      </c>
      <c r="S266" s="50">
        <v>513424004.95565426</v>
      </c>
      <c r="T266" s="50">
        <v>1.590748403347821</v>
      </c>
      <c r="U266" s="50">
        <v>1.6308403668604858</v>
      </c>
      <c r="V266" s="50">
        <v>150428</v>
      </c>
      <c r="W266" s="50">
        <v>77.564475697557143</v>
      </c>
      <c r="X266" s="50">
        <v>52.262713714847351</v>
      </c>
      <c r="Y266" s="50">
        <v>40.255599733297352</v>
      </c>
      <c r="Z266" s="50">
        <v>94341305.984364688</v>
      </c>
      <c r="AA266" s="50">
        <v>0.29229891944249581</v>
      </c>
      <c r="AB266" s="50">
        <v>0.29357246190390335</v>
      </c>
      <c r="AC266" s="50">
        <v>1890225</v>
      </c>
      <c r="AD266" s="50">
        <v>0.61898109920814448</v>
      </c>
      <c r="AE266" s="50">
        <v>0.73200921621294412</v>
      </c>
      <c r="AF266" s="50">
        <v>3.4226222316951407E-3</v>
      </c>
      <c r="AG266" s="50">
        <v>0.72664428668892711</v>
      </c>
      <c r="AH266" s="50">
        <v>28.018892484415463</v>
      </c>
      <c r="AI266" s="50">
        <v>31.782823657409477</v>
      </c>
      <c r="AJ266" s="50">
        <v>0.64712484460261954</v>
      </c>
      <c r="AK266" s="50">
        <v>1.4307167711960966</v>
      </c>
      <c r="AL266" s="50">
        <v>2.0129148960534726</v>
      </c>
      <c r="AM266" s="50">
        <v>2.7382123078254104</v>
      </c>
      <c r="AN266" s="50">
        <v>3.68947941421954</v>
      </c>
      <c r="AO266" s="50">
        <v>5.1367923745630613</v>
      </c>
      <c r="AP266" s="50">
        <v>7.3352633771305591</v>
      </c>
      <c r="AQ266" s="50">
        <v>10.969822351451878</v>
      </c>
      <c r="AR266" s="50">
        <v>18.204637878464304</v>
      </c>
      <c r="AS266" s="50">
        <v>47.835035784493058</v>
      </c>
      <c r="AT266" s="50">
        <v>156.78400248078927</v>
      </c>
      <c r="AU266" s="50">
        <v>242.71369614814492</v>
      </c>
      <c r="AV266" s="50">
        <v>332.62329141693601</v>
      </c>
      <c r="AW266" s="50">
        <v>454.27159693151759</v>
      </c>
      <c r="AX266" s="50">
        <v>623.78592440006321</v>
      </c>
      <c r="AY266" s="50">
        <v>844.22155181963444</v>
      </c>
      <c r="AZ266" s="50">
        <v>1255.0760403718566</v>
      </c>
      <c r="BA266" s="50">
        <v>1941.7095691851594</v>
      </c>
      <c r="BB266" s="50">
        <v>3517.589799248477</v>
      </c>
      <c r="BC266" s="50">
        <v>11.373891017885981</v>
      </c>
      <c r="BD266" s="50">
        <v>11256.287357595127</v>
      </c>
      <c r="BE266" s="50">
        <v>91.700953817061901</v>
      </c>
      <c r="BF266" s="50">
        <v>204.07538148692944</v>
      </c>
      <c r="BG266" s="50">
        <v>286.46450996522458</v>
      </c>
      <c r="BH266" s="50">
        <v>388.48762634612763</v>
      </c>
      <c r="BI266" s="50">
        <v>525.73786644919142</v>
      </c>
      <c r="BJ266" s="50">
        <v>731.17301825886193</v>
      </c>
      <c r="BK266" s="50">
        <v>1042.9506610071141</v>
      </c>
      <c r="BL266" s="50">
        <v>1563.2854149368263</v>
      </c>
      <c r="BM266" s="50">
        <v>2594.3306597121659</v>
      </c>
      <c r="BN266" s="50">
        <v>6809.4701685761511</v>
      </c>
    </row>
    <row r="267" spans="1:66" x14ac:dyDescent="0.25">
      <c r="A267" t="str">
        <f t="shared" si="4"/>
        <v>1999TOT0</v>
      </c>
      <c r="B267" s="50">
        <v>1999</v>
      </c>
      <c r="C267" s="50" t="s">
        <v>3</v>
      </c>
      <c r="D267" s="50">
        <v>0</v>
      </c>
      <c r="E267" s="50">
        <v>674.23702917356547</v>
      </c>
      <c r="F267" s="50">
        <v>0.38973816056102312</v>
      </c>
      <c r="G267" s="50">
        <v>0.17951779889584393</v>
      </c>
      <c r="H267" s="50">
        <v>0.10930302801885766</v>
      </c>
      <c r="I267" s="50">
        <v>0.17422856697637351</v>
      </c>
      <c r="J267" s="50">
        <v>7.1554823040014107E-2</v>
      </c>
      <c r="K267" s="50">
        <v>4.2757091584427219E-2</v>
      </c>
      <c r="L267" s="50">
        <v>260.30379259201345</v>
      </c>
      <c r="M267" s="50">
        <v>130.15189629600673</v>
      </c>
      <c r="N267" s="50">
        <v>159356284</v>
      </c>
      <c r="O267" s="50">
        <v>62107225</v>
      </c>
      <c r="P267" s="50">
        <v>140.40492556012734</v>
      </c>
      <c r="Q267" s="50">
        <v>119.89886703188611</v>
      </c>
      <c r="R267" s="50">
        <v>46.061129512549719</v>
      </c>
      <c r="S267" s="50">
        <v>89359030943.933197</v>
      </c>
      <c r="T267" s="50">
        <v>6.9306730227549389</v>
      </c>
      <c r="U267" s="50">
        <v>7.5428517687854706</v>
      </c>
      <c r="V267" s="50">
        <v>27764417</v>
      </c>
      <c r="W267" s="50">
        <v>76.699147017261794</v>
      </c>
      <c r="X267" s="50">
        <v>53.452749278744932</v>
      </c>
      <c r="Y267" s="50">
        <v>41.069512469627341</v>
      </c>
      <c r="Z267" s="50">
        <v>17809013049.258282</v>
      </c>
      <c r="AA267" s="50">
        <v>1.3812643780775569</v>
      </c>
      <c r="AB267" s="50">
        <v>1.4091941986023626</v>
      </c>
      <c r="AC267" s="50">
        <v>159356284</v>
      </c>
      <c r="AD267" s="50">
        <v>0.5921350544700491</v>
      </c>
      <c r="AE267" s="50">
        <v>0.70577937722923778</v>
      </c>
      <c r="AF267" s="50">
        <v>0.27707217060650458</v>
      </c>
      <c r="AG267" s="50">
        <v>0.64535325414213318</v>
      </c>
      <c r="AH267" s="50">
        <v>22.674264630798671</v>
      </c>
      <c r="AI267" s="50">
        <v>26.17454234793129</v>
      </c>
      <c r="AJ267" s="50">
        <v>0.74487433616951526</v>
      </c>
      <c r="AK267" s="50">
        <v>1.6785048072612367</v>
      </c>
      <c r="AL267" s="50">
        <v>2.490268785433035</v>
      </c>
      <c r="AM267" s="50">
        <v>3.3920690743494379</v>
      </c>
      <c r="AN267" s="50">
        <v>4.4793500805268742</v>
      </c>
      <c r="AO267" s="50">
        <v>5.7340077207544944</v>
      </c>
      <c r="AP267" s="50">
        <v>7.5617909448730387</v>
      </c>
      <c r="AQ267" s="50">
        <v>10.488294235810699</v>
      </c>
      <c r="AR267" s="50">
        <v>16.34933369497648</v>
      </c>
      <c r="AS267" s="50">
        <v>47.08150631984519</v>
      </c>
      <c r="AT267" s="50">
        <v>88.130620317144789</v>
      </c>
      <c r="AU267" s="50">
        <v>139.07011886045447</v>
      </c>
      <c r="AV267" s="50">
        <v>196.40538242106553</v>
      </c>
      <c r="AW267" s="50">
        <v>264.39186095143435</v>
      </c>
      <c r="AX267" s="50">
        <v>344.37039888924323</v>
      </c>
      <c r="AY267" s="50">
        <v>440.6531015857239</v>
      </c>
      <c r="AZ267" s="50">
        <v>593.2953359750187</v>
      </c>
      <c r="BA267" s="50">
        <v>852.6637515683758</v>
      </c>
      <c r="BB267" s="50">
        <v>1467.3748282804606</v>
      </c>
      <c r="BC267" s="50">
        <v>13.146717851844457</v>
      </c>
      <c r="BD267" s="50">
        <v>5464.098459662976</v>
      </c>
      <c r="BE267" s="50">
        <v>50.221667210237669</v>
      </c>
      <c r="BF267" s="50">
        <v>113.16585666765278</v>
      </c>
      <c r="BG267" s="50">
        <v>167.88257204334207</v>
      </c>
      <c r="BH267" s="50">
        <v>228.73867633833137</v>
      </c>
      <c r="BI267" s="50">
        <v>302.00486299465661</v>
      </c>
      <c r="BJ267" s="50">
        <v>386.61699516630517</v>
      </c>
      <c r="BK267" s="50">
        <v>509.75096948859107</v>
      </c>
      <c r="BL267" s="50">
        <v>707.22253881934728</v>
      </c>
      <c r="BM267" s="50">
        <v>1102.4723258114161</v>
      </c>
      <c r="BN267" s="50">
        <v>3174.4410489257707</v>
      </c>
    </row>
    <row r="268" spans="1:66" x14ac:dyDescent="0.25">
      <c r="A268" t="str">
        <f t="shared" si="4"/>
        <v>1999TOT10</v>
      </c>
      <c r="B268" s="50">
        <v>1999</v>
      </c>
      <c r="C268" s="50" t="s">
        <v>3</v>
      </c>
      <c r="D268" s="50">
        <v>10</v>
      </c>
      <c r="E268" s="50">
        <v>486.99364997470701</v>
      </c>
      <c r="F268" s="50">
        <v>0.52700463028607092</v>
      </c>
      <c r="G268" s="50">
        <v>0.24239903071393851</v>
      </c>
      <c r="H268" s="50">
        <v>0.14704300195988446</v>
      </c>
      <c r="I268" s="50">
        <v>0.23801132815163661</v>
      </c>
      <c r="J268" s="50">
        <v>9.5159615840658809E-2</v>
      </c>
      <c r="K268" s="50">
        <v>5.6658984027263888E-2</v>
      </c>
      <c r="L268" s="50">
        <v>273.2452377920103</v>
      </c>
      <c r="M268" s="50">
        <v>136.62261889600515</v>
      </c>
      <c r="N268" s="50">
        <v>8315037</v>
      </c>
      <c r="O268" s="50">
        <v>4382063</v>
      </c>
      <c r="P268" s="50">
        <v>147.56440505999154</v>
      </c>
      <c r="Q268" s="50">
        <v>125.68083273201876</v>
      </c>
      <c r="R268" s="50">
        <v>45.995616885255615</v>
      </c>
      <c r="S268" s="50">
        <v>6608895923.0900202</v>
      </c>
      <c r="T268" s="50">
        <v>13.6006662081575</v>
      </c>
      <c r="U268" s="50">
        <v>16.185260901331848</v>
      </c>
      <c r="V268" s="50">
        <v>1979073</v>
      </c>
      <c r="W268" s="50">
        <v>81.999353565517751</v>
      </c>
      <c r="X268" s="50">
        <v>54.623265330487399</v>
      </c>
      <c r="Y268" s="50">
        <v>39.981128873005808</v>
      </c>
      <c r="Z268" s="50">
        <v>1297241155.0488443</v>
      </c>
      <c r="AA268" s="50">
        <v>2.6696356163912465</v>
      </c>
      <c r="AB268" s="50">
        <v>2.7810907077220119</v>
      </c>
      <c r="AC268" s="50">
        <v>8315037</v>
      </c>
      <c r="AD268" s="50">
        <v>0.56557366153241362</v>
      </c>
      <c r="AE268" s="50">
        <v>0.64155531489793827</v>
      </c>
      <c r="AF268" s="50">
        <v>1.4457323504502103E-2</v>
      </c>
      <c r="AG268" s="50">
        <v>0.55419850459096498</v>
      </c>
      <c r="AH268" s="50">
        <v>18.643163274258601</v>
      </c>
      <c r="AI268" s="50">
        <v>20.534155930447184</v>
      </c>
      <c r="AJ268" s="50">
        <v>0.91652705123827261</v>
      </c>
      <c r="AK268" s="50">
        <v>2.0702022615744329</v>
      </c>
      <c r="AL268" s="50">
        <v>2.9289099722489422</v>
      </c>
      <c r="AM268" s="50">
        <v>3.7773216457998728</v>
      </c>
      <c r="AN268" s="50">
        <v>4.798383449909764</v>
      </c>
      <c r="AO268" s="50">
        <v>6.0060112880410834</v>
      </c>
      <c r="AP268" s="50">
        <v>7.726105886407538</v>
      </c>
      <c r="AQ268" s="50">
        <v>10.446573013446631</v>
      </c>
      <c r="AR268" s="50">
        <v>16.153102120068219</v>
      </c>
      <c r="AS268" s="50">
        <v>45.176863311265244</v>
      </c>
      <c r="AT268" s="50">
        <v>79.317558285430309</v>
      </c>
      <c r="AU268" s="50">
        <v>122.28123569003839</v>
      </c>
      <c r="AV268" s="50">
        <v>165.24491309464648</v>
      </c>
      <c r="AW268" s="50">
        <v>207.54761084687598</v>
      </c>
      <c r="AX268" s="50">
        <v>262.27672606382288</v>
      </c>
      <c r="AY268" s="50">
        <v>330.48982618929296</v>
      </c>
      <c r="AZ268" s="50">
        <v>428.31481474132369</v>
      </c>
      <c r="BA268" s="50">
        <v>616.91434222001351</v>
      </c>
      <c r="BB268" s="50">
        <v>1048.7543817740229</v>
      </c>
      <c r="BC268" s="50">
        <v>12.261437945480679</v>
      </c>
      <c r="BD268" s="50">
        <v>4098.0738447472322</v>
      </c>
      <c r="BE268" s="50">
        <v>44.569572703554073</v>
      </c>
      <c r="BF268" s="50">
        <v>100.79107422776629</v>
      </c>
      <c r="BG268" s="50">
        <v>142.46193261087572</v>
      </c>
      <c r="BH268" s="50">
        <v>184.32307359245922</v>
      </c>
      <c r="BI268" s="50">
        <v>233.59723390067404</v>
      </c>
      <c r="BJ268" s="50">
        <v>292.4955139370602</v>
      </c>
      <c r="BK268" s="50">
        <v>376.29840211264468</v>
      </c>
      <c r="BL268" s="50">
        <v>508.9714417514121</v>
      </c>
      <c r="BM268" s="50">
        <v>786.98057701064056</v>
      </c>
      <c r="BN268" s="50">
        <v>2200.6686633680883</v>
      </c>
    </row>
    <row r="269" spans="1:66" x14ac:dyDescent="0.25">
      <c r="A269" t="str">
        <f t="shared" si="4"/>
        <v>1999TOT11</v>
      </c>
      <c r="B269" s="50">
        <v>1999</v>
      </c>
      <c r="C269" s="50" t="s">
        <v>3</v>
      </c>
      <c r="D269" s="50">
        <v>11</v>
      </c>
      <c r="E269" s="50">
        <v>712.00009816164061</v>
      </c>
      <c r="F269" s="50">
        <v>0.3618169890938836</v>
      </c>
      <c r="G269" s="50">
        <v>0.14788368014930289</v>
      </c>
      <c r="H269" s="50">
        <v>8.8282050975666229E-2</v>
      </c>
      <c r="I269" s="50">
        <v>0.13775276329258332</v>
      </c>
      <c r="J269" s="50">
        <v>5.9960143450231394E-2</v>
      </c>
      <c r="K269" s="50">
        <v>3.9043749797597581E-2</v>
      </c>
      <c r="L269" s="50">
        <v>275.99626242931902</v>
      </c>
      <c r="M269" s="50">
        <v>137.99813121465951</v>
      </c>
      <c r="N269" s="50">
        <v>870429</v>
      </c>
      <c r="O269" s="50">
        <v>314936</v>
      </c>
      <c r="P269" s="50">
        <v>163.18966620586261</v>
      </c>
      <c r="Q269" s="50">
        <v>112.80659622345641</v>
      </c>
      <c r="R269" s="50">
        <v>40.87250864578121</v>
      </c>
      <c r="S269" s="50">
        <v>426322298.25876564</v>
      </c>
      <c r="T269" s="50">
        <v>5.7324912034259876</v>
      </c>
      <c r="U269" s="50">
        <v>6.2508632237496595</v>
      </c>
      <c r="V269" s="50">
        <v>119904</v>
      </c>
      <c r="W269" s="50">
        <v>77.931185581632519</v>
      </c>
      <c r="X269" s="50">
        <v>60.06694563302699</v>
      </c>
      <c r="Y269" s="50">
        <v>43.527361642014831</v>
      </c>
      <c r="Z269" s="50">
        <v>86427204.590189636</v>
      </c>
      <c r="AA269" s="50">
        <v>1.1621329498210766</v>
      </c>
      <c r="AB269" s="50">
        <v>1.1799233345134885</v>
      </c>
      <c r="AC269" s="50">
        <v>870429</v>
      </c>
      <c r="AD269" s="50">
        <v>0.5580879285205772</v>
      </c>
      <c r="AE269" s="50">
        <v>0.59254711044382891</v>
      </c>
      <c r="AF269" s="50">
        <v>1.5134116229068152E-3</v>
      </c>
      <c r="AG269" s="50">
        <v>0.54165272242345974</v>
      </c>
      <c r="AH269" s="50">
        <v>17.757799415635063</v>
      </c>
      <c r="AI269" s="50">
        <v>20.107407303468996</v>
      </c>
      <c r="AJ269" s="50">
        <v>0.8700872692862055</v>
      </c>
      <c r="AK269" s="50">
        <v>2.1471412199969415</v>
      </c>
      <c r="AL269" s="50">
        <v>3.0485352552908132</v>
      </c>
      <c r="AM269" s="50">
        <v>3.8477980698649183</v>
      </c>
      <c r="AN269" s="50">
        <v>4.7635156122739026</v>
      </c>
      <c r="AO269" s="50">
        <v>6.0098212766457699</v>
      </c>
      <c r="AP269" s="50">
        <v>7.7029714495280217</v>
      </c>
      <c r="AQ269" s="50">
        <v>10.941487685466754</v>
      </c>
      <c r="AR269" s="50">
        <v>16.657881612820475</v>
      </c>
      <c r="AS269" s="50">
        <v>44.010760548826198</v>
      </c>
      <c r="AT269" s="50">
        <v>112.3665409043596</v>
      </c>
      <c r="AU269" s="50">
        <v>198.29389571357578</v>
      </c>
      <c r="AV269" s="50">
        <v>239.71528726263384</v>
      </c>
      <c r="AW269" s="50">
        <v>308.28090986937246</v>
      </c>
      <c r="AX269" s="50">
        <v>384.24950458275129</v>
      </c>
      <c r="AY269" s="50">
        <v>475.90534971258182</v>
      </c>
      <c r="AZ269" s="50">
        <v>641.94343839008263</v>
      </c>
      <c r="BA269" s="50">
        <v>898.93232723487677</v>
      </c>
      <c r="BB269" s="50">
        <v>1586.3511657086062</v>
      </c>
      <c r="BC269" s="50">
        <v>9.2574123071587735</v>
      </c>
      <c r="BD269" s="50">
        <v>5287.8372190286873</v>
      </c>
      <c r="BE269" s="50">
        <v>61.480446349878598</v>
      </c>
      <c r="BF269" s="50">
        <v>153.65478635180452</v>
      </c>
      <c r="BG269" s="50">
        <v>217.24017845544969</v>
      </c>
      <c r="BH269" s="50">
        <v>270.76821475966545</v>
      </c>
      <c r="BI269" s="50">
        <v>342.37159175101806</v>
      </c>
      <c r="BJ269" s="50">
        <v>426.47795140329015</v>
      </c>
      <c r="BK269" s="50">
        <v>551.21204407056371</v>
      </c>
      <c r="BL269" s="50">
        <v>769.84379581375833</v>
      </c>
      <c r="BM269" s="50">
        <v>1202.3395090042759</v>
      </c>
      <c r="BN269" s="50">
        <v>3136.2653244357616</v>
      </c>
    </row>
    <row r="270" spans="1:66" x14ac:dyDescent="0.25">
      <c r="A270" t="str">
        <f t="shared" si="4"/>
        <v>1999TOT12</v>
      </c>
      <c r="B270" s="50">
        <v>1999</v>
      </c>
      <c r="C270" s="50" t="s">
        <v>3</v>
      </c>
      <c r="D270" s="50">
        <v>12</v>
      </c>
      <c r="E270" s="50">
        <v>703.42862813455281</v>
      </c>
      <c r="F270" s="50">
        <v>0.47765384678970368</v>
      </c>
      <c r="G270" s="50">
        <v>0.23541586228990305</v>
      </c>
      <c r="H270" s="50">
        <v>0.14922449868444382</v>
      </c>
      <c r="I270" s="50">
        <v>0.26068675156919041</v>
      </c>
      <c r="J270" s="50">
        <v>0.10401788404073689</v>
      </c>
      <c r="K270" s="50">
        <v>6.1328317059937028E-2</v>
      </c>
      <c r="L270" s="50">
        <v>275.99626242931964</v>
      </c>
      <c r="M270" s="50">
        <v>137.99813121465982</v>
      </c>
      <c r="N270" s="50">
        <v>362926</v>
      </c>
      <c r="O270" s="50">
        <v>173353</v>
      </c>
      <c r="P270" s="50">
        <v>139.96909852123824</v>
      </c>
      <c r="Q270" s="50">
        <v>136.02716390808141</v>
      </c>
      <c r="R270" s="50">
        <v>49.285871739990263</v>
      </c>
      <c r="S270" s="50">
        <v>282968603.33949167</v>
      </c>
      <c r="T270" s="50">
        <v>9.2367435031603975</v>
      </c>
      <c r="U270" s="50">
        <v>10.206844385216639</v>
      </c>
      <c r="V270" s="50">
        <v>94610</v>
      </c>
      <c r="W270" s="50">
        <v>82.934828134928793</v>
      </c>
      <c r="X270" s="50">
        <v>55.063303079731028</v>
      </c>
      <c r="Y270" s="50">
        <v>39.901484603496961</v>
      </c>
      <c r="Z270" s="50">
        <v>62514469.252480231</v>
      </c>
      <c r="AA270" s="50">
        <v>2.0406154990580183</v>
      </c>
      <c r="AB270" s="50">
        <v>2.1053229965845599</v>
      </c>
      <c r="AC270" s="50">
        <v>362926</v>
      </c>
      <c r="AD270" s="50">
        <v>0.62354676655372132</v>
      </c>
      <c r="AE270" s="50">
        <v>0.74203020914747508</v>
      </c>
      <c r="AF270" s="50">
        <v>6.3101806885464454E-4</v>
      </c>
      <c r="AG270" s="50">
        <v>0.73678880907961464</v>
      </c>
      <c r="AH270" s="50">
        <v>28.44504524541469</v>
      </c>
      <c r="AI270" s="50">
        <v>33.284522477743657</v>
      </c>
      <c r="AJ270" s="50">
        <v>0.63549848857409963</v>
      </c>
      <c r="AK270" s="50">
        <v>1.3482804743663639</v>
      </c>
      <c r="AL270" s="50">
        <v>1.9947785832244205</v>
      </c>
      <c r="AM270" s="50">
        <v>2.9238997368145374</v>
      </c>
      <c r="AN270" s="50">
        <v>3.661789243259971</v>
      </c>
      <c r="AO270" s="50">
        <v>5.2575886848402238</v>
      </c>
      <c r="AP270" s="50">
        <v>7.4259068036215012</v>
      </c>
      <c r="AQ270" s="50">
        <v>10.723122502432041</v>
      </c>
      <c r="AR270" s="50">
        <v>16.943958053143895</v>
      </c>
      <c r="AS270" s="50">
        <v>49.085177429722947</v>
      </c>
      <c r="AT270" s="50">
        <v>71.914586178790145</v>
      </c>
      <c r="AU270" s="50">
        <v>119.35404008664752</v>
      </c>
      <c r="AV270" s="50">
        <v>167.4481786025751</v>
      </c>
      <c r="AW270" s="50">
        <v>229.13961282457646</v>
      </c>
      <c r="AX270" s="50">
        <v>311.98239592269255</v>
      </c>
      <c r="AY270" s="50">
        <v>434.35805727735641</v>
      </c>
      <c r="AZ270" s="50">
        <v>581.66209409315559</v>
      </c>
      <c r="BA270" s="50">
        <v>935.5065346664918</v>
      </c>
      <c r="BB270" s="50">
        <v>1586.3511657086062</v>
      </c>
      <c r="BC270" s="50">
        <v>10.155459778912501</v>
      </c>
      <c r="BD270" s="50">
        <v>5948.8168714072726</v>
      </c>
      <c r="BE270" s="50">
        <v>43.256551546502344</v>
      </c>
      <c r="BF270" s="50">
        <v>96.103960418168896</v>
      </c>
      <c r="BG270" s="50">
        <v>140.8446740179194</v>
      </c>
      <c r="BH270" s="50">
        <v>200.79348635631374</v>
      </c>
      <c r="BI270" s="50">
        <v>260.95005320757713</v>
      </c>
      <c r="BJ270" s="50">
        <v>378.28283655390635</v>
      </c>
      <c r="BK270" s="50">
        <v>514.66773368641122</v>
      </c>
      <c r="BL270" s="50">
        <v>729.83368313931419</v>
      </c>
      <c r="BM270" s="50">
        <v>1242.9003419648534</v>
      </c>
      <c r="BN270" s="50">
        <v>3498.444830582383</v>
      </c>
    </row>
    <row r="271" spans="1:66" x14ac:dyDescent="0.25">
      <c r="A271" t="str">
        <f t="shared" si="4"/>
        <v>1999TOT13</v>
      </c>
      <c r="B271" s="50">
        <v>1999</v>
      </c>
      <c r="C271" s="50" t="s">
        <v>3</v>
      </c>
      <c r="D271" s="50">
        <v>13</v>
      </c>
      <c r="E271" s="50">
        <v>433.1146323925696</v>
      </c>
      <c r="F271" s="50">
        <v>0.56232723042138355</v>
      </c>
      <c r="G271" s="50">
        <v>0.26659982929803466</v>
      </c>
      <c r="H271" s="50">
        <v>0.16524015384578919</v>
      </c>
      <c r="I271" s="50">
        <v>0.25694514348102149</v>
      </c>
      <c r="J271" s="50">
        <v>0.10777406247901879</v>
      </c>
      <c r="K271" s="50">
        <v>7.0378162326698399E-2</v>
      </c>
      <c r="L271" s="50">
        <v>275.99626242932231</v>
      </c>
      <c r="M271" s="50">
        <v>137.99813121466116</v>
      </c>
      <c r="N271" s="50">
        <v>2066336</v>
      </c>
      <c r="O271" s="50">
        <v>1161957</v>
      </c>
      <c r="P271" s="50">
        <v>145.1461942307491</v>
      </c>
      <c r="Q271" s="50">
        <v>130.85006819857321</v>
      </c>
      <c r="R271" s="50">
        <v>47.410087023218864</v>
      </c>
      <c r="S271" s="50">
        <v>1824505832.3257143</v>
      </c>
      <c r="T271" s="50">
        <v>16.988702516025917</v>
      </c>
      <c r="U271" s="50">
        <v>20.933601242458479</v>
      </c>
      <c r="V271" s="50">
        <v>530935</v>
      </c>
      <c r="W271" s="50">
        <v>80.115662552180851</v>
      </c>
      <c r="X271" s="50">
        <v>57.882468662480306</v>
      </c>
      <c r="Y271" s="50">
        <v>41.944385878995718</v>
      </c>
      <c r="Z271" s="50">
        <v>368781941.99176782</v>
      </c>
      <c r="AA271" s="50">
        <v>3.4338759541230162</v>
      </c>
      <c r="AB271" s="50">
        <v>3.6052273484633162</v>
      </c>
      <c r="AC271" s="50">
        <v>2066336</v>
      </c>
      <c r="AD271" s="50">
        <v>0.54635207882235937</v>
      </c>
      <c r="AE271" s="50">
        <v>0.5816353186626122</v>
      </c>
      <c r="AF271" s="50">
        <v>3.5927306181558274E-3</v>
      </c>
      <c r="AG271" s="50">
        <v>0.4875537511361836</v>
      </c>
      <c r="AH271" s="50">
        <v>16.559330904426339</v>
      </c>
      <c r="AI271" s="50">
        <v>19.132262575279512</v>
      </c>
      <c r="AJ271" s="50">
        <v>0.80228861566674825</v>
      </c>
      <c r="AK271" s="50">
        <v>2.2961868817277833</v>
      </c>
      <c r="AL271" s="50">
        <v>3.1543564567152682</v>
      </c>
      <c r="AM271" s="50">
        <v>3.9562467865176352</v>
      </c>
      <c r="AN271" s="50">
        <v>4.9686675729947201</v>
      </c>
      <c r="AO271" s="50">
        <v>6.2514065211394581</v>
      </c>
      <c r="AP271" s="50">
        <v>8.1480307916548362</v>
      </c>
      <c r="AQ271" s="50">
        <v>11.141969574361582</v>
      </c>
      <c r="AR271" s="50">
        <v>17.016968525373514</v>
      </c>
      <c r="AS271" s="50">
        <v>42.263878273848455</v>
      </c>
      <c r="AT271" s="50">
        <v>76.379870941525482</v>
      </c>
      <c r="AU271" s="50">
        <v>119.85764363131692</v>
      </c>
      <c r="AV271" s="50">
        <v>154.40484679563767</v>
      </c>
      <c r="AW271" s="50">
        <v>188.85132925102454</v>
      </c>
      <c r="AX271" s="50">
        <v>241.72970144131142</v>
      </c>
      <c r="AY271" s="50">
        <v>308.45717111000675</v>
      </c>
      <c r="AZ271" s="50">
        <v>405.84150656045176</v>
      </c>
      <c r="BA271" s="50">
        <v>568.17810918463249</v>
      </c>
      <c r="BB271" s="50">
        <v>1000.0622140488005</v>
      </c>
      <c r="BC271" s="50">
        <v>10.689774589978128</v>
      </c>
      <c r="BD271" s="50">
        <v>2864.2451603072054</v>
      </c>
      <c r="BE271" s="50">
        <v>34.555743000017586</v>
      </c>
      <c r="BF271" s="50">
        <v>98.908216448182003</v>
      </c>
      <c r="BG271" s="50">
        <v>136.99211832426778</v>
      </c>
      <c r="BH271" s="50">
        <v>171.44011100773395</v>
      </c>
      <c r="BI271" s="50">
        <v>214.01086259339613</v>
      </c>
      <c r="BJ271" s="50">
        <v>273.19236162341451</v>
      </c>
      <c r="BK271" s="50">
        <v>353.11435506602686</v>
      </c>
      <c r="BL271" s="50">
        <v>481.89309552179293</v>
      </c>
      <c r="BM271" s="50">
        <v>737.47807480575875</v>
      </c>
      <c r="BN271" s="50">
        <v>1839.1134985116119</v>
      </c>
    </row>
    <row r="272" spans="1:66" x14ac:dyDescent="0.25">
      <c r="A272" t="str">
        <f t="shared" si="4"/>
        <v>1999TOT14</v>
      </c>
      <c r="B272" s="50">
        <v>1999</v>
      </c>
      <c r="C272" s="50" t="s">
        <v>3</v>
      </c>
      <c r="D272" s="50">
        <v>14</v>
      </c>
      <c r="E272" s="50">
        <v>689.72678305130012</v>
      </c>
      <c r="F272" s="50">
        <v>0.33484358977659362</v>
      </c>
      <c r="G272" s="50">
        <v>0.12889901690018324</v>
      </c>
      <c r="H272" s="50">
        <v>7.9286537729828244E-2</v>
      </c>
      <c r="I272" s="50">
        <v>0.12261823548845212</v>
      </c>
      <c r="J272" s="50">
        <v>5.4305763025641253E-2</v>
      </c>
      <c r="K272" s="50">
        <v>3.8768254566072538E-2</v>
      </c>
      <c r="L272" s="50">
        <v>275.99626242931964</v>
      </c>
      <c r="M272" s="50">
        <v>137.99813121465982</v>
      </c>
      <c r="N272" s="50">
        <v>233073</v>
      </c>
      <c r="O272" s="50">
        <v>78043</v>
      </c>
      <c r="P272" s="50">
        <v>169.75069589779304</v>
      </c>
      <c r="Q272" s="50">
        <v>106.24556653152661</v>
      </c>
      <c r="R272" s="50">
        <v>38.495291782704925</v>
      </c>
      <c r="S272" s="50">
        <v>99500672.985839188</v>
      </c>
      <c r="T272" s="50">
        <v>5.1579332236280946</v>
      </c>
      <c r="U272" s="50">
        <v>5.6211701756187891</v>
      </c>
      <c r="V272" s="50">
        <v>28579</v>
      </c>
      <c r="W272" s="50">
        <v>76.880844851242543</v>
      </c>
      <c r="X272" s="50">
        <v>61.117286363417278</v>
      </c>
      <c r="Y272" s="50">
        <v>44.288488420432081</v>
      </c>
      <c r="Z272" s="50">
        <v>20960051.123761229</v>
      </c>
      <c r="AA272" s="50">
        <v>1.0865307823151868</v>
      </c>
      <c r="AB272" s="50">
        <v>1.1015869661067839</v>
      </c>
      <c r="AC272" s="50">
        <v>233073</v>
      </c>
      <c r="AD272" s="50">
        <v>0.51105424271933253</v>
      </c>
      <c r="AE272" s="50">
        <v>0.46862269888782304</v>
      </c>
      <c r="AF272" s="50">
        <v>4.052431469835691E-4</v>
      </c>
      <c r="AG272" s="50">
        <v>0.45053099954322384</v>
      </c>
      <c r="AH272" s="50">
        <v>13.759575868943093</v>
      </c>
      <c r="AI272" s="50">
        <v>15.527274735195912</v>
      </c>
      <c r="AJ272" s="50">
        <v>1.0624553861308983</v>
      </c>
      <c r="AK272" s="50">
        <v>2.563598330108436</v>
      </c>
      <c r="AL272" s="50">
        <v>3.3278779368200491</v>
      </c>
      <c r="AM272" s="50">
        <v>4.2134512621357256</v>
      </c>
      <c r="AN272" s="50">
        <v>6.0018106135377778</v>
      </c>
      <c r="AO272" s="50">
        <v>7.0233500934402819</v>
      </c>
      <c r="AP272" s="50">
        <v>8.5582628848610938</v>
      </c>
      <c r="AQ272" s="50">
        <v>10.946461236339481</v>
      </c>
      <c r="AR272" s="50">
        <v>17.88811913683476</v>
      </c>
      <c r="AS272" s="50">
        <v>38.414613119791497</v>
      </c>
      <c r="AT272" s="50">
        <v>132.19593047571718</v>
      </c>
      <c r="AU272" s="50">
        <v>219.73901332408101</v>
      </c>
      <c r="AV272" s="50">
        <v>264.39186095143435</v>
      </c>
      <c r="AW272" s="50">
        <v>330.48982618929296</v>
      </c>
      <c r="AX272" s="50">
        <v>428.60858347571417</v>
      </c>
      <c r="AY272" s="50">
        <v>528.78372190286871</v>
      </c>
      <c r="AZ272" s="50">
        <v>642.09451945348349</v>
      </c>
      <c r="BA272" s="50">
        <v>925.37151333002021</v>
      </c>
      <c r="BB272" s="50">
        <v>1644.5173751179218</v>
      </c>
      <c r="BC272" s="50">
        <v>5.8452921754726219</v>
      </c>
      <c r="BD272" s="50">
        <v>4142.1391549058053</v>
      </c>
      <c r="BE272" s="50">
        <v>68.551800796628712</v>
      </c>
      <c r="BF272" s="50">
        <v>175.77973270856765</v>
      </c>
      <c r="BG272" s="50">
        <v>243.32695512212837</v>
      </c>
      <c r="BH272" s="50">
        <v>293.34797770019713</v>
      </c>
      <c r="BI272" s="50">
        <v>398.87188857613495</v>
      </c>
      <c r="BJ272" s="50">
        <v>488.87227420968964</v>
      </c>
      <c r="BK272" s="50">
        <v>595.7640920848703</v>
      </c>
      <c r="BL272" s="50">
        <v>762.27718479853536</v>
      </c>
      <c r="BM272" s="50">
        <v>1225.8653047219159</v>
      </c>
      <c r="BN272" s="50">
        <v>2718.4073919137618</v>
      </c>
    </row>
    <row r="273" spans="1:66" x14ac:dyDescent="0.25">
      <c r="A273" t="str">
        <f t="shared" si="4"/>
        <v>1999TOT15</v>
      </c>
      <c r="B273" s="50">
        <v>1999</v>
      </c>
      <c r="C273" s="50" t="s">
        <v>3</v>
      </c>
      <c r="D273" s="50">
        <v>15</v>
      </c>
      <c r="E273" s="50">
        <v>463.83770137124174</v>
      </c>
      <c r="F273" s="50">
        <v>0.54057948813440848</v>
      </c>
      <c r="G273" s="50">
        <v>0.24064042772247815</v>
      </c>
      <c r="H273" s="50">
        <v>0.13987756293422834</v>
      </c>
      <c r="I273" s="50">
        <v>0.23517087717592411</v>
      </c>
      <c r="J273" s="50">
        <v>8.5116349387993784E-2</v>
      </c>
      <c r="K273" s="50">
        <v>4.4324398117493218E-2</v>
      </c>
      <c r="L273" s="50">
        <v>273.28441047048079</v>
      </c>
      <c r="M273" s="50">
        <v>136.6422052352404</v>
      </c>
      <c r="N273" s="50">
        <v>3270507</v>
      </c>
      <c r="O273" s="50">
        <v>1767968.9999999998</v>
      </c>
      <c r="P273" s="50">
        <v>151.63111272428426</v>
      </c>
      <c r="Q273" s="50">
        <v>121.65329774619653</v>
      </c>
      <c r="R273" s="50">
        <v>44.515271667623011</v>
      </c>
      <c r="S273" s="50">
        <v>2580951109.9565434</v>
      </c>
      <c r="T273" s="50">
        <v>14.178079365063667</v>
      </c>
      <c r="U273" s="50">
        <v>17.221421980490216</v>
      </c>
      <c r="V273" s="50">
        <v>769128</v>
      </c>
      <c r="W273" s="50">
        <v>87.186737697700593</v>
      </c>
      <c r="X273" s="50">
        <v>49.455467537539803</v>
      </c>
      <c r="Y273" s="50">
        <v>36.193405582410129</v>
      </c>
      <c r="Z273" s="50">
        <v>456451018.03455496</v>
      </c>
      <c r="AA273" s="50">
        <v>2.5074472488039468</v>
      </c>
      <c r="AB273" s="50">
        <v>2.6234143526600002</v>
      </c>
      <c r="AC273" s="50">
        <v>3270507</v>
      </c>
      <c r="AD273" s="50">
        <v>0.55616771737914061</v>
      </c>
      <c r="AE273" s="50">
        <v>0.64294227177420638</v>
      </c>
      <c r="AF273" s="50">
        <v>5.6864181990697983E-3</v>
      </c>
      <c r="AG273" s="50">
        <v>0.54372252454360925</v>
      </c>
      <c r="AH273" s="50">
        <v>17.292878716722281</v>
      </c>
      <c r="AI273" s="50">
        <v>17.650759524510935</v>
      </c>
      <c r="AJ273" s="50">
        <v>1.2130290520180129</v>
      </c>
      <c r="AK273" s="50">
        <v>2.2375209074283831</v>
      </c>
      <c r="AL273" s="50">
        <v>3.1415867359128224</v>
      </c>
      <c r="AM273" s="50">
        <v>3.8821006630037038</v>
      </c>
      <c r="AN273" s="50">
        <v>4.9421653959023946</v>
      </c>
      <c r="AO273" s="50">
        <v>6.0509855460614617</v>
      </c>
      <c r="AP273" s="50">
        <v>7.6051239180714454</v>
      </c>
      <c r="AQ273" s="50">
        <v>10.022660220102487</v>
      </c>
      <c r="AR273" s="50">
        <v>15.622398489416391</v>
      </c>
      <c r="AS273" s="50">
        <v>45.282429072082898</v>
      </c>
      <c r="AT273" s="50">
        <v>82.622456547323239</v>
      </c>
      <c r="AU273" s="50">
        <v>126.90809325668849</v>
      </c>
      <c r="AV273" s="50">
        <v>165.78924927895824</v>
      </c>
      <c r="AW273" s="50">
        <v>200.93781432309012</v>
      </c>
      <c r="AX273" s="50">
        <v>253.81618651337698</v>
      </c>
      <c r="AY273" s="50">
        <v>310.66043661793537</v>
      </c>
      <c r="AZ273" s="50">
        <v>396.58779142715156</v>
      </c>
      <c r="BA273" s="50">
        <v>559.98196149513797</v>
      </c>
      <c r="BB273" s="50">
        <v>925.37151333002021</v>
      </c>
      <c r="BC273" s="50">
        <v>13.25610566432735</v>
      </c>
      <c r="BD273" s="50">
        <v>4098.0738447472322</v>
      </c>
      <c r="BE273" s="50">
        <v>55.803436137053012</v>
      </c>
      <c r="BF273" s="50">
        <v>104.02151420217518</v>
      </c>
      <c r="BG273" s="50">
        <v>144.50651692232731</v>
      </c>
      <c r="BH273" s="50">
        <v>182.39411094627431</v>
      </c>
      <c r="BI273" s="50">
        <v>229.23254888921642</v>
      </c>
      <c r="BJ273" s="50">
        <v>280.46145404855224</v>
      </c>
      <c r="BK273" s="50">
        <v>352.76801833249863</v>
      </c>
      <c r="BL273" s="50">
        <v>465.3066252137354</v>
      </c>
      <c r="BM273" s="50">
        <v>724.47444408999991</v>
      </c>
      <c r="BN273" s="50">
        <v>2103.8222166365408</v>
      </c>
    </row>
    <row r="274" spans="1:66" x14ac:dyDescent="0.25">
      <c r="A274" t="str">
        <f t="shared" si="4"/>
        <v>1999TOT16</v>
      </c>
      <c r="B274" s="50">
        <v>1999</v>
      </c>
      <c r="C274" s="50" t="s">
        <v>3</v>
      </c>
      <c r="D274" s="50">
        <v>16</v>
      </c>
      <c r="E274" s="50">
        <v>482.21935311145734</v>
      </c>
      <c r="F274" s="50">
        <v>0.50142235841412719</v>
      </c>
      <c r="G274" s="50">
        <v>0.25669444490654181</v>
      </c>
      <c r="H274" s="50">
        <v>0.17218820075144955</v>
      </c>
      <c r="I274" s="50">
        <v>0.26737309205826748</v>
      </c>
      <c r="J274" s="50">
        <v>0.12443585675884228</v>
      </c>
      <c r="K274" s="50">
        <v>8.4212737106626162E-2</v>
      </c>
      <c r="L274" s="50">
        <v>275.9962624293197</v>
      </c>
      <c r="M274" s="50">
        <v>137.99813121465985</v>
      </c>
      <c r="N274" s="50">
        <v>396173</v>
      </c>
      <c r="O274" s="50">
        <v>198650</v>
      </c>
      <c r="P274" s="50">
        <v>134.70478192046332</v>
      </c>
      <c r="Q274" s="50">
        <v>141.29148050885638</v>
      </c>
      <c r="R274" s="50">
        <v>51.193258656913848</v>
      </c>
      <c r="S274" s="50">
        <v>336810631.23701185</v>
      </c>
      <c r="T274" s="50">
        <v>14.691800924920432</v>
      </c>
      <c r="U274" s="50">
        <v>17.084860492638995</v>
      </c>
      <c r="V274" s="50">
        <v>105926</v>
      </c>
      <c r="W274" s="50">
        <v>73.773584321687053</v>
      </c>
      <c r="X274" s="50">
        <v>64.224546892972796</v>
      </c>
      <c r="Y274" s="50">
        <v>46.54015697724904</v>
      </c>
      <c r="Z274" s="50">
        <v>81636592.250220448</v>
      </c>
      <c r="AA274" s="50">
        <v>3.5610175282297947</v>
      </c>
      <c r="AB274" s="50">
        <v>3.7128925407466884</v>
      </c>
      <c r="AC274" s="50">
        <v>396173</v>
      </c>
      <c r="AD274" s="50">
        <v>0.54398713198522874</v>
      </c>
      <c r="AE274" s="50">
        <v>0.53700685018326055</v>
      </c>
      <c r="AF274" s="50">
        <v>6.8882450249458933E-4</v>
      </c>
      <c r="AG274" s="50">
        <v>0.50106529958163293</v>
      </c>
      <c r="AH274" s="50">
        <v>17.872582684053285</v>
      </c>
      <c r="AI274" s="50">
        <v>23.576270569591625</v>
      </c>
      <c r="AJ274" s="50">
        <v>0.58286590145696493</v>
      </c>
      <c r="AK274" s="50">
        <v>1.8377586117584892</v>
      </c>
      <c r="AL274" s="50">
        <v>2.701569565300864</v>
      </c>
      <c r="AM274" s="50">
        <v>3.7690606923790808</v>
      </c>
      <c r="AN274" s="50">
        <v>5.1156466536120693</v>
      </c>
      <c r="AO274" s="50">
        <v>7.1098516680231576</v>
      </c>
      <c r="AP274" s="50">
        <v>9.3146648934803551</v>
      </c>
      <c r="AQ274" s="50">
        <v>12.499283543035457</v>
      </c>
      <c r="AR274" s="50">
        <v>17.341876956500748</v>
      </c>
      <c r="AS274" s="50">
        <v>39.727421514452814</v>
      </c>
      <c r="AT274" s="50">
        <v>70.72482280450869</v>
      </c>
      <c r="AU274" s="50">
        <v>112.3665409043596</v>
      </c>
      <c r="AV274" s="50">
        <v>149.82205453914614</v>
      </c>
      <c r="AW274" s="50">
        <v>204.16927040138543</v>
      </c>
      <c r="AX274" s="50">
        <v>272.76426988156311</v>
      </c>
      <c r="AY274" s="50">
        <v>387.33407629385135</v>
      </c>
      <c r="AZ274" s="50">
        <v>517.15048002100559</v>
      </c>
      <c r="BA274" s="50">
        <v>689.40177743086508</v>
      </c>
      <c r="BB274" s="50">
        <v>1156.7143916625253</v>
      </c>
      <c r="BC274" s="50">
        <v>6.1415751875625233</v>
      </c>
      <c r="BD274" s="50">
        <v>3304.8982618929294</v>
      </c>
      <c r="BE274" s="50">
        <v>27.12397030263854</v>
      </c>
      <c r="BF274" s="50">
        <v>90.370555875972414</v>
      </c>
      <c r="BG274" s="50">
        <v>130.38450645526123</v>
      </c>
      <c r="BH274" s="50">
        <v>176.99908494250874</v>
      </c>
      <c r="BI274" s="50">
        <v>253.96414951959466</v>
      </c>
      <c r="BJ274" s="50">
        <v>336.95914870682105</v>
      </c>
      <c r="BK274" s="50">
        <v>453.84857842756429</v>
      </c>
      <c r="BL274" s="50">
        <v>597.79489890479749</v>
      </c>
      <c r="BM274" s="50">
        <v>852.95089031797431</v>
      </c>
      <c r="BN274" s="50">
        <v>1935.2876287656916</v>
      </c>
    </row>
    <row r="275" spans="1:66" x14ac:dyDescent="0.25">
      <c r="A275" t="str">
        <f t="shared" si="4"/>
        <v>1999TOT17</v>
      </c>
      <c r="B275" s="50">
        <v>1999</v>
      </c>
      <c r="C275" s="50" t="s">
        <v>3</v>
      </c>
      <c r="D275" s="50">
        <v>17</v>
      </c>
      <c r="E275" s="50">
        <v>368.04494295249754</v>
      </c>
      <c r="F275" s="50">
        <v>0.61595492262859308</v>
      </c>
      <c r="G275" s="50">
        <v>0.29738158179080848</v>
      </c>
      <c r="H275" s="50">
        <v>0.18470822209194696</v>
      </c>
      <c r="I275" s="50">
        <v>0.29579873663603123</v>
      </c>
      <c r="J275" s="50">
        <v>0.12395874561272183</v>
      </c>
      <c r="K275" s="50">
        <v>7.3586213647333143E-2</v>
      </c>
      <c r="L275" s="50">
        <v>263.44173686957595</v>
      </c>
      <c r="M275" s="50">
        <v>131.72086843478797</v>
      </c>
      <c r="N275" s="50">
        <v>1115593</v>
      </c>
      <c r="O275" s="50">
        <v>687155</v>
      </c>
      <c r="P275" s="50">
        <v>136.2526885449609</v>
      </c>
      <c r="Q275" s="50">
        <v>127.18904832461504</v>
      </c>
      <c r="R275" s="50">
        <v>48.279763805073713</v>
      </c>
      <c r="S275" s="50">
        <v>1048783086.0180104</v>
      </c>
      <c r="T275" s="50">
        <v>21.286183092618657</v>
      </c>
      <c r="U275" s="50">
        <v>27.573869471872566</v>
      </c>
      <c r="V275" s="50">
        <v>329991</v>
      </c>
      <c r="W275" s="50">
        <v>76.521330370885991</v>
      </c>
      <c r="X275" s="50">
        <v>55.199538063901983</v>
      </c>
      <c r="Y275" s="50">
        <v>41.906448628700034</v>
      </c>
      <c r="Z275" s="50">
        <v>218584209.18294093</v>
      </c>
      <c r="AA275" s="50">
        <v>4.4364021119839423</v>
      </c>
      <c r="AB275" s="50">
        <v>4.7271220286573392</v>
      </c>
      <c r="AC275" s="50">
        <v>1115593</v>
      </c>
      <c r="AD275" s="50">
        <v>0.55785721050613346</v>
      </c>
      <c r="AE275" s="50">
        <v>0.6768620761224371</v>
      </c>
      <c r="AF275" s="50">
        <v>1.9396773460368132E-3</v>
      </c>
      <c r="AG275" s="50">
        <v>0.54305210431846174</v>
      </c>
      <c r="AH275" s="50">
        <v>17.735459073811967</v>
      </c>
      <c r="AI275" s="50">
        <v>19.374047165340162</v>
      </c>
      <c r="AJ275" s="50">
        <v>0.92039104739489108</v>
      </c>
      <c r="AK275" s="50">
        <v>2.1873068773452364</v>
      </c>
      <c r="AL275" s="50">
        <v>3.0966634510381126</v>
      </c>
      <c r="AM275" s="50">
        <v>4.0259222472323737</v>
      </c>
      <c r="AN275" s="50">
        <v>5.1885053943995825</v>
      </c>
      <c r="AO275" s="50">
        <v>6.2648275175970287</v>
      </c>
      <c r="AP275" s="50">
        <v>7.9177084518178162</v>
      </c>
      <c r="AQ275" s="50">
        <v>10.18998884362999</v>
      </c>
      <c r="AR275" s="50">
        <v>14.848992042196578</v>
      </c>
      <c r="AS275" s="50">
        <v>45.359694127348391</v>
      </c>
      <c r="AT275" s="50">
        <v>63.894699729929975</v>
      </c>
      <c r="AU275" s="50">
        <v>92.537151333002029</v>
      </c>
      <c r="AV275" s="50">
        <v>129.99266496778856</v>
      </c>
      <c r="AW275" s="50">
        <v>167.4481786025751</v>
      </c>
      <c r="AX275" s="50">
        <v>207.73646217612699</v>
      </c>
      <c r="AY275" s="50">
        <v>256.46010512289132</v>
      </c>
      <c r="AZ275" s="50">
        <v>341.06550062735033</v>
      </c>
      <c r="BA275" s="50">
        <v>438.89048917938101</v>
      </c>
      <c r="BB275" s="50">
        <v>731.48414863230175</v>
      </c>
      <c r="BC275" s="50">
        <v>15.010131901201333</v>
      </c>
      <c r="BD275" s="50">
        <v>3084.5717111000677</v>
      </c>
      <c r="BE275" s="50">
        <v>33.788299112075634</v>
      </c>
      <c r="BF275" s="50">
        <v>80.049446751969342</v>
      </c>
      <c r="BG275" s="50">
        <v>114.45363394762745</v>
      </c>
      <c r="BH275" s="50">
        <v>148.06094615913602</v>
      </c>
      <c r="BI275" s="50">
        <v>188.49062840877892</v>
      </c>
      <c r="BJ275" s="50">
        <v>231.89020328267191</v>
      </c>
      <c r="BK275" s="50">
        <v>292.87030363124285</v>
      </c>
      <c r="BL275" s="50">
        <v>377.54614128973407</v>
      </c>
      <c r="BM275" s="50">
        <v>545.2452485823469</v>
      </c>
      <c r="BN275" s="50">
        <v>1674.2174660897319</v>
      </c>
    </row>
    <row r="276" spans="1:66" x14ac:dyDescent="0.25">
      <c r="A276" t="str">
        <f t="shared" si="4"/>
        <v>1999TOT20</v>
      </c>
      <c r="B276" s="50">
        <v>1999</v>
      </c>
      <c r="C276" s="50" t="s">
        <v>3</v>
      </c>
      <c r="D276" s="50">
        <v>20</v>
      </c>
      <c r="E276" s="50">
        <v>374.04967588511937</v>
      </c>
      <c r="F276" s="50">
        <v>0.64971700191693238</v>
      </c>
      <c r="G276" s="50">
        <v>0.33507548660130665</v>
      </c>
      <c r="H276" s="50">
        <v>0.21287152873065524</v>
      </c>
      <c r="I276" s="50">
        <v>0.35623271589289546</v>
      </c>
      <c r="J276" s="50">
        <v>0.14651141594484487</v>
      </c>
      <c r="K276" s="50">
        <v>8.3253099452272467E-2</v>
      </c>
      <c r="L276" s="50">
        <v>261.15378656182338</v>
      </c>
      <c r="M276" s="50">
        <v>130.57689328091169</v>
      </c>
      <c r="N276" s="50">
        <v>45797130</v>
      </c>
      <c r="O276" s="50">
        <v>29755174</v>
      </c>
      <c r="P276" s="50">
        <v>126.47017530985102</v>
      </c>
      <c r="Q276" s="50">
        <v>134.68361125197237</v>
      </c>
      <c r="R276" s="50">
        <v>51.572528595172599</v>
      </c>
      <c r="S276" s="50">
        <v>48090411453.009552</v>
      </c>
      <c r="T276" s="50">
        <v>23.394280960920405</v>
      </c>
      <c r="U276" s="50">
        <v>29.980223467037113</v>
      </c>
      <c r="V276" s="50">
        <v>16314436</v>
      </c>
      <c r="W276" s="50">
        <v>76.873219612665125</v>
      </c>
      <c r="X276" s="50">
        <v>53.703673668246566</v>
      </c>
      <c r="Y276" s="50">
        <v>41.128006892240251</v>
      </c>
      <c r="Z276" s="50">
        <v>10513741764.305923</v>
      </c>
      <c r="AA276" s="50">
        <v>5.1145627860778733</v>
      </c>
      <c r="AB276" s="50">
        <v>5.5185870897121623</v>
      </c>
      <c r="AC276" s="50">
        <v>45797130</v>
      </c>
      <c r="AD276" s="50">
        <v>0.60399020947182092</v>
      </c>
      <c r="AE276" s="50">
        <v>0.79908863747616898</v>
      </c>
      <c r="AF276" s="50">
        <v>7.9627297387587087E-2</v>
      </c>
      <c r="AG276" s="50">
        <v>0.65698437697964707</v>
      </c>
      <c r="AH276" s="50">
        <v>23.082386243006123</v>
      </c>
      <c r="AI276" s="50">
        <v>23.663911504050347</v>
      </c>
      <c r="AJ276" s="50">
        <v>0.88598762247139673</v>
      </c>
      <c r="AK276" s="50">
        <v>1.8613571442493999</v>
      </c>
      <c r="AL276" s="50">
        <v>2.6093165842439583</v>
      </c>
      <c r="AM276" s="50">
        <v>3.3976123178067095</v>
      </c>
      <c r="AN276" s="50">
        <v>4.3217188235300696</v>
      </c>
      <c r="AO276" s="50">
        <v>5.420526391327293</v>
      </c>
      <c r="AP276" s="50">
        <v>7.0403758677852402</v>
      </c>
      <c r="AQ276" s="50">
        <v>9.4501818177891721</v>
      </c>
      <c r="AR276" s="50">
        <v>14.495541905906478</v>
      </c>
      <c r="AS276" s="50">
        <v>50.517381524890297</v>
      </c>
      <c r="AT276" s="50">
        <v>52.878372190286875</v>
      </c>
      <c r="AU276" s="50">
        <v>84.605395504458997</v>
      </c>
      <c r="AV276" s="50">
        <v>112.3665409043596</v>
      </c>
      <c r="AW276" s="50">
        <v>142.11062526139597</v>
      </c>
      <c r="AX276" s="50">
        <v>179.78646544697537</v>
      </c>
      <c r="AY276" s="50">
        <v>231.34287833250505</v>
      </c>
      <c r="AZ276" s="50">
        <v>304.05064009414951</v>
      </c>
      <c r="BA276" s="50">
        <v>413.50887052804336</v>
      </c>
      <c r="BB276" s="50">
        <v>739.16410268850996</v>
      </c>
      <c r="BC276" s="50">
        <v>16.3938385087759</v>
      </c>
      <c r="BD276" s="50">
        <v>3507.5986886223627</v>
      </c>
      <c r="BE276" s="50">
        <v>33.139650864783086</v>
      </c>
      <c r="BF276" s="50">
        <v>69.602316155777459</v>
      </c>
      <c r="BG276" s="50">
        <v>97.610609778401752</v>
      </c>
      <c r="BH276" s="50">
        <v>127.08702362594184</v>
      </c>
      <c r="BI276" s="50">
        <v>161.67560480704472</v>
      </c>
      <c r="BJ276" s="50">
        <v>202.68986423036981</v>
      </c>
      <c r="BK276" s="50">
        <v>263.38643946872503</v>
      </c>
      <c r="BL276" s="50">
        <v>353.43566507633165</v>
      </c>
      <c r="BM276" s="50">
        <v>542.20255214646897</v>
      </c>
      <c r="BN276" s="50">
        <v>1890.3770298463969</v>
      </c>
    </row>
    <row r="277" spans="1:66" x14ac:dyDescent="0.25">
      <c r="A277" t="str">
        <f t="shared" si="4"/>
        <v>1999TOT21</v>
      </c>
      <c r="B277" s="50">
        <v>1999</v>
      </c>
      <c r="C277" s="50" t="s">
        <v>3</v>
      </c>
      <c r="D277" s="50">
        <v>21</v>
      </c>
      <c r="E277" s="50">
        <v>294.47506409501324</v>
      </c>
      <c r="F277" s="50">
        <v>0.72315724915153334</v>
      </c>
      <c r="G277" s="50">
        <v>0.37793678126168889</v>
      </c>
      <c r="H277" s="50">
        <v>0.235959980002164</v>
      </c>
      <c r="I277" s="50">
        <v>0.41098375368478229</v>
      </c>
      <c r="J277" s="50">
        <v>0.15834431508084718</v>
      </c>
      <c r="K277" s="50">
        <v>8.1922300087315325E-2</v>
      </c>
      <c r="L277" s="50">
        <v>252.36297682398418</v>
      </c>
      <c r="M277" s="50">
        <v>126.18148841199209</v>
      </c>
      <c r="N277" s="50">
        <v>5560030</v>
      </c>
      <c r="O277" s="50">
        <v>4020776</v>
      </c>
      <c r="P277" s="50">
        <v>120.47291932628346</v>
      </c>
      <c r="Q277" s="50">
        <v>131.89005749770072</v>
      </c>
      <c r="R277" s="50">
        <v>52.26204697596755</v>
      </c>
      <c r="S277" s="50">
        <v>6363604533.904501</v>
      </c>
      <c r="T277" s="50">
        <v>32.388905819102234</v>
      </c>
      <c r="U277" s="50">
        <v>45.997260512630312</v>
      </c>
      <c r="V277" s="50">
        <v>2285082</v>
      </c>
      <c r="W277" s="50">
        <v>77.56613274563847</v>
      </c>
      <c r="X277" s="50">
        <v>48.615355666353622</v>
      </c>
      <c r="Y277" s="50">
        <v>38.528120311610856</v>
      </c>
      <c r="Z277" s="50">
        <v>1333080889.8813922</v>
      </c>
      <c r="AA277" s="50">
        <v>6.7849960131198452</v>
      </c>
      <c r="AB277" s="50">
        <v>7.6086735446910145</v>
      </c>
      <c r="AC277" s="50">
        <v>5560030</v>
      </c>
      <c r="AD277" s="50">
        <v>0.57439797159764716</v>
      </c>
      <c r="AE277" s="50">
        <v>0.7314937089043072</v>
      </c>
      <c r="AF277" s="50">
        <v>9.6672032132553258E-3</v>
      </c>
      <c r="AG277" s="50">
        <v>0.57877406080640714</v>
      </c>
      <c r="AH277" s="50">
        <v>18.764820492993525</v>
      </c>
      <c r="AI277" s="50">
        <v>17.755753812989322</v>
      </c>
      <c r="AJ277" s="50">
        <v>1.3128430245731344</v>
      </c>
      <c r="AK277" s="50">
        <v>2.2276262346483389</v>
      </c>
      <c r="AL277" s="50">
        <v>2.961595576185367</v>
      </c>
      <c r="AM277" s="50">
        <v>3.7518202888040255</v>
      </c>
      <c r="AN277" s="50">
        <v>4.6566179348984154</v>
      </c>
      <c r="AO277" s="50">
        <v>5.698935449243038</v>
      </c>
      <c r="AP277" s="50">
        <v>7.0048926547396384</v>
      </c>
      <c r="AQ277" s="50">
        <v>9.5219682877148806</v>
      </c>
      <c r="AR277" s="50">
        <v>14.76062212129478</v>
      </c>
      <c r="AS277" s="50">
        <v>48.103078427898382</v>
      </c>
      <c r="AT277" s="50">
        <v>55.522290799801212</v>
      </c>
      <c r="AU277" s="50">
        <v>74.911027269573069</v>
      </c>
      <c r="AV277" s="50">
        <v>98.353772273933586</v>
      </c>
      <c r="AW277" s="50">
        <v>123.3828684440027</v>
      </c>
      <c r="AX277" s="50">
        <v>150.70336074231759</v>
      </c>
      <c r="AY277" s="50">
        <v>183.0913637088683</v>
      </c>
      <c r="AZ277" s="50">
        <v>237.95267485629091</v>
      </c>
      <c r="BA277" s="50">
        <v>334.8963572051502</v>
      </c>
      <c r="BB277" s="50">
        <v>590.12263364360149</v>
      </c>
      <c r="BC277" s="50">
        <v>15.823189696792525</v>
      </c>
      <c r="BD277" s="50">
        <v>2908.3104704657781</v>
      </c>
      <c r="BE277" s="50">
        <v>38.530226411969387</v>
      </c>
      <c r="BF277" s="50">
        <v>65.777742592354869</v>
      </c>
      <c r="BG277" s="50">
        <v>87.051437194537968</v>
      </c>
      <c r="BH277" s="50">
        <v>110.45056379151073</v>
      </c>
      <c r="BI277" s="50">
        <v>137.49995250185313</v>
      </c>
      <c r="BJ277" s="50">
        <v>167.51153194243221</v>
      </c>
      <c r="BK277" s="50">
        <v>205.90333099261369</v>
      </c>
      <c r="BL277" s="50">
        <v>281.18006036306082</v>
      </c>
      <c r="BM277" s="50">
        <v>433.21117410865708</v>
      </c>
      <c r="BN277" s="50">
        <v>1422.5744118170273</v>
      </c>
    </row>
    <row r="278" spans="1:66" x14ac:dyDescent="0.25">
      <c r="A278" t="str">
        <f t="shared" si="4"/>
        <v>1999TOT22</v>
      </c>
      <c r="B278" s="50">
        <v>1999</v>
      </c>
      <c r="C278" s="50" t="s">
        <v>3</v>
      </c>
      <c r="D278" s="50">
        <v>22</v>
      </c>
      <c r="E278" s="50">
        <v>302.35417963724336</v>
      </c>
      <c r="F278" s="50">
        <v>0.70898647555587424</v>
      </c>
      <c r="G278" s="50">
        <v>0.39044829239436346</v>
      </c>
      <c r="H278" s="50">
        <v>0.26091422155457333</v>
      </c>
      <c r="I278" s="50">
        <v>0.42065211477744674</v>
      </c>
      <c r="J278" s="50">
        <v>0.19203921550645323</v>
      </c>
      <c r="K278" s="50">
        <v>0.11748051553419712</v>
      </c>
      <c r="L278" s="50">
        <v>256.38554660687896</v>
      </c>
      <c r="M278" s="50">
        <v>128.19277330343948</v>
      </c>
      <c r="N278" s="50">
        <v>2775493</v>
      </c>
      <c r="O278" s="50">
        <v>1967787</v>
      </c>
      <c r="P278" s="50">
        <v>115.19061226237737</v>
      </c>
      <c r="Q278" s="50">
        <v>141.19493434450158</v>
      </c>
      <c r="R278" s="50">
        <v>55.071331521272761</v>
      </c>
      <c r="S278" s="50">
        <v>3334098675.2275653</v>
      </c>
      <c r="T278" s="50">
        <v>33.10862081925076</v>
      </c>
      <c r="U278" s="50">
        <v>45.361048408444553</v>
      </c>
      <c r="V278" s="50">
        <v>1167517</v>
      </c>
      <c r="W278" s="50">
        <v>69.669260039245586</v>
      </c>
      <c r="X278" s="50">
        <v>58.523513264193895</v>
      </c>
      <c r="Y278" s="50">
        <v>45.652739819947151</v>
      </c>
      <c r="Z278" s="50">
        <v>819926359.62806237</v>
      </c>
      <c r="AA278" s="50">
        <v>8.1421198305659885</v>
      </c>
      <c r="AB278" s="50">
        <v>9.0160229877417475</v>
      </c>
      <c r="AC278" s="50">
        <v>2775493</v>
      </c>
      <c r="AD278" s="50">
        <v>0.59858920505201574</v>
      </c>
      <c r="AE278" s="50">
        <v>0.80408312734899035</v>
      </c>
      <c r="AF278" s="50">
        <v>4.8257392222645574E-3</v>
      </c>
      <c r="AG278" s="50">
        <v>0.67017524058373201</v>
      </c>
      <c r="AH278" s="50">
        <v>22.442587910315218</v>
      </c>
      <c r="AI278" s="50">
        <v>25.556031259573921</v>
      </c>
      <c r="AJ278" s="50">
        <v>0.75459667476673253</v>
      </c>
      <c r="AK278" s="50">
        <v>1.751623122360225</v>
      </c>
      <c r="AL278" s="50">
        <v>2.6985154099824222</v>
      </c>
      <c r="AM278" s="50">
        <v>3.6110054210113489</v>
      </c>
      <c r="AN278" s="50">
        <v>4.4956947528280313</v>
      </c>
      <c r="AO278" s="50">
        <v>5.558797527246524</v>
      </c>
      <c r="AP278" s="50">
        <v>7.3590581460331279</v>
      </c>
      <c r="AQ278" s="50">
        <v>9.7216774670320518</v>
      </c>
      <c r="AR278" s="50">
        <v>14.587022968455294</v>
      </c>
      <c r="AS278" s="50">
        <v>49.462008510284242</v>
      </c>
      <c r="AT278" s="50">
        <v>38.006330011768689</v>
      </c>
      <c r="AU278" s="50">
        <v>66.097965237858588</v>
      </c>
      <c r="AV278" s="50">
        <v>94.740416840930649</v>
      </c>
      <c r="AW278" s="50">
        <v>120.95927638528121</v>
      </c>
      <c r="AX278" s="50">
        <v>151.08106340081963</v>
      </c>
      <c r="AY278" s="50">
        <v>191.68409918978992</v>
      </c>
      <c r="AZ278" s="50">
        <v>253.06078119637286</v>
      </c>
      <c r="BA278" s="50">
        <v>359.57293089395074</v>
      </c>
      <c r="BB278" s="50">
        <v>580.07574292744698</v>
      </c>
      <c r="BC278" s="50">
        <v>16.786430636843903</v>
      </c>
      <c r="BD278" s="50">
        <v>2273.7700041823355</v>
      </c>
      <c r="BE278" s="50">
        <v>22.562669355597876</v>
      </c>
      <c r="BF278" s="50">
        <v>53.476906918595134</v>
      </c>
      <c r="BG278" s="50">
        <v>80.831583599686383</v>
      </c>
      <c r="BH278" s="50">
        <v>108.78607179870679</v>
      </c>
      <c r="BI278" s="50">
        <v>136.21990797945767</v>
      </c>
      <c r="BJ278" s="50">
        <v>169.72197114217258</v>
      </c>
      <c r="BK278" s="50">
        <v>220.88727289031701</v>
      </c>
      <c r="BL278" s="50">
        <v>296.81927469207278</v>
      </c>
      <c r="BM278" s="50">
        <v>438.63669300903064</v>
      </c>
      <c r="BN278" s="50">
        <v>1504.275443127965</v>
      </c>
    </row>
    <row r="279" spans="1:66" x14ac:dyDescent="0.25">
      <c r="A279" t="str">
        <f t="shared" si="4"/>
        <v>1999TOT23</v>
      </c>
      <c r="B279" s="50">
        <v>1999</v>
      </c>
      <c r="C279" s="50" t="s">
        <v>3</v>
      </c>
      <c r="D279" s="50">
        <v>23</v>
      </c>
      <c r="E279" s="50">
        <v>352.40246717344354</v>
      </c>
      <c r="F279" s="50">
        <v>0.65498295031366216</v>
      </c>
      <c r="G279" s="50">
        <v>0.34174603225536898</v>
      </c>
      <c r="H279" s="50">
        <v>0.22231309228527846</v>
      </c>
      <c r="I279" s="50">
        <v>0.35351054483145261</v>
      </c>
      <c r="J279" s="50">
        <v>0.15836850611681977</v>
      </c>
      <c r="K279" s="50">
        <v>9.6971623056982231E-2</v>
      </c>
      <c r="L279" s="50">
        <v>247.51825317122174</v>
      </c>
      <c r="M279" s="50">
        <v>123.75912658561087</v>
      </c>
      <c r="N279" s="50">
        <v>7145586</v>
      </c>
      <c r="O279" s="50">
        <v>4680237</v>
      </c>
      <c r="P279" s="50">
        <v>118.37232518708667</v>
      </c>
      <c r="Q279" s="50">
        <v>129.14592798413508</v>
      </c>
      <c r="R279" s="50">
        <v>52.176324909176643</v>
      </c>
      <c r="S279" s="50">
        <v>7253202606.6082125</v>
      </c>
      <c r="T279" s="50">
        <v>24.003345268979803</v>
      </c>
      <c r="U279" s="50">
        <v>30.773890376092822</v>
      </c>
      <c r="V279" s="50">
        <v>2526040</v>
      </c>
      <c r="W279" s="50">
        <v>68.316514527092721</v>
      </c>
      <c r="X279" s="50">
        <v>55.442612058518151</v>
      </c>
      <c r="Y279" s="50">
        <v>44.798806833987719</v>
      </c>
      <c r="Z279" s="50">
        <v>1680603069.1715906</v>
      </c>
      <c r="AA279" s="50">
        <v>5.5616943186834433</v>
      </c>
      <c r="AB279" s="50">
        <v>5.9708871295495252</v>
      </c>
      <c r="AC279" s="50">
        <v>7145586</v>
      </c>
      <c r="AD279" s="50">
        <v>0.61187411849579376</v>
      </c>
      <c r="AE279" s="50">
        <v>0.84341122932129142</v>
      </c>
      <c r="AF279" s="50">
        <v>1.2424003456778476E-2</v>
      </c>
      <c r="AG279" s="50">
        <v>0.68482998525631444</v>
      </c>
      <c r="AH279" s="50">
        <v>24.258243297993278</v>
      </c>
      <c r="AI279" s="50">
        <v>26.269872915604179</v>
      </c>
      <c r="AJ279" s="50">
        <v>0.71723572132773294</v>
      </c>
      <c r="AK279" s="50">
        <v>1.778056976010179</v>
      </c>
      <c r="AL279" s="50">
        <v>2.6306464039176127</v>
      </c>
      <c r="AM279" s="50">
        <v>3.4383487362835536</v>
      </c>
      <c r="AN279" s="50">
        <v>4.3829272970745912</v>
      </c>
      <c r="AO279" s="50">
        <v>5.4672052651649157</v>
      </c>
      <c r="AP279" s="50">
        <v>6.9380919593737609</v>
      </c>
      <c r="AQ279" s="50">
        <v>9.0964655945455455</v>
      </c>
      <c r="AR279" s="50">
        <v>13.612377537035186</v>
      </c>
      <c r="AS279" s="50">
        <v>51.938644509266922</v>
      </c>
      <c r="AT279" s="50">
        <v>47.212832312756134</v>
      </c>
      <c r="AU279" s="50">
        <v>77.202423397818833</v>
      </c>
      <c r="AV279" s="50">
        <v>105.75674438057375</v>
      </c>
      <c r="AW279" s="50">
        <v>134.83984908523152</v>
      </c>
      <c r="AX279" s="50">
        <v>175.82058753270385</v>
      </c>
      <c r="AY279" s="50">
        <v>215.74375853637042</v>
      </c>
      <c r="AZ279" s="50">
        <v>272.32361677997739</v>
      </c>
      <c r="BA279" s="50">
        <v>370.14860533200812</v>
      </c>
      <c r="BB279" s="50">
        <v>660.45086865668304</v>
      </c>
      <c r="BC279" s="50">
        <v>17.599878219142497</v>
      </c>
      <c r="BD279" s="50">
        <v>3503.1921576065051</v>
      </c>
      <c r="BE279" s="50">
        <v>25.164405738515391</v>
      </c>
      <c r="BF279" s="50">
        <v>62.862438785435302</v>
      </c>
      <c r="BG279" s="50">
        <v>92.5044363768952</v>
      </c>
      <c r="BH279" s="50">
        <v>121.48049398553204</v>
      </c>
      <c r="BI279" s="50">
        <v>154.53342415360544</v>
      </c>
      <c r="BJ279" s="50">
        <v>192.71625806722525</v>
      </c>
      <c r="BK279" s="50">
        <v>244.40143055947888</v>
      </c>
      <c r="BL279" s="50">
        <v>320.60234147881238</v>
      </c>
      <c r="BM279" s="50">
        <v>479.59789898190661</v>
      </c>
      <c r="BN279" s="50">
        <v>1831.2599124362653</v>
      </c>
    </row>
    <row r="280" spans="1:66" x14ac:dyDescent="0.25">
      <c r="A280" t="str">
        <f t="shared" si="4"/>
        <v>1999TOT24</v>
      </c>
      <c r="B280" s="50">
        <v>1999</v>
      </c>
      <c r="C280" s="50" t="s">
        <v>3</v>
      </c>
      <c r="D280" s="50">
        <v>24</v>
      </c>
      <c r="E280" s="50">
        <v>427.85337318867687</v>
      </c>
      <c r="F280" s="50">
        <v>0.58230388981492442</v>
      </c>
      <c r="G280" s="50">
        <v>0.28639675324892067</v>
      </c>
      <c r="H280" s="50">
        <v>0.17754559938970499</v>
      </c>
      <c r="I280" s="50">
        <v>0.2990270867232484</v>
      </c>
      <c r="J280" s="50">
        <v>0.11901945510025694</v>
      </c>
      <c r="K280" s="50">
        <v>6.6108346800318754E-2</v>
      </c>
      <c r="L280" s="50">
        <v>258.82037217515528</v>
      </c>
      <c r="M280" s="50">
        <v>129.41018608757764</v>
      </c>
      <c r="N280" s="50">
        <v>2720078</v>
      </c>
      <c r="O280" s="50">
        <v>1583912</v>
      </c>
      <c r="P280" s="50">
        <v>131.52375684737291</v>
      </c>
      <c r="Q280" s="50">
        <v>127.29661532778238</v>
      </c>
      <c r="R280" s="50">
        <v>49.18338315410314</v>
      </c>
      <c r="S280" s="50">
        <v>2419519638.9247012</v>
      </c>
      <c r="T280" s="50">
        <v>17.324933940150007</v>
      </c>
      <c r="U280" s="50">
        <v>21.102296350909683</v>
      </c>
      <c r="V280" s="50">
        <v>813377.00000000012</v>
      </c>
      <c r="W280" s="50">
        <v>77.902043459611207</v>
      </c>
      <c r="X280" s="50">
        <v>51.508142627966436</v>
      </c>
      <c r="Y280" s="50">
        <v>39.802232100268043</v>
      </c>
      <c r="Z280" s="50">
        <v>502746462.3156895</v>
      </c>
      <c r="AA280" s="50">
        <v>3.5999084727968622</v>
      </c>
      <c r="AB280" s="50">
        <v>3.8071942252255835</v>
      </c>
      <c r="AC280" s="50">
        <v>2720078</v>
      </c>
      <c r="AD280" s="50">
        <v>0.59462313907737741</v>
      </c>
      <c r="AE280" s="50">
        <v>0.7359570584910049</v>
      </c>
      <c r="AF280" s="50">
        <v>4.729389370543899E-3</v>
      </c>
      <c r="AG280" s="50">
        <v>0.64739137741644992</v>
      </c>
      <c r="AH280" s="50">
        <v>22.200744240557885</v>
      </c>
      <c r="AI280" s="50">
        <v>23.009616003643906</v>
      </c>
      <c r="AJ280" s="50">
        <v>0.92030229606243663</v>
      </c>
      <c r="AK280" s="50">
        <v>1.8639626148855637</v>
      </c>
      <c r="AL280" s="50">
        <v>2.6121278793438347</v>
      </c>
      <c r="AM280" s="50">
        <v>3.454975631621271</v>
      </c>
      <c r="AN280" s="50">
        <v>4.4157487524074348</v>
      </c>
      <c r="AO280" s="50">
        <v>5.5922844701371002</v>
      </c>
      <c r="AP280" s="50">
        <v>7.4334252721314797</v>
      </c>
      <c r="AQ280" s="50">
        <v>9.6423066300775915</v>
      </c>
      <c r="AR280" s="50">
        <v>14.938124824872453</v>
      </c>
      <c r="AS280" s="50">
        <v>49.126741628460834</v>
      </c>
      <c r="AT280" s="50">
        <v>63.454046628344244</v>
      </c>
      <c r="AU280" s="50">
        <v>94.740416840930649</v>
      </c>
      <c r="AV280" s="50">
        <v>127.78939945985995</v>
      </c>
      <c r="AW280" s="50">
        <v>169.21079100891799</v>
      </c>
      <c r="AX280" s="50">
        <v>213.49642771828326</v>
      </c>
      <c r="AY280" s="50">
        <v>269.67969817046304</v>
      </c>
      <c r="AZ280" s="50">
        <v>359.57293089395074</v>
      </c>
      <c r="BA280" s="50">
        <v>487.23642946764329</v>
      </c>
      <c r="BB280" s="50">
        <v>879.10293766351924</v>
      </c>
      <c r="BC280" s="50">
        <v>13.489439764484231</v>
      </c>
      <c r="BD280" s="50">
        <v>3965.8779142715152</v>
      </c>
      <c r="BE280" s="50">
        <v>39.331746698051511</v>
      </c>
      <c r="BF280" s="50">
        <v>79.214364472325457</v>
      </c>
      <c r="BG280" s="50">
        <v>112.05358642775818</v>
      </c>
      <c r="BH280" s="50">
        <v>147.93041445637019</v>
      </c>
      <c r="BI280" s="50">
        <v>188.71824678249985</v>
      </c>
      <c r="BJ280" s="50">
        <v>240.35269130573764</v>
      </c>
      <c r="BK280" s="50">
        <v>317.68632311350848</v>
      </c>
      <c r="BL280" s="50">
        <v>409.77260929197797</v>
      </c>
      <c r="BM280" s="50">
        <v>638.41638934230696</v>
      </c>
      <c r="BN280" s="50">
        <v>2123.464565874347</v>
      </c>
    </row>
    <row r="281" spans="1:66" x14ac:dyDescent="0.25">
      <c r="A281" t="str">
        <f t="shared" si="4"/>
        <v>1999TOT25</v>
      </c>
      <c r="B281" s="50">
        <v>1999</v>
      </c>
      <c r="C281" s="50" t="s">
        <v>3</v>
      </c>
      <c r="D281" s="50">
        <v>25</v>
      </c>
      <c r="E281" s="50">
        <v>507.14609201192371</v>
      </c>
      <c r="F281" s="50">
        <v>0.58909522209122644</v>
      </c>
      <c r="G281" s="50">
        <v>0.30617067093334727</v>
      </c>
      <c r="H281" s="50">
        <v>0.19487943913975453</v>
      </c>
      <c r="I281" s="50">
        <v>0.3298569063534148</v>
      </c>
      <c r="J281" s="50">
        <v>0.1362244403928479</v>
      </c>
      <c r="K281" s="50">
        <v>7.4987036625380893E-2</v>
      </c>
      <c r="L281" s="50">
        <v>258.88607160429319</v>
      </c>
      <c r="M281" s="50">
        <v>129.4430358021466</v>
      </c>
      <c r="N281" s="50">
        <v>3374154</v>
      </c>
      <c r="O281" s="50">
        <v>1987698</v>
      </c>
      <c r="P281" s="50">
        <v>124.33512081401446</v>
      </c>
      <c r="Q281" s="50">
        <v>134.55095079027873</v>
      </c>
      <c r="R281" s="50">
        <v>51.973035844098852</v>
      </c>
      <c r="S281" s="50">
        <v>3209359869.4072256</v>
      </c>
      <c r="T281" s="50">
        <v>15.629287790414651</v>
      </c>
      <c r="U281" s="50">
        <v>18.267610962754496</v>
      </c>
      <c r="V281" s="50">
        <v>1112988</v>
      </c>
      <c r="W281" s="50">
        <v>75.985597818398105</v>
      </c>
      <c r="X281" s="50">
        <v>53.457437983748491</v>
      </c>
      <c r="Y281" s="50">
        <v>41.298040989596437</v>
      </c>
      <c r="Z281" s="50">
        <v>713969843.83987522</v>
      </c>
      <c r="AA281" s="50">
        <v>3.4769675627282877</v>
      </c>
      <c r="AB281" s="50">
        <v>3.657741927199222</v>
      </c>
      <c r="AC281" s="50">
        <v>3374154</v>
      </c>
      <c r="AD281" s="50">
        <v>0.65450865552910209</v>
      </c>
      <c r="AE281" s="50">
        <v>0.90890085190145697</v>
      </c>
      <c r="AF281" s="50">
        <v>5.8666288474735545E-3</v>
      </c>
      <c r="AG281" s="50">
        <v>0.80598116515723639</v>
      </c>
      <c r="AH281" s="50">
        <v>32.663352615255214</v>
      </c>
      <c r="AI281" s="50">
        <v>32.942280669510296</v>
      </c>
      <c r="AJ281" s="50">
        <v>0.71527394785980236</v>
      </c>
      <c r="AK281" s="50">
        <v>1.4189623640962474</v>
      </c>
      <c r="AL281" s="50">
        <v>1.9761233797073929</v>
      </c>
      <c r="AM281" s="50">
        <v>2.6671324987678089</v>
      </c>
      <c r="AN281" s="50">
        <v>3.5258803207430667</v>
      </c>
      <c r="AO281" s="50">
        <v>4.5663755127131509</v>
      </c>
      <c r="AP281" s="50">
        <v>6.1984699666245557</v>
      </c>
      <c r="AQ281" s="50">
        <v>8.6251704059712395</v>
      </c>
      <c r="AR281" s="50">
        <v>14.962707287718132</v>
      </c>
      <c r="AS281" s="50">
        <v>55.343904315798603</v>
      </c>
      <c r="AT281" s="50">
        <v>52.878372190286875</v>
      </c>
      <c r="AU281" s="50">
        <v>87.249314113973341</v>
      </c>
      <c r="AV281" s="50">
        <v>118.97633742814546</v>
      </c>
      <c r="AW281" s="50">
        <v>157.31315726610345</v>
      </c>
      <c r="AX281" s="50">
        <v>200.93781432309012</v>
      </c>
      <c r="AY281" s="50">
        <v>264.39186095143435</v>
      </c>
      <c r="AZ281" s="50">
        <v>359.57293089395074</v>
      </c>
      <c r="BA281" s="50">
        <v>552.05020566659493</v>
      </c>
      <c r="BB281" s="50">
        <v>1067.614334521892</v>
      </c>
      <c r="BC281" s="50">
        <v>16.188086491335881</v>
      </c>
      <c r="BD281" s="50">
        <v>5287.8372190286873</v>
      </c>
      <c r="BE281" s="50">
        <v>36.219063496087657</v>
      </c>
      <c r="BF281" s="50">
        <v>71.849773780308311</v>
      </c>
      <c r="BG281" s="50">
        <v>100.52082697782539</v>
      </c>
      <c r="BH281" s="50">
        <v>134.85149192475023</v>
      </c>
      <c r="BI281" s="50">
        <v>178.54662857691838</v>
      </c>
      <c r="BJ281" s="50">
        <v>232.64957901416278</v>
      </c>
      <c r="BK281" s="50">
        <v>314.34776485053152</v>
      </c>
      <c r="BL281" s="50">
        <v>435.46226848704396</v>
      </c>
      <c r="BM281" s="50">
        <v>761.15226138507091</v>
      </c>
      <c r="BN281" s="50">
        <v>2810.9966046642007</v>
      </c>
    </row>
    <row r="282" spans="1:66" x14ac:dyDescent="0.25">
      <c r="A282" t="str">
        <f t="shared" si="4"/>
        <v>1999TOT26</v>
      </c>
      <c r="B282" s="50">
        <v>1999</v>
      </c>
      <c r="C282" s="50" t="s">
        <v>3</v>
      </c>
      <c r="D282" s="50">
        <v>26</v>
      </c>
      <c r="E282" s="50">
        <v>406.23807153111977</v>
      </c>
      <c r="F282" s="50">
        <v>0.63994926180510214</v>
      </c>
      <c r="G282" s="50">
        <v>0.33037249048717682</v>
      </c>
      <c r="H282" s="50">
        <v>0.21081355432191029</v>
      </c>
      <c r="I282" s="50">
        <v>0.35017021414759641</v>
      </c>
      <c r="J282" s="50">
        <v>0.14601223807225877</v>
      </c>
      <c r="K282" s="50">
        <v>8.4466680723238513E-2</v>
      </c>
      <c r="L282" s="50">
        <v>281.37617625368097</v>
      </c>
      <c r="M282" s="50">
        <v>140.68808812684048</v>
      </c>
      <c r="N282" s="50">
        <v>7330178</v>
      </c>
      <c r="O282" s="50">
        <v>4690942</v>
      </c>
      <c r="P282" s="50">
        <v>136.11630385304937</v>
      </c>
      <c r="Q282" s="50">
        <v>145.25987240063159</v>
      </c>
      <c r="R282" s="50">
        <v>51.624794371243901</v>
      </c>
      <c r="S282" s="50">
        <v>8176867636.3051634</v>
      </c>
      <c r="T282" s="50">
        <v>22.882874508123582</v>
      </c>
      <c r="U282" s="50">
        <v>29.128815792355361</v>
      </c>
      <c r="V282" s="50">
        <v>2566810</v>
      </c>
      <c r="W282" s="50">
        <v>82.024667345857935</v>
      </c>
      <c r="X282" s="50">
        <v>58.663420780982548</v>
      </c>
      <c r="Y282" s="50">
        <v>41.697503720494971</v>
      </c>
      <c r="Z282" s="50">
        <v>1806934261.138006</v>
      </c>
      <c r="AA282" s="50">
        <v>5.0566857360471618</v>
      </c>
      <c r="AB282" s="50">
        <v>5.4414147001902382</v>
      </c>
      <c r="AC282" s="50">
        <v>7330178</v>
      </c>
      <c r="AD282" s="50">
        <v>0.60311905063448812</v>
      </c>
      <c r="AE282" s="50">
        <v>0.80035987070744952</v>
      </c>
      <c r="AF282" s="50">
        <v>1.2744952871716534E-2</v>
      </c>
      <c r="AG282" s="50">
        <v>0.65557675376123292</v>
      </c>
      <c r="AH282" s="50">
        <v>23.178033448824014</v>
      </c>
      <c r="AI282" s="50">
        <v>24.316685486361827</v>
      </c>
      <c r="AJ282" s="50">
        <v>0.82533219878177666</v>
      </c>
      <c r="AK282" s="50">
        <v>1.8369150258993048</v>
      </c>
      <c r="AL282" s="50">
        <v>2.6067860222964834</v>
      </c>
      <c r="AM282" s="50">
        <v>3.3830985112476304</v>
      </c>
      <c r="AN282" s="50">
        <v>4.3610559520775922</v>
      </c>
      <c r="AO282" s="50">
        <v>5.5640295405378843</v>
      </c>
      <c r="AP282" s="50">
        <v>7.1588903018671246</v>
      </c>
      <c r="AQ282" s="50">
        <v>9.5268639977826943</v>
      </c>
      <c r="AR282" s="50">
        <v>14.602178625565486</v>
      </c>
      <c r="AS282" s="50">
        <v>50.134849823944023</v>
      </c>
      <c r="AT282" s="50">
        <v>56.655398775307361</v>
      </c>
      <c r="AU282" s="50">
        <v>89.893232723487685</v>
      </c>
      <c r="AV282" s="50">
        <v>120.86485072065571</v>
      </c>
      <c r="AW282" s="50">
        <v>158.63511657086062</v>
      </c>
      <c r="AX282" s="50">
        <v>198.29389571357578</v>
      </c>
      <c r="AY282" s="50">
        <v>254.25683961496273</v>
      </c>
      <c r="AZ282" s="50">
        <v>335.77766340832164</v>
      </c>
      <c r="BA282" s="50">
        <v>458.71987875073859</v>
      </c>
      <c r="BB282" s="50">
        <v>793.17558285430312</v>
      </c>
      <c r="BC282" s="50">
        <v>16.558343554008289</v>
      </c>
      <c r="BD282" s="50">
        <v>3965.8779142715152</v>
      </c>
      <c r="BE282" s="50">
        <v>33.486418407011307</v>
      </c>
      <c r="BF282" s="50">
        <v>74.664121539179007</v>
      </c>
      <c r="BG282" s="50">
        <v>105.87111274532778</v>
      </c>
      <c r="BH282" s="50">
        <v>137.3698373401422</v>
      </c>
      <c r="BI282" s="50">
        <v>177.38843119331452</v>
      </c>
      <c r="BJ282" s="50">
        <v>225.88285456026125</v>
      </c>
      <c r="BK282" s="50">
        <v>291.05079933733919</v>
      </c>
      <c r="BL282" s="50">
        <v>386.80999605568672</v>
      </c>
      <c r="BM282" s="50">
        <v>593.51656346802372</v>
      </c>
      <c r="BN282" s="50">
        <v>2036.6762506457749</v>
      </c>
    </row>
    <row r="283" spans="1:66" x14ac:dyDescent="0.25">
      <c r="A283" t="str">
        <f t="shared" si="4"/>
        <v>1999TOT27</v>
      </c>
      <c r="B283" s="50">
        <v>1999</v>
      </c>
      <c r="C283" s="50" t="s">
        <v>3</v>
      </c>
      <c r="D283" s="50">
        <v>27</v>
      </c>
      <c r="E283" s="50">
        <v>345.89294812120562</v>
      </c>
      <c r="F283" s="50">
        <v>0.66458237807914</v>
      </c>
      <c r="G283" s="50">
        <v>0.34605034369734644</v>
      </c>
      <c r="H283" s="50">
        <v>0.21742445463210952</v>
      </c>
      <c r="I283" s="50">
        <v>0.39166585235161661</v>
      </c>
      <c r="J283" s="50">
        <v>0.14678019147804663</v>
      </c>
      <c r="K283" s="50">
        <v>7.4847015210879816E-2</v>
      </c>
      <c r="L283" s="50">
        <v>258.61342713139408</v>
      </c>
      <c r="M283" s="50">
        <v>129.30671356569704</v>
      </c>
      <c r="N283" s="50">
        <v>2793759</v>
      </c>
      <c r="O283" s="50">
        <v>1856683</v>
      </c>
      <c r="P283" s="50">
        <v>123.95252083076014</v>
      </c>
      <c r="Q283" s="50">
        <v>134.66090630063394</v>
      </c>
      <c r="R283" s="50">
        <v>52.070345996465448</v>
      </c>
      <c r="S283" s="50">
        <v>3000271385.9157591</v>
      </c>
      <c r="T283" s="50">
        <v>25.873110692099971</v>
      </c>
      <c r="U283" s="50">
        <v>33.961189398387319</v>
      </c>
      <c r="V283" s="50">
        <v>1094220</v>
      </c>
      <c r="W283" s="50">
        <v>80.84789576829813</v>
      </c>
      <c r="X283" s="50">
        <v>48.458817797398908</v>
      </c>
      <c r="Y283" s="50">
        <v>37.475871485031881</v>
      </c>
      <c r="Z283" s="50">
        <v>636295291.32323802</v>
      </c>
      <c r="AA283" s="50">
        <v>5.487149790032487</v>
      </c>
      <c r="AB283" s="50">
        <v>6.0401011542205056</v>
      </c>
      <c r="AC283" s="50">
        <v>2793759</v>
      </c>
      <c r="AD283" s="50">
        <v>0.58426131480035326</v>
      </c>
      <c r="AE283" s="50">
        <v>0.72110547054740692</v>
      </c>
      <c r="AF283" s="50">
        <v>4.8574982476463739E-3</v>
      </c>
      <c r="AG283" s="50">
        <v>0.6018318570393042</v>
      </c>
      <c r="AH283" s="50">
        <v>20.408596329095872</v>
      </c>
      <c r="AI283" s="50">
        <v>19.50092942321908</v>
      </c>
      <c r="AJ283" s="50">
        <v>1.2214304704742236</v>
      </c>
      <c r="AK283" s="50">
        <v>2.031589853552342</v>
      </c>
      <c r="AL283" s="50">
        <v>2.6690975931676113</v>
      </c>
      <c r="AM283" s="50">
        <v>3.4215227909375745</v>
      </c>
      <c r="AN283" s="50">
        <v>4.3359161530460195</v>
      </c>
      <c r="AO283" s="50">
        <v>5.537058607543047</v>
      </c>
      <c r="AP283" s="50">
        <v>7.2983230667657999</v>
      </c>
      <c r="AQ283" s="50">
        <v>10.048141713374068</v>
      </c>
      <c r="AR283" s="50">
        <v>15.764271887047208</v>
      </c>
      <c r="AS283" s="50">
        <v>47.672647864092106</v>
      </c>
      <c r="AT283" s="50">
        <v>59.928821815658459</v>
      </c>
      <c r="AU283" s="50">
        <v>81.300497242566067</v>
      </c>
      <c r="AV283" s="50">
        <v>105.75674438057375</v>
      </c>
      <c r="AW283" s="50">
        <v>132.19593047571718</v>
      </c>
      <c r="AX283" s="50">
        <v>171.85470961843234</v>
      </c>
      <c r="AY283" s="50">
        <v>220.32655079286195</v>
      </c>
      <c r="AZ283" s="50">
        <v>296.11888426560648</v>
      </c>
      <c r="BA283" s="50">
        <v>408.48542516996611</v>
      </c>
      <c r="BB283" s="50">
        <v>719.14586178790148</v>
      </c>
      <c r="BC283" s="50">
        <v>14.515227976515447</v>
      </c>
      <c r="BD283" s="50">
        <v>2714.4231057680595</v>
      </c>
      <c r="BE283" s="50">
        <v>41.985109914119711</v>
      </c>
      <c r="BF283" s="50">
        <v>69.981416137529038</v>
      </c>
      <c r="BG283" s="50">
        <v>92.902779605396759</v>
      </c>
      <c r="BH283" s="50">
        <v>118.59550247540054</v>
      </c>
      <c r="BI283" s="50">
        <v>149.97622841575102</v>
      </c>
      <c r="BJ283" s="50">
        <v>190.33472269644668</v>
      </c>
      <c r="BK283" s="50">
        <v>254.03227792368128</v>
      </c>
      <c r="BL283" s="50">
        <v>346.83176248798964</v>
      </c>
      <c r="BM283" s="50">
        <v>546.41510807849693</v>
      </c>
      <c r="BN283" s="50">
        <v>1652.393140601115</v>
      </c>
    </row>
    <row r="284" spans="1:66" x14ac:dyDescent="0.25">
      <c r="A284" t="str">
        <f t="shared" si="4"/>
        <v>1999TOT28</v>
      </c>
      <c r="B284" s="50">
        <v>1999</v>
      </c>
      <c r="C284" s="50" t="s">
        <v>3</v>
      </c>
      <c r="D284" s="50">
        <v>28</v>
      </c>
      <c r="E284" s="50">
        <v>438.90066505171603</v>
      </c>
      <c r="F284" s="50">
        <v>0.60879239876938762</v>
      </c>
      <c r="G284" s="50">
        <v>0.3094205114950857</v>
      </c>
      <c r="H284" s="50">
        <v>0.19976972151067721</v>
      </c>
      <c r="I284" s="50">
        <v>0.32155537847824717</v>
      </c>
      <c r="J284" s="50">
        <v>0.13868365908485025</v>
      </c>
      <c r="K284" s="50">
        <v>8.6559049145857117E-2</v>
      </c>
      <c r="L284" s="50">
        <v>260.45229461217349</v>
      </c>
      <c r="M284" s="50">
        <v>130.22614730608674</v>
      </c>
      <c r="N284" s="50">
        <v>1632683</v>
      </c>
      <c r="O284" s="50">
        <v>993965.00000000012</v>
      </c>
      <c r="P284" s="50">
        <v>128.07665657551175</v>
      </c>
      <c r="Q284" s="50">
        <v>132.37563803666174</v>
      </c>
      <c r="R284" s="50">
        <v>50.825291531324652</v>
      </c>
      <c r="S284" s="50">
        <v>1578921012.733326</v>
      </c>
      <c r="T284" s="50">
        <v>18.361622261263072</v>
      </c>
      <c r="U284" s="50">
        <v>22.32831892571361</v>
      </c>
      <c r="V284" s="50">
        <v>524998</v>
      </c>
      <c r="W284" s="50">
        <v>74.060896075022114</v>
      </c>
      <c r="X284" s="50">
        <v>56.16525123106463</v>
      </c>
      <c r="Y284" s="50">
        <v>43.129012408738809</v>
      </c>
      <c r="Z284" s="50">
        <v>353839734.78967762</v>
      </c>
      <c r="AA284" s="50">
        <v>4.11488066777087</v>
      </c>
      <c r="AB284" s="50">
        <v>4.3509632327207317</v>
      </c>
      <c r="AC284" s="50">
        <v>1632683</v>
      </c>
      <c r="AD284" s="50">
        <v>0.62297461552544653</v>
      </c>
      <c r="AE284" s="50">
        <v>0.82673846420075048</v>
      </c>
      <c r="AF284" s="50">
        <v>2.8387397808693994E-3</v>
      </c>
      <c r="AG284" s="50">
        <v>0.69553773611800462</v>
      </c>
      <c r="AH284" s="50">
        <v>26.462879859581449</v>
      </c>
      <c r="AI284" s="50">
        <v>29.306522480999913</v>
      </c>
      <c r="AJ284" s="50">
        <v>0.60942753278327444</v>
      </c>
      <c r="AK284" s="50">
        <v>1.681674427481382</v>
      </c>
      <c r="AL284" s="50">
        <v>2.3967644025088886</v>
      </c>
      <c r="AM284" s="50">
        <v>3.1447592525955956</v>
      </c>
      <c r="AN284" s="50">
        <v>4.0305464437045107</v>
      </c>
      <c r="AO284" s="50">
        <v>5.2792366490321747</v>
      </c>
      <c r="AP284" s="50">
        <v>6.6838639622135965</v>
      </c>
      <c r="AQ284" s="50">
        <v>9.0294962249214485</v>
      </c>
      <c r="AR284" s="50">
        <v>15.325773443610686</v>
      </c>
      <c r="AS284" s="50">
        <v>51.818457661148443</v>
      </c>
      <c r="AT284" s="50">
        <v>52.878372190286875</v>
      </c>
      <c r="AU284" s="50">
        <v>89.893232723487685</v>
      </c>
      <c r="AV284" s="50">
        <v>119.85764363131692</v>
      </c>
      <c r="AW284" s="50">
        <v>158.63511657086062</v>
      </c>
      <c r="AX284" s="50">
        <v>201.2683041492794</v>
      </c>
      <c r="AY284" s="50">
        <v>259.10402373240566</v>
      </c>
      <c r="AZ284" s="50">
        <v>336.30644713022451</v>
      </c>
      <c r="BA284" s="50">
        <v>475.90534971258182</v>
      </c>
      <c r="BB284" s="50">
        <v>987.06294755202157</v>
      </c>
      <c r="BC284" s="50">
        <v>14.952477332050876</v>
      </c>
      <c r="BD284" s="50">
        <v>3767.5840185579395</v>
      </c>
      <c r="BE284" s="50">
        <v>26.705336545495392</v>
      </c>
      <c r="BF284" s="50">
        <v>73.250812725150141</v>
      </c>
      <c r="BG284" s="50">
        <v>106.08844094203467</v>
      </c>
      <c r="BH284" s="50">
        <v>137.24637270314417</v>
      </c>
      <c r="BI284" s="50">
        <v>178.04522043840345</v>
      </c>
      <c r="BJ284" s="50">
        <v>230.86653705590464</v>
      </c>
      <c r="BK284" s="50">
        <v>294.06180358532373</v>
      </c>
      <c r="BL284" s="50">
        <v>396.47104548461039</v>
      </c>
      <c r="BM284" s="50">
        <v>671.60972560674247</v>
      </c>
      <c r="BN284" s="50">
        <v>2279.7374385596772</v>
      </c>
    </row>
    <row r="285" spans="1:66" x14ac:dyDescent="0.25">
      <c r="A285" t="str">
        <f t="shared" si="4"/>
        <v>1999TOT29</v>
      </c>
      <c r="B285" s="50">
        <v>1999</v>
      </c>
      <c r="C285" s="50" t="s">
        <v>3</v>
      </c>
      <c r="D285" s="50">
        <v>29</v>
      </c>
      <c r="E285" s="50">
        <v>369.03625364350802</v>
      </c>
      <c r="F285" s="50">
        <v>0.63963625362800935</v>
      </c>
      <c r="G285" s="50">
        <v>0.32191694129741433</v>
      </c>
      <c r="H285" s="50">
        <v>0.20094821341255883</v>
      </c>
      <c r="I285" s="50">
        <v>0.33881642519247029</v>
      </c>
      <c r="J285" s="50">
        <v>0.13434144945821044</v>
      </c>
      <c r="K285" s="50">
        <v>7.5077655766089851E-2</v>
      </c>
      <c r="L285" s="50">
        <v>263.84550278264902</v>
      </c>
      <c r="M285" s="50">
        <v>131.92275139132451</v>
      </c>
      <c r="N285" s="50">
        <v>12465169</v>
      </c>
      <c r="O285" s="50">
        <v>7973174</v>
      </c>
      <c r="P285" s="50">
        <v>131.05700502456997</v>
      </c>
      <c r="Q285" s="50">
        <v>132.78849775807905</v>
      </c>
      <c r="R285" s="50">
        <v>50.328126254805909</v>
      </c>
      <c r="S285" s="50">
        <v>12704949573.885288</v>
      </c>
      <c r="T285" s="50">
        <v>23.015716313042148</v>
      </c>
      <c r="U285" s="50">
        <v>29.780547328553418</v>
      </c>
      <c r="V285" s="50">
        <v>4223404</v>
      </c>
      <c r="W285" s="50">
        <v>79.615093554612457</v>
      </c>
      <c r="X285" s="50">
        <v>52.307657836712053</v>
      </c>
      <c r="Y285" s="50">
        <v>39.650217483374824</v>
      </c>
      <c r="Z285" s="50">
        <v>2650996456.0584126</v>
      </c>
      <c r="AA285" s="50">
        <v>4.8024261745150483</v>
      </c>
      <c r="AB285" s="50">
        <v>5.1811447044935388</v>
      </c>
      <c r="AC285" s="50">
        <v>12465169</v>
      </c>
      <c r="AD285" s="50">
        <v>0.58524798259731137</v>
      </c>
      <c r="AE285" s="50">
        <v>0.74528744361376376</v>
      </c>
      <c r="AF285" s="50">
        <v>2.1673142377033237E-2</v>
      </c>
      <c r="AG285" s="50">
        <v>0.60401414180915314</v>
      </c>
      <c r="AH285" s="50">
        <v>20.654211389796227</v>
      </c>
      <c r="AI285" s="50">
        <v>20.888716352653159</v>
      </c>
      <c r="AJ285" s="50">
        <v>0.99083691986971167</v>
      </c>
      <c r="AK285" s="50">
        <v>2.0315037905310489</v>
      </c>
      <c r="AL285" s="50">
        <v>2.7848524150456124</v>
      </c>
      <c r="AM285" s="50">
        <v>3.602670795979515</v>
      </c>
      <c r="AN285" s="50">
        <v>4.5490922034468788</v>
      </c>
      <c r="AO285" s="50">
        <v>5.7387553802026368</v>
      </c>
      <c r="AP285" s="50">
        <v>7.4074831525214364</v>
      </c>
      <c r="AQ285" s="50">
        <v>9.761987521765441</v>
      </c>
      <c r="AR285" s="50">
        <v>14.544488175050937</v>
      </c>
      <c r="AS285" s="50">
        <v>48.588329645586796</v>
      </c>
      <c r="AT285" s="50">
        <v>59.488168714072728</v>
      </c>
      <c r="AU285" s="50">
        <v>89.452579621901961</v>
      </c>
      <c r="AV285" s="50">
        <v>119.85764363131692</v>
      </c>
      <c r="AW285" s="50">
        <v>148.05944213280324</v>
      </c>
      <c r="AX285" s="50">
        <v>185.07430266600406</v>
      </c>
      <c r="AY285" s="50">
        <v>239.71528726263384</v>
      </c>
      <c r="AZ285" s="50">
        <v>315.94827383696406</v>
      </c>
      <c r="BA285" s="50">
        <v>417.73914030326631</v>
      </c>
      <c r="BB285" s="50">
        <v>713.85802456887279</v>
      </c>
      <c r="BC285" s="50">
        <v>15.588100620355291</v>
      </c>
      <c r="BD285" s="50">
        <v>3331.3374479880731</v>
      </c>
      <c r="BE285" s="50">
        <v>36.520001623195192</v>
      </c>
      <c r="BF285" s="50">
        <v>74.762089194735609</v>
      </c>
      <c r="BG285" s="50">
        <v>103.16941268778234</v>
      </c>
      <c r="BH285" s="50">
        <v>132.77084934384612</v>
      </c>
      <c r="BI285" s="50">
        <v>168.09455229127872</v>
      </c>
      <c r="BJ285" s="50">
        <v>211.71105651852503</v>
      </c>
      <c r="BK285" s="50">
        <v>273.2292527826898</v>
      </c>
      <c r="BL285" s="50">
        <v>360.3559066319051</v>
      </c>
      <c r="BM285" s="50">
        <v>536.84292409959039</v>
      </c>
      <c r="BN285" s="50">
        <v>1794.1375137828359</v>
      </c>
    </row>
    <row r="286" spans="1:66" x14ac:dyDescent="0.25">
      <c r="A286" t="str">
        <f t="shared" si="4"/>
        <v>1999TOT30</v>
      </c>
      <c r="B286" s="50">
        <v>1999</v>
      </c>
      <c r="C286" s="50" t="s">
        <v>3</v>
      </c>
      <c r="D286" s="50">
        <v>30</v>
      </c>
      <c r="E286" s="50">
        <v>852.75535038745659</v>
      </c>
      <c r="F286" s="50">
        <v>0.24750087565722126</v>
      </c>
      <c r="G286" s="50">
        <v>9.738488723491967E-2</v>
      </c>
      <c r="H286" s="50">
        <v>5.5443098456488996E-2</v>
      </c>
      <c r="I286" s="50">
        <v>8.1267708528162605E-2</v>
      </c>
      <c r="J286" s="50">
        <v>3.3240637610302229E-2</v>
      </c>
      <c r="K286" s="50">
        <v>2.2011238116111283E-2</v>
      </c>
      <c r="L286" s="50">
        <v>260.59268976306453</v>
      </c>
      <c r="M286" s="50">
        <v>130.29634488153226</v>
      </c>
      <c r="N286" s="50">
        <v>69510647</v>
      </c>
      <c r="O286" s="50">
        <v>17203946</v>
      </c>
      <c r="P286" s="50">
        <v>158.05652846896152</v>
      </c>
      <c r="Q286" s="50">
        <v>102.53616129410301</v>
      </c>
      <c r="R286" s="50">
        <v>39.34728997476126</v>
      </c>
      <c r="S286" s="50">
        <v>21168318983.41246</v>
      </c>
      <c r="T286" s="50">
        <v>2.9759754301500774</v>
      </c>
      <c r="U286" s="50">
        <v>3.1190584988663623</v>
      </c>
      <c r="V286" s="50">
        <v>5648971</v>
      </c>
      <c r="W286" s="50">
        <v>77.00170103596291</v>
      </c>
      <c r="X286" s="50">
        <v>53.294643845569354</v>
      </c>
      <c r="Y286" s="50">
        <v>40.90263920605431</v>
      </c>
      <c r="Z286" s="50">
        <v>3612718770.4673972</v>
      </c>
      <c r="AA286" s="50">
        <v>0.50789872853757367</v>
      </c>
      <c r="AB286" s="50">
        <v>0.51165338086731682</v>
      </c>
      <c r="AC286" s="50">
        <v>69510647</v>
      </c>
      <c r="AD286" s="50">
        <v>0.55630243690511472</v>
      </c>
      <c r="AE286" s="50">
        <v>0.61297008650563267</v>
      </c>
      <c r="AF286" s="50">
        <v>0.12085790005338373</v>
      </c>
      <c r="AG286" s="50">
        <v>0.54659263055104912</v>
      </c>
      <c r="AH286" s="50">
        <v>17.717382196901351</v>
      </c>
      <c r="AI286" s="50">
        <v>19.919227363787979</v>
      </c>
      <c r="AJ286" s="50">
        <v>0.95174558698959</v>
      </c>
      <c r="AK286" s="50">
        <v>2.077983146075828</v>
      </c>
      <c r="AL286" s="50">
        <v>2.9648036674252425</v>
      </c>
      <c r="AM286" s="50">
        <v>3.9089591259624239</v>
      </c>
      <c r="AN286" s="50">
        <v>4.8569882110473355</v>
      </c>
      <c r="AO286" s="50">
        <v>6.1684049697348424</v>
      </c>
      <c r="AP286" s="50">
        <v>7.9513090023313779</v>
      </c>
      <c r="AQ286" s="50">
        <v>10.769950805901999</v>
      </c>
      <c r="AR286" s="50">
        <v>16.483869370045547</v>
      </c>
      <c r="AS286" s="50">
        <v>43.865986114485814</v>
      </c>
      <c r="AT286" s="50">
        <v>133.84837960666366</v>
      </c>
      <c r="AU286" s="50">
        <v>214.15740737066184</v>
      </c>
      <c r="AV286" s="50">
        <v>294.6080736315983</v>
      </c>
      <c r="AW286" s="50">
        <v>366.62338051932227</v>
      </c>
      <c r="AX286" s="50">
        <v>462.6857566650101</v>
      </c>
      <c r="AY286" s="50">
        <v>594.88168714072731</v>
      </c>
      <c r="AZ286" s="50">
        <v>779.9559898067314</v>
      </c>
      <c r="BA286" s="50">
        <v>1084.0066299008809</v>
      </c>
      <c r="BB286" s="50">
        <v>1828.5341103401202</v>
      </c>
      <c r="BC286" s="50">
        <v>11.780171541369384</v>
      </c>
      <c r="BD286" s="50">
        <v>6345.4046628344249</v>
      </c>
      <c r="BE286" s="50">
        <v>81.140521232415054</v>
      </c>
      <c r="BF286" s="50">
        <v>177.20371722450162</v>
      </c>
      <c r="BG286" s="50">
        <v>252.79964107420295</v>
      </c>
      <c r="BH286" s="50">
        <v>333.42500390599372</v>
      </c>
      <c r="BI286" s="50">
        <v>414.13428977527371</v>
      </c>
      <c r="BJ286" s="50">
        <v>525.96376877525336</v>
      </c>
      <c r="BK286" s="50">
        <v>678.19718285858789</v>
      </c>
      <c r="BL286" s="50">
        <v>918.42424422809211</v>
      </c>
      <c r="BM286" s="50">
        <v>1405.3805881270787</v>
      </c>
      <c r="BN286" s="50">
        <v>3741.6948806309479</v>
      </c>
    </row>
    <row r="287" spans="1:66" x14ac:dyDescent="0.25">
      <c r="A287" t="str">
        <f t="shared" si="4"/>
        <v>1999TOT31</v>
      </c>
      <c r="B287" s="50">
        <v>1999</v>
      </c>
      <c r="C287" s="50" t="s">
        <v>3</v>
      </c>
      <c r="D287" s="50">
        <v>31</v>
      </c>
      <c r="E287" s="50">
        <v>590.64679897142651</v>
      </c>
      <c r="F287" s="50">
        <v>0.31106993300340757</v>
      </c>
      <c r="G287" s="50">
        <v>0.12874190686708309</v>
      </c>
      <c r="H287" s="50">
        <v>7.345622933743752E-2</v>
      </c>
      <c r="I287" s="50">
        <v>0.11222475409595405</v>
      </c>
      <c r="J287" s="50">
        <v>4.3663996556984247E-2</v>
      </c>
      <c r="K287" s="50">
        <v>2.6646883398628994E-2</v>
      </c>
      <c r="L287" s="50">
        <v>209.8212129515785</v>
      </c>
      <c r="M287" s="50">
        <v>104.91060647578925</v>
      </c>
      <c r="N287" s="50">
        <v>17302074</v>
      </c>
      <c r="O287" s="50">
        <v>5382155</v>
      </c>
      <c r="P287" s="50">
        <v>122.98291650891136</v>
      </c>
      <c r="Q287" s="50">
        <v>86.838296442667144</v>
      </c>
      <c r="R287" s="50">
        <v>41.386805090440141</v>
      </c>
      <c r="S287" s="50">
        <v>5608526056.6845989</v>
      </c>
      <c r="T287" s="50">
        <v>4.5734241011026748</v>
      </c>
      <c r="U287" s="50">
        <v>4.8901605839384148</v>
      </c>
      <c r="V287" s="50">
        <v>1941721</v>
      </c>
      <c r="W287" s="50">
        <v>64.092371703509727</v>
      </c>
      <c r="X287" s="50">
        <v>40.818234772279524</v>
      </c>
      <c r="Y287" s="50">
        <v>38.907633978552361</v>
      </c>
      <c r="Z287" s="50">
        <v>951091483.68318462</v>
      </c>
      <c r="AA287" s="50">
        <v>0.77555933053852455</v>
      </c>
      <c r="AB287" s="50">
        <v>0.78512033178261287</v>
      </c>
      <c r="AC287" s="50">
        <v>17302074</v>
      </c>
      <c r="AD287" s="50">
        <v>0.56224978693364469</v>
      </c>
      <c r="AE287" s="50">
        <v>0.64585586258049332</v>
      </c>
      <c r="AF287" s="50">
        <v>3.0083050877207192E-2</v>
      </c>
      <c r="AG287" s="50">
        <v>0.56020514763734841</v>
      </c>
      <c r="AH287" s="50">
        <v>18.436500542074604</v>
      </c>
      <c r="AI287" s="50">
        <v>20.267661551156532</v>
      </c>
      <c r="AJ287" s="50">
        <v>0.96120086691757523</v>
      </c>
      <c r="AK287" s="50">
        <v>2.0450942649259027</v>
      </c>
      <c r="AL287" s="50">
        <v>2.9219490441343501</v>
      </c>
      <c r="AM287" s="50">
        <v>3.8694278266431175</v>
      </c>
      <c r="AN287" s="50">
        <v>4.9243589380700694</v>
      </c>
      <c r="AO287" s="50">
        <v>6.1573206967470835</v>
      </c>
      <c r="AP287" s="50">
        <v>7.7896211905678889</v>
      </c>
      <c r="AQ287" s="50">
        <v>10.40045491690088</v>
      </c>
      <c r="AR287" s="50">
        <v>15.771875958245559</v>
      </c>
      <c r="AS287" s="50">
        <v>45.158696296847559</v>
      </c>
      <c r="AT287" s="50">
        <v>90.648638040491775</v>
      </c>
      <c r="AU287" s="50">
        <v>145.4155235232889</v>
      </c>
      <c r="AV287" s="50">
        <v>198.29389571357578</v>
      </c>
      <c r="AW287" s="50">
        <v>257.78206442764849</v>
      </c>
      <c r="AX287" s="50">
        <v>330.48982618929296</v>
      </c>
      <c r="AY287" s="50">
        <v>400.55366934142307</v>
      </c>
      <c r="AZ287" s="50">
        <v>528.78372190286871</v>
      </c>
      <c r="BA287" s="50">
        <v>727.07761761644451</v>
      </c>
      <c r="BB287" s="50">
        <v>1243.5230526749128</v>
      </c>
      <c r="BC287" s="50">
        <v>12.895223565198251</v>
      </c>
      <c r="BD287" s="50">
        <v>4626.857566650101</v>
      </c>
      <c r="BE287" s="50">
        <v>56.709318042472177</v>
      </c>
      <c r="BF287" s="50">
        <v>120.85069980473202</v>
      </c>
      <c r="BG287" s="50">
        <v>172.57085918560261</v>
      </c>
      <c r="BH287" s="50">
        <v>228.58580687330391</v>
      </c>
      <c r="BI287" s="50">
        <v>290.85087666594222</v>
      </c>
      <c r="BJ287" s="50">
        <v>363.84891434304308</v>
      </c>
      <c r="BK287" s="50">
        <v>459.86912353304632</v>
      </c>
      <c r="BL287" s="50">
        <v>614.31814531393752</v>
      </c>
      <c r="BM287" s="50">
        <v>931.74627014019381</v>
      </c>
      <c r="BN287" s="50">
        <v>2668.2329781921371</v>
      </c>
    </row>
    <row r="288" spans="1:66" x14ac:dyDescent="0.25">
      <c r="A288" t="str">
        <f t="shared" si="4"/>
        <v>1999TOT32</v>
      </c>
      <c r="B288" s="50">
        <v>1999</v>
      </c>
      <c r="C288" s="50" t="s">
        <v>3</v>
      </c>
      <c r="D288" s="50">
        <v>32</v>
      </c>
      <c r="E288" s="50">
        <v>637.61237787678022</v>
      </c>
      <c r="F288" s="50">
        <v>0.29345231129702243</v>
      </c>
      <c r="G288" s="50">
        <v>0.12181258952171371</v>
      </c>
      <c r="H288" s="50">
        <v>7.4299191858956046E-2</v>
      </c>
      <c r="I288" s="50">
        <v>0.10488222199743612</v>
      </c>
      <c r="J288" s="50">
        <v>4.9737746170279928E-2</v>
      </c>
      <c r="K288" s="50">
        <v>3.5431869657442439E-2</v>
      </c>
      <c r="L288" s="50">
        <v>203.02302561248754</v>
      </c>
      <c r="M288" s="50">
        <v>101.51151280624377</v>
      </c>
      <c r="N288" s="50">
        <v>3025098</v>
      </c>
      <c r="O288" s="50">
        <v>887722</v>
      </c>
      <c r="P288" s="50">
        <v>118.74779747377063</v>
      </c>
      <c r="Q288" s="50">
        <v>84.275228138716912</v>
      </c>
      <c r="R288" s="50">
        <v>41.510182347284115</v>
      </c>
      <c r="S288" s="50">
        <v>897755688.88509655</v>
      </c>
      <c r="T288" s="50">
        <v>3.8786512527787864</v>
      </c>
      <c r="U288" s="50">
        <v>4.1028821205730575</v>
      </c>
      <c r="V288" s="50">
        <v>317279</v>
      </c>
      <c r="W288" s="50">
        <v>53.372240380822639</v>
      </c>
      <c r="X288" s="50">
        <v>48.139272425421133</v>
      </c>
      <c r="Y288" s="50">
        <v>47.422475633187673</v>
      </c>
      <c r="Z288" s="50">
        <v>183282962.59038231</v>
      </c>
      <c r="AA288" s="50">
        <v>0.79185317482870388</v>
      </c>
      <c r="AB288" s="50">
        <v>0.79886667608241257</v>
      </c>
      <c r="AC288" s="50">
        <v>3025098</v>
      </c>
      <c r="AD288" s="50">
        <v>0.57510785952135601</v>
      </c>
      <c r="AE288" s="50">
        <v>0.63767774571492275</v>
      </c>
      <c r="AF288" s="50">
        <v>5.2597264953628039E-3</v>
      </c>
      <c r="AG288" s="50">
        <v>0.57791950236020462</v>
      </c>
      <c r="AH288" s="50">
        <v>20.025086325977554</v>
      </c>
      <c r="AI288" s="50">
        <v>22.749103623350106</v>
      </c>
      <c r="AJ288" s="50">
        <v>0.78241410977879933</v>
      </c>
      <c r="AK288" s="50">
        <v>1.9596972054221526</v>
      </c>
      <c r="AL288" s="50">
        <v>2.8298394178682145</v>
      </c>
      <c r="AM288" s="50">
        <v>3.5612486840796143</v>
      </c>
      <c r="AN288" s="50">
        <v>4.6265766583497019</v>
      </c>
      <c r="AO288" s="50">
        <v>5.823482006594201</v>
      </c>
      <c r="AP288" s="50">
        <v>7.6035469882427975</v>
      </c>
      <c r="AQ288" s="50">
        <v>10.432620473397215</v>
      </c>
      <c r="AR288" s="50">
        <v>16.657297766074251</v>
      </c>
      <c r="AS288" s="50">
        <v>45.723276690193053</v>
      </c>
      <c r="AT288" s="50">
        <v>92.537151333002029</v>
      </c>
      <c r="AU288" s="50">
        <v>158.63511657086062</v>
      </c>
      <c r="AV288" s="50">
        <v>200.49716122150437</v>
      </c>
      <c r="AW288" s="50">
        <v>253.81618651337698</v>
      </c>
      <c r="AX288" s="50">
        <v>330.48982618929296</v>
      </c>
      <c r="AY288" s="50">
        <v>420.38305891278065</v>
      </c>
      <c r="AZ288" s="50">
        <v>553.46029559166925</v>
      </c>
      <c r="BA288" s="50">
        <v>819.61476894944656</v>
      </c>
      <c r="BB288" s="50">
        <v>1401.2768630426021</v>
      </c>
      <c r="BC288" s="50">
        <v>10.467484301909977</v>
      </c>
      <c r="BD288" s="50">
        <v>4917.6886136966787</v>
      </c>
      <c r="BE288" s="50">
        <v>49.705111834325798</v>
      </c>
      <c r="BF288" s="50">
        <v>125.36997040642741</v>
      </c>
      <c r="BG288" s="50">
        <v>179.78258868724069</v>
      </c>
      <c r="BH288" s="50">
        <v>227.42733133597605</v>
      </c>
      <c r="BI288" s="50">
        <v>293.91468346014761</v>
      </c>
      <c r="BJ288" s="50">
        <v>371.88996890007104</v>
      </c>
      <c r="BK288" s="50">
        <v>481.35989134915565</v>
      </c>
      <c r="BL288" s="50">
        <v>672.08359554234721</v>
      </c>
      <c r="BM288" s="50">
        <v>1061.8610606279608</v>
      </c>
      <c r="BN288" s="50">
        <v>2920.2264109404014</v>
      </c>
    </row>
    <row r="289" spans="1:66" x14ac:dyDescent="0.25">
      <c r="A289" t="str">
        <f t="shared" si="4"/>
        <v>1999TOT33</v>
      </c>
      <c r="B289" s="50">
        <v>1999</v>
      </c>
      <c r="C289" s="50" t="s">
        <v>3</v>
      </c>
      <c r="D289" s="50">
        <v>33</v>
      </c>
      <c r="E289" s="50">
        <v>919.12504602892579</v>
      </c>
      <c r="F289" s="50">
        <v>0.2460918683856082</v>
      </c>
      <c r="G289" s="50">
        <v>9.4595827291670084E-2</v>
      </c>
      <c r="H289" s="50">
        <v>5.1365828105704829E-2</v>
      </c>
      <c r="I289" s="50">
        <v>7.5453390247501931E-2</v>
      </c>
      <c r="J289" s="50">
        <v>2.8030767521803782E-2</v>
      </c>
      <c r="K289" s="50">
        <v>1.6963907638439274E-2</v>
      </c>
      <c r="L289" s="50">
        <v>287.12643542497756</v>
      </c>
      <c r="M289" s="50">
        <v>143.56321771248878</v>
      </c>
      <c r="N289" s="50">
        <v>13707893</v>
      </c>
      <c r="O289" s="50">
        <v>3373401</v>
      </c>
      <c r="P289" s="50">
        <v>176.75723519697632</v>
      </c>
      <c r="Q289" s="50">
        <v>110.36920022800123</v>
      </c>
      <c r="R289" s="50">
        <v>38.439233247416986</v>
      </c>
      <c r="S289" s="50">
        <v>4467834845.0200748</v>
      </c>
      <c r="T289" s="50">
        <v>2.95508895266024</v>
      </c>
      <c r="U289" s="50">
        <v>3.1018889714943683</v>
      </c>
      <c r="V289" s="50">
        <v>1034307</v>
      </c>
      <c r="W289" s="50">
        <v>90.229799993540027</v>
      </c>
      <c r="X289" s="50">
        <v>53.333417718948752</v>
      </c>
      <c r="Y289" s="50">
        <v>37.149778730759948</v>
      </c>
      <c r="Z289" s="50">
        <v>661957527.36759269</v>
      </c>
      <c r="AA289" s="50">
        <v>0.4378280406749171</v>
      </c>
      <c r="AB289" s="50">
        <v>0.44109532255761097</v>
      </c>
      <c r="AC289" s="50">
        <v>13707893</v>
      </c>
      <c r="AD289" s="50">
        <v>0.55370002667511375</v>
      </c>
      <c r="AE289" s="50">
        <v>0.62759042166375245</v>
      </c>
      <c r="AF289" s="50">
        <v>2.3833861913795665E-2</v>
      </c>
      <c r="AG289" s="50">
        <v>0.53627510053082972</v>
      </c>
      <c r="AH289" s="50">
        <v>17.087664673905312</v>
      </c>
      <c r="AI289" s="50">
        <v>18.235259421407847</v>
      </c>
      <c r="AJ289" s="50">
        <v>1.1105307223818954</v>
      </c>
      <c r="AK289" s="50">
        <v>2.206271082336817</v>
      </c>
      <c r="AL289" s="50">
        <v>3.1201566833943963</v>
      </c>
      <c r="AM289" s="50">
        <v>3.9502749367395014</v>
      </c>
      <c r="AN289" s="50">
        <v>4.8565220586026001</v>
      </c>
      <c r="AO289" s="50">
        <v>6.068497474539658</v>
      </c>
      <c r="AP289" s="50">
        <v>7.7408683837863208</v>
      </c>
      <c r="AQ289" s="50">
        <v>10.464137299779356</v>
      </c>
      <c r="AR289" s="50">
        <v>16.109350945073849</v>
      </c>
      <c r="AS289" s="50">
        <v>44.373390413365605</v>
      </c>
      <c r="AT289" s="50">
        <v>163.26197413751072</v>
      </c>
      <c r="AU289" s="50">
        <v>242.35920587214818</v>
      </c>
      <c r="AV289" s="50">
        <v>330.48982618929296</v>
      </c>
      <c r="AW289" s="50">
        <v>396.58779142715156</v>
      </c>
      <c r="AX289" s="50">
        <v>498.81931099503947</v>
      </c>
      <c r="AY289" s="50">
        <v>634.54046628344247</v>
      </c>
      <c r="AZ289" s="50">
        <v>799.78537937808892</v>
      </c>
      <c r="BA289" s="50">
        <v>1145.6980641228822</v>
      </c>
      <c r="BB289" s="50">
        <v>1938.8736469771854</v>
      </c>
      <c r="BC289" s="50">
        <v>12.598034216181503</v>
      </c>
      <c r="BD289" s="50">
        <v>7050.4496253715824</v>
      </c>
      <c r="BE289" s="50">
        <v>102.0605143941318</v>
      </c>
      <c r="BF289" s="50">
        <v>202.68384467239318</v>
      </c>
      <c r="BG289" s="50">
        <v>286.62591118075403</v>
      </c>
      <c r="BH289" s="50">
        <v>363.42625715937794</v>
      </c>
      <c r="BI289" s="50">
        <v>446.01469292575302</v>
      </c>
      <c r="BJ289" s="50">
        <v>557.8930201687167</v>
      </c>
      <c r="BK289" s="50">
        <v>711.88315520342337</v>
      </c>
      <c r="BL289" s="50">
        <v>961.30700521250571</v>
      </c>
      <c r="BM289" s="50">
        <v>1480.7667014875535</v>
      </c>
      <c r="BN289" s="50">
        <v>4081.0694110289378</v>
      </c>
    </row>
    <row r="290" spans="1:66" x14ac:dyDescent="0.25">
      <c r="A290" t="str">
        <f t="shared" si="4"/>
        <v>1999TOT35</v>
      </c>
      <c r="B290" s="50">
        <v>1999</v>
      </c>
      <c r="C290" s="50" t="s">
        <v>3</v>
      </c>
      <c r="D290" s="50">
        <v>35</v>
      </c>
      <c r="E290" s="50">
        <v>973.29069332256859</v>
      </c>
      <c r="F290" s="50">
        <v>0.21312315609085708</v>
      </c>
      <c r="G290" s="50">
        <v>8.1086196711538494E-2</v>
      </c>
      <c r="H290" s="50">
        <v>4.6625335629853576E-2</v>
      </c>
      <c r="I290" s="50">
        <v>6.6402406026770749E-2</v>
      </c>
      <c r="J290" s="50">
        <v>2.8763339500926903E-2</v>
      </c>
      <c r="K290" s="50">
        <v>2.0556244728638994E-2</v>
      </c>
      <c r="L290" s="50">
        <v>280.01122892451394</v>
      </c>
      <c r="M290" s="50">
        <v>140.00561446225697</v>
      </c>
      <c r="N290" s="50">
        <v>35475582</v>
      </c>
      <c r="O290" s="50">
        <v>7560668</v>
      </c>
      <c r="P290" s="50">
        <v>173.47636895681802</v>
      </c>
      <c r="Q290" s="50">
        <v>106.53485996769592</v>
      </c>
      <c r="R290" s="50">
        <v>38.046638478350388</v>
      </c>
      <c r="S290" s="50">
        <v>9665696479.7068729</v>
      </c>
      <c r="T290" s="50">
        <v>2.3328123597384351</v>
      </c>
      <c r="U290" s="50">
        <v>2.4249266473153219</v>
      </c>
      <c r="V290" s="50">
        <v>2355664</v>
      </c>
      <c r="W290" s="50">
        <v>79.359784562806553</v>
      </c>
      <c r="X290" s="50">
        <v>60.645829899450419</v>
      </c>
      <c r="Y290" s="50">
        <v>43.316712784971529</v>
      </c>
      <c r="Z290" s="50">
        <v>1714334378.9311075</v>
      </c>
      <c r="AA290" s="50">
        <v>0.41375398413258307</v>
      </c>
      <c r="AB290" s="50">
        <v>0.41600636432886262</v>
      </c>
      <c r="AC290" s="50">
        <v>35475582</v>
      </c>
      <c r="AD290" s="50">
        <v>0.53765295388910816</v>
      </c>
      <c r="AE290" s="50">
        <v>0.5619020132663346</v>
      </c>
      <c r="AF290" s="50">
        <v>6.1681260767026139E-2</v>
      </c>
      <c r="AG290" s="50">
        <v>0.49848554006686996</v>
      </c>
      <c r="AH290" s="50">
        <v>15.895058090904135</v>
      </c>
      <c r="AI290" s="50">
        <v>17.304981367720689</v>
      </c>
      <c r="AJ290" s="50">
        <v>1.0949536409424896</v>
      </c>
      <c r="AK290" s="50">
        <v>2.2948400389113179</v>
      </c>
      <c r="AL290" s="50">
        <v>3.1906928080524319</v>
      </c>
      <c r="AM290" s="50">
        <v>4.0359576034576223</v>
      </c>
      <c r="AN290" s="50">
        <v>5.1111790905479246</v>
      </c>
      <c r="AO290" s="50">
        <v>6.4055006594468562</v>
      </c>
      <c r="AP290" s="50">
        <v>8.1664299549498303</v>
      </c>
      <c r="AQ290" s="50">
        <v>11.040129733404036</v>
      </c>
      <c r="AR290" s="50">
        <v>16.473067582521352</v>
      </c>
      <c r="AS290" s="50">
        <v>42.187248887766138</v>
      </c>
      <c r="AT290" s="50">
        <v>178.4645061422182</v>
      </c>
      <c r="AU290" s="50">
        <v>264.39186095143435</v>
      </c>
      <c r="AV290" s="50">
        <v>352.52248126857916</v>
      </c>
      <c r="AW290" s="50">
        <v>440.6531015857239</v>
      </c>
      <c r="AX290" s="50">
        <v>553.46029559166925</v>
      </c>
      <c r="AY290" s="50">
        <v>697.99451291178673</v>
      </c>
      <c r="AZ290" s="50">
        <v>916.55845129830584</v>
      </c>
      <c r="BA290" s="50">
        <v>1302.1299151858143</v>
      </c>
      <c r="BB290" s="50">
        <v>2062.2565154211879</v>
      </c>
      <c r="BC290" s="50">
        <v>10.815552242319143</v>
      </c>
      <c r="BD290" s="50">
        <v>6777.2447023884342</v>
      </c>
      <c r="BE290" s="50">
        <v>106.56004135340798</v>
      </c>
      <c r="BF290" s="50">
        <v>223.18322321844124</v>
      </c>
      <c r="BG290" s="50">
        <v>310.71297750426282</v>
      </c>
      <c r="BH290" s="50">
        <v>392.88014186139594</v>
      </c>
      <c r="BI290" s="50">
        <v>496.887724752846</v>
      </c>
      <c r="BJ290" s="50">
        <v>623.88585992746277</v>
      </c>
      <c r="BK290" s="50">
        <v>795.2175224361489</v>
      </c>
      <c r="BL290" s="50">
        <v>1073.7362517775348</v>
      </c>
      <c r="BM290" s="50">
        <v>1603.7491967720437</v>
      </c>
      <c r="BN290" s="50">
        <v>4108.5045962049744</v>
      </c>
    </row>
    <row r="291" spans="1:66" x14ac:dyDescent="0.25">
      <c r="A291" t="str">
        <f t="shared" si="4"/>
        <v>1999TOT40</v>
      </c>
      <c r="B291" s="50">
        <v>1999</v>
      </c>
      <c r="C291" s="50" t="s">
        <v>3</v>
      </c>
      <c r="D291" s="50">
        <v>40</v>
      </c>
      <c r="E291" s="50">
        <v>768.81499988840892</v>
      </c>
      <c r="F291" s="50">
        <v>0.30374982812565654</v>
      </c>
      <c r="G291" s="50">
        <v>0.12946991331318608</v>
      </c>
      <c r="H291" s="50">
        <v>7.5874555786493242E-2</v>
      </c>
      <c r="I291" s="50">
        <v>0.11230285951493912</v>
      </c>
      <c r="J291" s="50">
        <v>4.7333921026222921E-2</v>
      </c>
      <c r="K291" s="50">
        <v>2.9337045209010572E-2</v>
      </c>
      <c r="L291" s="50">
        <v>269.66792792008772</v>
      </c>
      <c r="M291" s="50">
        <v>134.83396396004386</v>
      </c>
      <c r="N291" s="50">
        <v>24465548</v>
      </c>
      <c r="O291" s="50">
        <v>7431406</v>
      </c>
      <c r="P291" s="50">
        <v>154.72503736241086</v>
      </c>
      <c r="Q291" s="50">
        <v>114.94289055767686</v>
      </c>
      <c r="R291" s="50">
        <v>42.62386389223807</v>
      </c>
      <c r="S291" s="50">
        <v>10250247438.571957</v>
      </c>
      <c r="T291" s="50">
        <v>4.5412593740013243</v>
      </c>
      <c r="U291" s="50">
        <v>4.8369419001346374</v>
      </c>
      <c r="V291" s="50">
        <v>2747551</v>
      </c>
      <c r="W291" s="50">
        <v>78.003530351286969</v>
      </c>
      <c r="X291" s="50">
        <v>56.830433608756891</v>
      </c>
      <c r="Y291" s="50">
        <v>42.148455730039792</v>
      </c>
      <c r="Z291" s="50">
        <v>1873734176.3060834</v>
      </c>
      <c r="AA291" s="50">
        <v>0.83013731556534232</v>
      </c>
      <c r="AB291" s="50">
        <v>0.83970506956822655</v>
      </c>
      <c r="AC291" s="50">
        <v>24465548</v>
      </c>
      <c r="AD291" s="50">
        <v>0.55978412741689743</v>
      </c>
      <c r="AE291" s="50">
        <v>0.6209106883658535</v>
      </c>
      <c r="AF291" s="50">
        <v>4.2538156132188823E-2</v>
      </c>
      <c r="AG291" s="50">
        <v>0.56610371114746094</v>
      </c>
      <c r="AH291" s="50">
        <v>18.216199009992337</v>
      </c>
      <c r="AI291" s="50">
        <v>20.633019593702198</v>
      </c>
      <c r="AJ291" s="50">
        <v>0.90729163540971391</v>
      </c>
      <c r="AK291" s="50">
        <v>2.0279941597329731</v>
      </c>
      <c r="AL291" s="50">
        <v>2.939264029953824</v>
      </c>
      <c r="AM291" s="50">
        <v>3.8755045975423057</v>
      </c>
      <c r="AN291" s="50">
        <v>4.876695519697348</v>
      </c>
      <c r="AO291" s="50">
        <v>6.1703772675399371</v>
      </c>
      <c r="AP291" s="50">
        <v>7.9197797705831263</v>
      </c>
      <c r="AQ291" s="50">
        <v>10.71928369524597</v>
      </c>
      <c r="AR291" s="50">
        <v>16.161576394033645</v>
      </c>
      <c r="AS291" s="50">
        <v>44.402232930261157</v>
      </c>
      <c r="AT291" s="50">
        <v>119.85764363131692</v>
      </c>
      <c r="AU291" s="50">
        <v>189.04018058027557</v>
      </c>
      <c r="AV291" s="50">
        <v>264.39186095143435</v>
      </c>
      <c r="AW291" s="50">
        <v>335.33701030673592</v>
      </c>
      <c r="AX291" s="50">
        <v>421.70501821753783</v>
      </c>
      <c r="AY291" s="50">
        <v>528.78372190286871</v>
      </c>
      <c r="AZ291" s="50">
        <v>700.63843152130107</v>
      </c>
      <c r="BA291" s="50">
        <v>978.24988552030709</v>
      </c>
      <c r="BB291" s="50">
        <v>1635.7043130862071</v>
      </c>
      <c r="BC291" s="50">
        <v>11.680233378685955</v>
      </c>
      <c r="BD291" s="50">
        <v>5816.6209409315561</v>
      </c>
      <c r="BE291" s="50">
        <v>69.738429573425151</v>
      </c>
      <c r="BF291" s="50">
        <v>155.91853417434254</v>
      </c>
      <c r="BG291" s="50">
        <v>225.90511065864862</v>
      </c>
      <c r="BH291" s="50">
        <v>298.08653427117952</v>
      </c>
      <c r="BI291" s="50">
        <v>374.6331730299583</v>
      </c>
      <c r="BJ291" s="50">
        <v>474.74350683547755</v>
      </c>
      <c r="BK291" s="50">
        <v>608.63721804798718</v>
      </c>
      <c r="BL291" s="50">
        <v>824.2284119210675</v>
      </c>
      <c r="BM291" s="50">
        <v>1242.7328703087228</v>
      </c>
      <c r="BN291" s="50">
        <v>3414.4175617895894</v>
      </c>
    </row>
    <row r="292" spans="1:66" x14ac:dyDescent="0.25">
      <c r="A292" t="str">
        <f t="shared" si="4"/>
        <v>1999TOT41</v>
      </c>
      <c r="B292" s="50">
        <v>1999</v>
      </c>
      <c r="C292" s="50" t="s">
        <v>3</v>
      </c>
      <c r="D292" s="50">
        <v>41</v>
      </c>
      <c r="E292" s="50">
        <v>710.32572208488091</v>
      </c>
      <c r="F292" s="50">
        <v>0.34503879596033127</v>
      </c>
      <c r="G292" s="50">
        <v>0.15096285682421645</v>
      </c>
      <c r="H292" s="50">
        <v>9.0064710363764316E-2</v>
      </c>
      <c r="I292" s="50">
        <v>0.13370663889847578</v>
      </c>
      <c r="J292" s="50">
        <v>5.7527019546588176E-2</v>
      </c>
      <c r="K292" s="50">
        <v>3.7083208672568396E-2</v>
      </c>
      <c r="L292" s="50">
        <v>262.43004022500469</v>
      </c>
      <c r="M292" s="50">
        <v>131.21502011250234</v>
      </c>
      <c r="N292" s="50">
        <v>9286405</v>
      </c>
      <c r="O292" s="50">
        <v>3204170</v>
      </c>
      <c r="P292" s="50">
        <v>147.61052122397189</v>
      </c>
      <c r="Q292" s="50">
        <v>114.8195190010328</v>
      </c>
      <c r="R292" s="50">
        <v>43.752429753311688</v>
      </c>
      <c r="S292" s="50">
        <v>4414815098.370471</v>
      </c>
      <c r="T292" s="50">
        <v>5.5773270426671573</v>
      </c>
      <c r="U292" s="50">
        <v>6.0081175480735896</v>
      </c>
      <c r="V292" s="50">
        <v>1241654</v>
      </c>
      <c r="W292" s="50">
        <v>74.760014669208957</v>
      </c>
      <c r="X292" s="50">
        <v>56.455005443293388</v>
      </c>
      <c r="Y292" s="50">
        <v>43.024804168676326</v>
      </c>
      <c r="Z292" s="50">
        <v>841170999.94424415</v>
      </c>
      <c r="AA292" s="50">
        <v>1.0626686873540991</v>
      </c>
      <c r="AB292" s="50">
        <v>1.0778363136395257</v>
      </c>
      <c r="AC292" s="50">
        <v>9286405</v>
      </c>
      <c r="AD292" s="50">
        <v>0.57624761789626511</v>
      </c>
      <c r="AE292" s="50">
        <v>0.670438891317092</v>
      </c>
      <c r="AF292" s="50">
        <v>1.6146237386415293E-2</v>
      </c>
      <c r="AG292" s="50">
        <v>0.59828171450493883</v>
      </c>
      <c r="AH292" s="50">
        <v>19.993984042003152</v>
      </c>
      <c r="AI292" s="50">
        <v>22.520895739216577</v>
      </c>
      <c r="AJ292" s="50">
        <v>0.81639329318077036</v>
      </c>
      <c r="AK292" s="50">
        <v>1.9449855014167943</v>
      </c>
      <c r="AL292" s="50">
        <v>2.7645245698243373</v>
      </c>
      <c r="AM292" s="50">
        <v>3.7078478897299778</v>
      </c>
      <c r="AN292" s="50">
        <v>4.7095975902459823</v>
      </c>
      <c r="AO292" s="50">
        <v>5.8518542822860393</v>
      </c>
      <c r="AP292" s="50">
        <v>7.579971164394685</v>
      </c>
      <c r="AQ292" s="50">
        <v>10.436101779306092</v>
      </c>
      <c r="AR292" s="50">
        <v>16.033855123780484</v>
      </c>
      <c r="AS292" s="50">
        <v>46.154868805834823</v>
      </c>
      <c r="AT292" s="50">
        <v>105.75674438057375</v>
      </c>
      <c r="AU292" s="50">
        <v>171.85470961843234</v>
      </c>
      <c r="AV292" s="50">
        <v>229.13961282457646</v>
      </c>
      <c r="AW292" s="50">
        <v>298.76280287512083</v>
      </c>
      <c r="AX292" s="50">
        <v>363.53880880822226</v>
      </c>
      <c r="AY292" s="50">
        <v>468.8549000872103</v>
      </c>
      <c r="AZ292" s="50">
        <v>620.4395670326993</v>
      </c>
      <c r="BA292" s="50">
        <v>881.30620317144781</v>
      </c>
      <c r="BB292" s="50">
        <v>1531.7101811119765</v>
      </c>
      <c r="BC292" s="50">
        <v>12.499311074954463</v>
      </c>
      <c r="BD292" s="50">
        <v>5798.7744903173343</v>
      </c>
      <c r="BE292" s="50">
        <v>57.92773101415186</v>
      </c>
      <c r="BF292" s="50">
        <v>138.2598297950351</v>
      </c>
      <c r="BG292" s="50">
        <v>196.42829642343943</v>
      </c>
      <c r="BH292" s="50">
        <v>263.22023478714959</v>
      </c>
      <c r="BI292" s="50">
        <v>334.13633870286691</v>
      </c>
      <c r="BJ292" s="50">
        <v>415.82696997164942</v>
      </c>
      <c r="BK292" s="50">
        <v>538.24777872523225</v>
      </c>
      <c r="BL292" s="50">
        <v>741.74925367794947</v>
      </c>
      <c r="BM292" s="50">
        <v>1139.8791029411677</v>
      </c>
      <c r="BN292" s="50">
        <v>3279.69100409883</v>
      </c>
    </row>
    <row r="293" spans="1:66" x14ac:dyDescent="0.25">
      <c r="A293" t="str">
        <f t="shared" si="4"/>
        <v>1999TOT42</v>
      </c>
      <c r="B293" s="50">
        <v>1999</v>
      </c>
      <c r="C293" s="50" t="s">
        <v>3</v>
      </c>
      <c r="D293" s="50">
        <v>42</v>
      </c>
      <c r="E293" s="50">
        <v>747.33562165163266</v>
      </c>
      <c r="F293" s="50">
        <v>0.24247751363423661</v>
      </c>
      <c r="G293" s="50">
        <v>9.9901675583378702E-2</v>
      </c>
      <c r="H293" s="50">
        <v>5.7140150270605698E-2</v>
      </c>
      <c r="I293" s="50">
        <v>8.1445346163930218E-2</v>
      </c>
      <c r="J293" s="50">
        <v>3.4288306587595761E-2</v>
      </c>
      <c r="K293" s="50">
        <v>2.1397797153637051E-2</v>
      </c>
      <c r="L293" s="50">
        <v>256.91966134830301</v>
      </c>
      <c r="M293" s="50">
        <v>128.4598306741515</v>
      </c>
      <c r="N293" s="50">
        <v>5210046</v>
      </c>
      <c r="O293" s="50">
        <v>1263319</v>
      </c>
      <c r="P293" s="50">
        <v>151.06776492162476</v>
      </c>
      <c r="Q293" s="50">
        <v>105.85189642667825</v>
      </c>
      <c r="R293" s="50">
        <v>41.200387650821341</v>
      </c>
      <c r="S293" s="50">
        <v>1604696543.3022568</v>
      </c>
      <c r="T293" s="50">
        <v>3.4344281090583504</v>
      </c>
      <c r="U293" s="50">
        <v>3.611442379999958</v>
      </c>
      <c r="V293" s="50">
        <v>424334</v>
      </c>
      <c r="W293" s="50">
        <v>74.378532407208382</v>
      </c>
      <c r="X293" s="50">
        <v>54.081298266943122</v>
      </c>
      <c r="Y293" s="50">
        <v>42.099773900624697</v>
      </c>
      <c r="Z293" s="50">
        <v>275382403.42566049</v>
      </c>
      <c r="AA293" s="50">
        <v>0.58938312730383302</v>
      </c>
      <c r="AB293" s="50">
        <v>0.59419961618410633</v>
      </c>
      <c r="AC293" s="50">
        <v>5210046</v>
      </c>
      <c r="AD293" s="50">
        <v>0.51896275121834179</v>
      </c>
      <c r="AE293" s="50">
        <v>0.52983476044791722</v>
      </c>
      <c r="AF293" s="50">
        <v>9.0586873510408103E-3</v>
      </c>
      <c r="AG293" s="50">
        <v>0.47700887572906492</v>
      </c>
      <c r="AH293" s="50">
        <v>14.441965841830232</v>
      </c>
      <c r="AI293" s="50">
        <v>16.174807927642885</v>
      </c>
      <c r="AJ293" s="50">
        <v>1.1206293111621437</v>
      </c>
      <c r="AK293" s="50">
        <v>2.3794794322043527</v>
      </c>
      <c r="AL293" s="50">
        <v>3.3947132672597391</v>
      </c>
      <c r="AM293" s="50">
        <v>4.4204075621164716</v>
      </c>
      <c r="AN293" s="50">
        <v>5.5165453105457249</v>
      </c>
      <c r="AO293" s="50">
        <v>6.8572400702211915</v>
      </c>
      <c r="AP293" s="50">
        <v>8.6004018118935299</v>
      </c>
      <c r="AQ293" s="50">
        <v>11.096996584780271</v>
      </c>
      <c r="AR293" s="50">
        <v>15.760046904312212</v>
      </c>
      <c r="AS293" s="50">
        <v>40.853539745504364</v>
      </c>
      <c r="AT293" s="50">
        <v>137.48376769474586</v>
      </c>
      <c r="AU293" s="50">
        <v>216.80132598017616</v>
      </c>
      <c r="AV293" s="50">
        <v>290.83104704657779</v>
      </c>
      <c r="AW293" s="50">
        <v>366.62338051932227</v>
      </c>
      <c r="AX293" s="50">
        <v>462.24510356342444</v>
      </c>
      <c r="AY293" s="50">
        <v>565.79858243606952</v>
      </c>
      <c r="AZ293" s="50">
        <v>719.14586178790148</v>
      </c>
      <c r="BA293" s="50">
        <v>969.43682348859272</v>
      </c>
      <c r="BB293" s="50">
        <v>1473.0403681579912</v>
      </c>
      <c r="BC293" s="50">
        <v>10.624901925629302</v>
      </c>
      <c r="BD293" s="50">
        <v>5155.6412885529699</v>
      </c>
      <c r="BE293" s="50">
        <v>83.281480844965145</v>
      </c>
      <c r="BF293" s="50">
        <v>178.27543033627714</v>
      </c>
      <c r="BG293" s="50">
        <v>254.34713067179027</v>
      </c>
      <c r="BH293" s="50">
        <v>330.04024974669983</v>
      </c>
      <c r="BI293" s="50">
        <v>412.84763715912089</v>
      </c>
      <c r="BJ293" s="50">
        <v>509.65614332488786</v>
      </c>
      <c r="BK293" s="50">
        <v>645.89696012911554</v>
      </c>
      <c r="BL293" s="50">
        <v>829.52124337847226</v>
      </c>
      <c r="BM293" s="50">
        <v>1176.6968691380268</v>
      </c>
      <c r="BN293" s="50">
        <v>3057.4590779663899</v>
      </c>
    </row>
    <row r="294" spans="1:66" x14ac:dyDescent="0.25">
      <c r="A294" t="str">
        <f t="shared" si="4"/>
        <v>1999TOT43</v>
      </c>
      <c r="B294" s="50">
        <v>1999</v>
      </c>
      <c r="C294" s="50" t="s">
        <v>3</v>
      </c>
      <c r="D294" s="50">
        <v>43</v>
      </c>
      <c r="E294" s="50">
        <v>834.52442878714976</v>
      </c>
      <c r="F294" s="50">
        <v>0.29731047857193083</v>
      </c>
      <c r="G294" s="50">
        <v>0.12490176643144919</v>
      </c>
      <c r="H294" s="50">
        <v>7.2447123201905023E-2</v>
      </c>
      <c r="I294" s="50">
        <v>0.10849157150341701</v>
      </c>
      <c r="J294" s="50">
        <v>4.4656748786700867E-2</v>
      </c>
      <c r="K294" s="50">
        <v>2.6270552472016047E-2</v>
      </c>
      <c r="L294" s="50">
        <v>283.07265371821637</v>
      </c>
      <c r="M294" s="50">
        <v>141.53632685910819</v>
      </c>
      <c r="N294" s="50">
        <v>9969097</v>
      </c>
      <c r="O294" s="50">
        <v>2963917</v>
      </c>
      <c r="P294" s="50">
        <v>164.15227577637731</v>
      </c>
      <c r="Q294" s="50">
        <v>118.92037794183906</v>
      </c>
      <c r="R294" s="50">
        <v>42.010549722764083</v>
      </c>
      <c r="S294" s="50">
        <v>4229641557.9389019</v>
      </c>
      <c r="T294" s="50">
        <v>4.2366973641775543</v>
      </c>
      <c r="U294" s="50">
        <v>4.4998553947847437</v>
      </c>
      <c r="V294" s="50">
        <v>1081563</v>
      </c>
      <c r="W294" s="50">
        <v>83.277863965144931</v>
      </c>
      <c r="X294" s="50">
        <v>58.258462893963255</v>
      </c>
      <c r="Y294" s="50">
        <v>41.161491319438035</v>
      </c>
      <c r="Z294" s="50">
        <v>756122374.83580303</v>
      </c>
      <c r="AA294" s="50">
        <v>0.75738372355684003</v>
      </c>
      <c r="AB294" s="50">
        <v>0.76567325533318709</v>
      </c>
      <c r="AC294" s="50">
        <v>9969097</v>
      </c>
      <c r="AD294" s="50">
        <v>0.56202950734817647</v>
      </c>
      <c r="AE294" s="50">
        <v>0.6182541839006932</v>
      </c>
      <c r="AF294" s="50">
        <v>1.7333231394732505E-2</v>
      </c>
      <c r="AG294" s="50">
        <v>0.57690898375498456</v>
      </c>
      <c r="AH294" s="50">
        <v>18.415425421084997</v>
      </c>
      <c r="AI294" s="50">
        <v>20.956751121446558</v>
      </c>
      <c r="AJ294" s="50">
        <v>0.91593103044920232</v>
      </c>
      <c r="AK294" s="50">
        <v>1.9880745386415746</v>
      </c>
      <c r="AL294" s="50">
        <v>2.8999454148238284</v>
      </c>
      <c r="AM294" s="50">
        <v>3.8338192800063187</v>
      </c>
      <c r="AN294" s="50">
        <v>4.7785941289676384</v>
      </c>
      <c r="AO294" s="50">
        <v>6.0966378774404166</v>
      </c>
      <c r="AP294" s="50">
        <v>7.8746482334505323</v>
      </c>
      <c r="AQ294" s="50">
        <v>10.753827529490295</v>
      </c>
      <c r="AR294" s="50">
        <v>16.487612086533581</v>
      </c>
      <c r="AS294" s="50">
        <v>44.370909880196614</v>
      </c>
      <c r="AT294" s="50">
        <v>128.04120123219465</v>
      </c>
      <c r="AU294" s="50">
        <v>202.70042672943302</v>
      </c>
      <c r="AV294" s="50">
        <v>278.93341330376325</v>
      </c>
      <c r="AW294" s="50">
        <v>359.57293089395074</v>
      </c>
      <c r="AX294" s="50">
        <v>446.38159190633837</v>
      </c>
      <c r="AY294" s="50">
        <v>571.74739930747683</v>
      </c>
      <c r="AZ294" s="50">
        <v>758.80464093061664</v>
      </c>
      <c r="BA294" s="50">
        <v>1057.5674438057374</v>
      </c>
      <c r="BB294" s="50">
        <v>1802.0949242449767</v>
      </c>
      <c r="BC294" s="50">
        <v>11.247902495273053</v>
      </c>
      <c r="BD294" s="50">
        <v>6160.3303601684202</v>
      </c>
      <c r="BE294" s="50">
        <v>76.414583383662873</v>
      </c>
      <c r="BF294" s="50">
        <v>165.7536680939061</v>
      </c>
      <c r="BG294" s="50">
        <v>242.22589229923659</v>
      </c>
      <c r="BH294" s="50">
        <v>319.57732308285341</v>
      </c>
      <c r="BI294" s="50">
        <v>398.68645279533797</v>
      </c>
      <c r="BJ294" s="50">
        <v>509.62777540685425</v>
      </c>
      <c r="BK294" s="50">
        <v>656.9027658451821</v>
      </c>
      <c r="BL294" s="50">
        <v>897.32579481991434</v>
      </c>
      <c r="BM294" s="50">
        <v>1374.7534133575693</v>
      </c>
      <c r="BN294" s="50">
        <v>3708.1192405139823</v>
      </c>
    </row>
    <row r="295" spans="1:66" x14ac:dyDescent="0.25">
      <c r="A295" t="str">
        <f t="shared" si="4"/>
        <v>1999TOT49</v>
      </c>
      <c r="B295" s="50">
        <v>1999</v>
      </c>
      <c r="C295" s="50" t="s">
        <v>3</v>
      </c>
      <c r="D295" s="50">
        <v>49</v>
      </c>
      <c r="E295" s="50">
        <v>725.87290114305154</v>
      </c>
      <c r="F295" s="50">
        <v>0.29594063572680041</v>
      </c>
      <c r="G295" s="50">
        <v>0.11620580233122327</v>
      </c>
      <c r="H295" s="50">
        <v>6.5349499810210848E-2</v>
      </c>
      <c r="I295" s="50">
        <v>9.5349080336196865E-2</v>
      </c>
      <c r="J295" s="50">
        <v>3.842980710404717E-2</v>
      </c>
      <c r="K295" s="50">
        <v>2.5024522888351636E-2</v>
      </c>
      <c r="L295" s="50">
        <v>225.18498260850058</v>
      </c>
      <c r="M295" s="50">
        <v>112.59249130425029</v>
      </c>
      <c r="N295" s="50">
        <v>11267922</v>
      </c>
      <c r="O295" s="50">
        <v>3334636.0000000005</v>
      </c>
      <c r="P295" s="50">
        <v>136.76251398502833</v>
      </c>
      <c r="Q295" s="50">
        <v>88.422468623472241</v>
      </c>
      <c r="R295" s="50">
        <v>39.266592114271099</v>
      </c>
      <c r="S295" s="50">
        <v>3538280964.9684119</v>
      </c>
      <c r="T295" s="50">
        <v>3.6050115021178137</v>
      </c>
      <c r="U295" s="50">
        <v>3.8178914062688545</v>
      </c>
      <c r="V295" s="50">
        <v>1074386</v>
      </c>
      <c r="W295" s="50">
        <v>67.212843100723333</v>
      </c>
      <c r="X295" s="50">
        <v>45.379648203526955</v>
      </c>
      <c r="Y295" s="50">
        <v>40.304329070133917</v>
      </c>
      <c r="Z295" s="50">
        <v>585063104.57753408</v>
      </c>
      <c r="AA295" s="50">
        <v>0.59609715631658367</v>
      </c>
      <c r="AB295" s="50">
        <v>0.60140693751382079</v>
      </c>
      <c r="AC295" s="50">
        <v>11267922</v>
      </c>
      <c r="AD295" s="50">
        <v>0.58925305593241684</v>
      </c>
      <c r="AE295" s="50">
        <v>0.72703455340257772</v>
      </c>
      <c r="AF295" s="50">
        <v>1.9591493528831577E-2</v>
      </c>
      <c r="AG295" s="50">
        <v>0.61361233476666044</v>
      </c>
      <c r="AH295" s="50">
        <v>21.28363483777937</v>
      </c>
      <c r="AI295" s="50">
        <v>22.069549684846834</v>
      </c>
      <c r="AJ295" s="50">
        <v>0.93476629062142214</v>
      </c>
      <c r="AK295" s="50">
        <v>1.9581469295266904</v>
      </c>
      <c r="AL295" s="50">
        <v>2.6845291536391902</v>
      </c>
      <c r="AM295" s="50">
        <v>3.494140589729307</v>
      </c>
      <c r="AN295" s="50">
        <v>4.4594002666115706</v>
      </c>
      <c r="AO295" s="50">
        <v>5.52946832003766</v>
      </c>
      <c r="AP295" s="50">
        <v>7.1503256411237999</v>
      </c>
      <c r="AQ295" s="50">
        <v>9.9439307627013385</v>
      </c>
      <c r="AR295" s="50">
        <v>15.576227246982036</v>
      </c>
      <c r="AS295" s="50">
        <v>48.269064799026985</v>
      </c>
      <c r="AT295" s="50">
        <v>114.56980641228823</v>
      </c>
      <c r="AU295" s="50">
        <v>171.47700695993029</v>
      </c>
      <c r="AV295" s="50">
        <v>222.08916319920485</v>
      </c>
      <c r="AW295" s="50">
        <v>283.78059742120621</v>
      </c>
      <c r="AX295" s="50">
        <v>359.57293089395074</v>
      </c>
      <c r="AY295" s="50">
        <v>453.24319020245889</v>
      </c>
      <c r="AZ295" s="50">
        <v>596.6442995470702</v>
      </c>
      <c r="BA295" s="50">
        <v>869.84922253021898</v>
      </c>
      <c r="BB295" s="50">
        <v>1559.9119796134628</v>
      </c>
      <c r="BC295" s="50">
        <v>13.971399282225491</v>
      </c>
      <c r="BD295" s="50">
        <v>5948.8168714072726</v>
      </c>
      <c r="BE295" s="50">
        <v>67.818759923868896</v>
      </c>
      <c r="BF295" s="50">
        <v>142.17243805178322</v>
      </c>
      <c r="BG295" s="50">
        <v>194.87950730421008</v>
      </c>
      <c r="BH295" s="50">
        <v>253.52179444501434</v>
      </c>
      <c r="BI295" s="50">
        <v>323.79037844820016</v>
      </c>
      <c r="BJ295" s="50">
        <v>401.10648497500438</v>
      </c>
      <c r="BK295" s="50">
        <v>519.18919093408363</v>
      </c>
      <c r="BL295" s="50">
        <v>721.77941449495006</v>
      </c>
      <c r="BM295" s="50">
        <v>1130.722626742059</v>
      </c>
      <c r="BN295" s="50">
        <v>3505.7528905887793</v>
      </c>
    </row>
    <row r="296" spans="1:66" x14ac:dyDescent="0.25">
      <c r="A296" t="str">
        <f t="shared" si="4"/>
        <v>1999TOT50</v>
      </c>
      <c r="B296" s="50">
        <v>1999</v>
      </c>
      <c r="C296" s="50" t="s">
        <v>3</v>
      </c>
      <c r="D296" s="50">
        <v>50</v>
      </c>
      <c r="E296" s="50">
        <v>615.86122103138678</v>
      </c>
      <c r="F296" s="50">
        <v>0.30917138127249982</v>
      </c>
      <c r="G296" s="50">
        <v>0.12320389615845058</v>
      </c>
      <c r="H296" s="50">
        <v>7.07645146964761E-2</v>
      </c>
      <c r="I296" s="50">
        <v>0.10477208510435759</v>
      </c>
      <c r="J296" s="50">
        <v>4.2649048971897148E-2</v>
      </c>
      <c r="K296" s="50">
        <v>2.8974520626651238E-2</v>
      </c>
      <c r="L296" s="50">
        <v>218.89316615855682</v>
      </c>
      <c r="M296" s="50">
        <v>109.44658307927841</v>
      </c>
      <c r="N296" s="50">
        <v>2016959</v>
      </c>
      <c r="O296" s="50">
        <v>623586</v>
      </c>
      <c r="P296" s="50">
        <v>131.6648761331499</v>
      </c>
      <c r="Q296" s="50">
        <v>87.22829002540692</v>
      </c>
      <c r="R296" s="50">
        <v>39.849709132638019</v>
      </c>
      <c r="S296" s="50">
        <v>652732085.56540084</v>
      </c>
      <c r="T296" s="50">
        <v>4.378988316236085</v>
      </c>
      <c r="U296" s="50">
        <v>4.6889148113431069</v>
      </c>
      <c r="V296" s="50">
        <v>211321</v>
      </c>
      <c r="W296" s="50">
        <v>64.894709582577192</v>
      </c>
      <c r="X296" s="50">
        <v>44.551873496701219</v>
      </c>
      <c r="Y296" s="50">
        <v>40.706500142110194</v>
      </c>
      <c r="Z296" s="50">
        <v>112976957.51035677</v>
      </c>
      <c r="AA296" s="50">
        <v>0.75792930649826884</v>
      </c>
      <c r="AB296" s="50">
        <v>0.76639031298993188</v>
      </c>
      <c r="AC296" s="50">
        <v>2016959</v>
      </c>
      <c r="AD296" s="50">
        <v>0.55329859542951898</v>
      </c>
      <c r="AE296" s="50">
        <v>0.61172205034125593</v>
      </c>
      <c r="AF296" s="50">
        <v>3.5068790142866349E-3</v>
      </c>
      <c r="AG296" s="50">
        <v>0.5289841502881707</v>
      </c>
      <c r="AH296" s="50">
        <v>17.2474241215217</v>
      </c>
      <c r="AI296" s="50">
        <v>18.811793987335527</v>
      </c>
      <c r="AJ296" s="50">
        <v>1.0123847143389908</v>
      </c>
      <c r="AK296" s="50">
        <v>2.186441253406711</v>
      </c>
      <c r="AL296" s="50">
        <v>3.0513340950218217</v>
      </c>
      <c r="AM296" s="50">
        <v>3.9385291992905831</v>
      </c>
      <c r="AN296" s="50">
        <v>4.9879039615451379</v>
      </c>
      <c r="AO296" s="50">
        <v>6.1240965842736586</v>
      </c>
      <c r="AP296" s="50">
        <v>7.8848306445678169</v>
      </c>
      <c r="AQ296" s="50">
        <v>10.638824440983932</v>
      </c>
      <c r="AR296" s="50">
        <v>16.243493870293818</v>
      </c>
      <c r="AS296" s="50">
        <v>43.93216123627753</v>
      </c>
      <c r="AT296" s="50">
        <v>105.75674438057375</v>
      </c>
      <c r="AU296" s="50">
        <v>165.24491309464648</v>
      </c>
      <c r="AV296" s="50">
        <v>215.74375853637042</v>
      </c>
      <c r="AW296" s="50">
        <v>267.56456328285157</v>
      </c>
      <c r="AX296" s="50">
        <v>345.82455412447615</v>
      </c>
      <c r="AY296" s="50">
        <v>425.67089613180934</v>
      </c>
      <c r="AZ296" s="50">
        <v>552.5789893884978</v>
      </c>
      <c r="BA296" s="50">
        <v>793.17558285430312</v>
      </c>
      <c r="BB296" s="50">
        <v>1308.7397117096</v>
      </c>
      <c r="BC296" s="50">
        <v>11.733420424122684</v>
      </c>
      <c r="BD296" s="50">
        <v>4626.857566650101</v>
      </c>
      <c r="BE296" s="50">
        <v>61.990452321886472</v>
      </c>
      <c r="BF296" s="50">
        <v>134.74589605097981</v>
      </c>
      <c r="BG296" s="50">
        <v>187.416114070737</v>
      </c>
      <c r="BH296" s="50">
        <v>243.49907375841246</v>
      </c>
      <c r="BI296" s="50">
        <v>306.41679433328187</v>
      </c>
      <c r="BJ296" s="50">
        <v>379.23683794756596</v>
      </c>
      <c r="BK296" s="50">
        <v>483.51509185455052</v>
      </c>
      <c r="BL296" s="50">
        <v>657.76362954191552</v>
      </c>
      <c r="BM296" s="50">
        <v>996.23417943468519</v>
      </c>
      <c r="BN296" s="50">
        <v>2720.6501896089972</v>
      </c>
    </row>
    <row r="297" spans="1:66" x14ac:dyDescent="0.25">
      <c r="A297" t="str">
        <f t="shared" si="4"/>
        <v>1999TOT51</v>
      </c>
      <c r="B297" s="50">
        <v>1999</v>
      </c>
      <c r="C297" s="50" t="s">
        <v>3</v>
      </c>
      <c r="D297" s="50">
        <v>51</v>
      </c>
      <c r="E297" s="50">
        <v>603.59564795111294</v>
      </c>
      <c r="F297" s="50">
        <v>0.29117295277433158</v>
      </c>
      <c r="G297" s="50">
        <v>0.10752494391598913</v>
      </c>
      <c r="H297" s="50">
        <v>5.7933760472774952E-2</v>
      </c>
      <c r="I297" s="50">
        <v>8.9041842174990782E-2</v>
      </c>
      <c r="J297" s="50">
        <v>3.2119063666945134E-2</v>
      </c>
      <c r="K297" s="50">
        <v>1.9339330383996534E-2</v>
      </c>
      <c r="L297" s="50">
        <v>216.34921308815581</v>
      </c>
      <c r="M297" s="50">
        <v>108.1746065440779</v>
      </c>
      <c r="N297" s="50">
        <v>2422962</v>
      </c>
      <c r="O297" s="50">
        <v>705501</v>
      </c>
      <c r="P297" s="50">
        <v>136.45533289797936</v>
      </c>
      <c r="Q297" s="50">
        <v>79.893880190176446</v>
      </c>
      <c r="R297" s="50">
        <v>36.928204660315586</v>
      </c>
      <c r="S297" s="50">
        <v>676382548.41659617</v>
      </c>
      <c r="T297" s="50">
        <v>3.8540597637736096</v>
      </c>
      <c r="U297" s="50">
        <v>4.1256323766514837</v>
      </c>
      <c r="V297" s="50">
        <v>215745.00000000003</v>
      </c>
      <c r="W297" s="50">
        <v>69.153995673205173</v>
      </c>
      <c r="X297" s="50">
        <v>39.02061087087273</v>
      </c>
      <c r="Y297" s="50">
        <v>36.071876864163123</v>
      </c>
      <c r="Z297" s="50">
        <v>101022020.30803724</v>
      </c>
      <c r="AA297" s="50">
        <v>0.575628251550515</v>
      </c>
      <c r="AB297" s="50">
        <v>0.58156106425023701</v>
      </c>
      <c r="AC297" s="50">
        <v>2422962</v>
      </c>
      <c r="AD297" s="50">
        <v>0.54200025965085008</v>
      </c>
      <c r="AE297" s="50">
        <v>0.59234908888709192</v>
      </c>
      <c r="AF297" s="50">
        <v>4.2127949007461016E-3</v>
      </c>
      <c r="AG297" s="50">
        <v>0.50616945217492937</v>
      </c>
      <c r="AH297" s="50">
        <v>16.075709227319866</v>
      </c>
      <c r="AI297" s="50">
        <v>16.563677090477263</v>
      </c>
      <c r="AJ297" s="50">
        <v>1.1996898892704781</v>
      </c>
      <c r="AK297" s="50">
        <v>2.3798395686946634</v>
      </c>
      <c r="AL297" s="50">
        <v>3.2164804075134019</v>
      </c>
      <c r="AM297" s="50">
        <v>4.064836100133121</v>
      </c>
      <c r="AN297" s="50">
        <v>5.006949195391309</v>
      </c>
      <c r="AO297" s="50">
        <v>6.2400098108218778</v>
      </c>
      <c r="AP297" s="50">
        <v>7.9606507674840188</v>
      </c>
      <c r="AQ297" s="50">
        <v>10.641374183105416</v>
      </c>
      <c r="AR297" s="50">
        <v>15.641219651114923</v>
      </c>
      <c r="AS297" s="50">
        <v>43.64895042647079</v>
      </c>
      <c r="AT297" s="50">
        <v>115.8917657170454</v>
      </c>
      <c r="AU297" s="50">
        <v>169.96619632592211</v>
      </c>
      <c r="AV297" s="50">
        <v>220.32655079286195</v>
      </c>
      <c r="AW297" s="50">
        <v>269.67969817046304</v>
      </c>
      <c r="AX297" s="50">
        <v>339.30288822100744</v>
      </c>
      <c r="AY297" s="50">
        <v>423.026977522295</v>
      </c>
      <c r="AZ297" s="50">
        <v>536.71547773141174</v>
      </c>
      <c r="BA297" s="50">
        <v>746.90700718780204</v>
      </c>
      <c r="BB297" s="50">
        <v>1191.8785091690661</v>
      </c>
      <c r="BC297" s="50">
        <v>12.069821022271341</v>
      </c>
      <c r="BD297" s="50">
        <v>4692.9555318879602</v>
      </c>
      <c r="BE297" s="50">
        <v>72.01336596583802</v>
      </c>
      <c r="BF297" s="50">
        <v>144.31986186241025</v>
      </c>
      <c r="BG297" s="50">
        <v>193.62847411423169</v>
      </c>
      <c r="BH297" s="50">
        <v>245.07681875976701</v>
      </c>
      <c r="BI297" s="50">
        <v>302.30860470663595</v>
      </c>
      <c r="BJ297" s="50">
        <v>377.85317611023345</v>
      </c>
      <c r="BK297" s="50">
        <v>479.95311574525897</v>
      </c>
      <c r="BL297" s="50">
        <v>640.64612844980809</v>
      </c>
      <c r="BM297" s="50">
        <v>948.48623056851454</v>
      </c>
      <c r="BN297" s="50">
        <v>2635.3625600544342</v>
      </c>
    </row>
    <row r="298" spans="1:66" x14ac:dyDescent="0.25">
      <c r="A298" t="str">
        <f t="shared" si="4"/>
        <v>1999TOT52</v>
      </c>
      <c r="B298" s="50">
        <v>1999</v>
      </c>
      <c r="C298" s="50" t="s">
        <v>3</v>
      </c>
      <c r="D298" s="50">
        <v>52</v>
      </c>
      <c r="E298" s="50">
        <v>597.12799799005029</v>
      </c>
      <c r="F298" s="50">
        <v>0.31548504137989786</v>
      </c>
      <c r="G298" s="50">
        <v>0.12378123800372759</v>
      </c>
      <c r="H298" s="50">
        <v>7.0660285237345077E-2</v>
      </c>
      <c r="I298" s="50">
        <v>9.7239158894774594E-2</v>
      </c>
      <c r="J298" s="50">
        <v>4.2843092390019016E-2</v>
      </c>
      <c r="K298" s="50">
        <v>2.9775240265056034E-2</v>
      </c>
      <c r="L298" s="50">
        <v>218.23990992924294</v>
      </c>
      <c r="M298" s="50">
        <v>109.11995496462147</v>
      </c>
      <c r="N298" s="50">
        <v>4859606</v>
      </c>
      <c r="O298" s="50">
        <v>1533133</v>
      </c>
      <c r="P298" s="50">
        <v>132.61300947555677</v>
      </c>
      <c r="Q298" s="50">
        <v>85.626900453686176</v>
      </c>
      <c r="R298" s="50">
        <v>39.235216180875376</v>
      </c>
      <c r="S298" s="50">
        <v>1575329121.2791348</v>
      </c>
      <c r="T298" s="50">
        <v>4.5239892156779806</v>
      </c>
      <c r="U298" s="50">
        <v>4.8648414616871776</v>
      </c>
      <c r="V298" s="50">
        <v>472544</v>
      </c>
      <c r="W298" s="50">
        <v>61.042242597703662</v>
      </c>
      <c r="X298" s="50">
        <v>48.077712366917808</v>
      </c>
      <c r="Y298" s="50">
        <v>44.059505323756241</v>
      </c>
      <c r="Z298" s="50">
        <v>272626014.15255368</v>
      </c>
      <c r="AA298" s="50">
        <v>0.78292029981516809</v>
      </c>
      <c r="AB298" s="50">
        <v>0.79078098598288848</v>
      </c>
      <c r="AC298" s="50">
        <v>4859606</v>
      </c>
      <c r="AD298" s="50">
        <v>0.55452557970190686</v>
      </c>
      <c r="AE298" s="50">
        <v>0.63848687306076535</v>
      </c>
      <c r="AF298" s="50">
        <v>8.4493786433448518E-3</v>
      </c>
      <c r="AG298" s="50">
        <v>0.52984406747762591</v>
      </c>
      <c r="AH298" s="50">
        <v>17.323768243215863</v>
      </c>
      <c r="AI298" s="50">
        <v>18.362166635200193</v>
      </c>
      <c r="AJ298" s="50">
        <v>1.0257728943325914</v>
      </c>
      <c r="AK298" s="50">
        <v>2.264541804596266</v>
      </c>
      <c r="AL298" s="50">
        <v>3.0725242767909755</v>
      </c>
      <c r="AM298" s="50">
        <v>3.979880457722893</v>
      </c>
      <c r="AN298" s="50">
        <v>4.9895163588452558</v>
      </c>
      <c r="AO298" s="50">
        <v>6.2192868619867951</v>
      </c>
      <c r="AP298" s="50">
        <v>7.7544854838720774</v>
      </c>
      <c r="AQ298" s="50">
        <v>10.276685077872909</v>
      </c>
      <c r="AR298" s="50">
        <v>15.623588166588576</v>
      </c>
      <c r="AS298" s="50">
        <v>44.793718617391661</v>
      </c>
      <c r="AT298" s="50">
        <v>108.40066299008808</v>
      </c>
      <c r="AU298" s="50">
        <v>158.63511657086062</v>
      </c>
      <c r="AV298" s="50">
        <v>207.54761084687598</v>
      </c>
      <c r="AW298" s="50">
        <v>264.39186095143435</v>
      </c>
      <c r="AX298" s="50">
        <v>334.8963572051502</v>
      </c>
      <c r="AY298" s="50">
        <v>410.1850871332253</v>
      </c>
      <c r="AZ298" s="50">
        <v>528.78372190286871</v>
      </c>
      <c r="BA298" s="50">
        <v>737.65329205450189</v>
      </c>
      <c r="BB298" s="50">
        <v>1184.4755370624259</v>
      </c>
      <c r="BC298" s="50">
        <v>13.075015851865714</v>
      </c>
      <c r="BD298" s="50">
        <v>4759.0534971258185</v>
      </c>
      <c r="BE298" s="50">
        <v>61.248948252857289</v>
      </c>
      <c r="BF298" s="50">
        <v>134.94211770233585</v>
      </c>
      <c r="BG298" s="50">
        <v>183.72028298376702</v>
      </c>
      <c r="BH298" s="50">
        <v>237.32582409772084</v>
      </c>
      <c r="BI298" s="50">
        <v>298.35769071667738</v>
      </c>
      <c r="BJ298" s="50">
        <v>370.08522356164735</v>
      </c>
      <c r="BK298" s="50">
        <v>464.61727687596129</v>
      </c>
      <c r="BL298" s="50">
        <v>614.12809080510908</v>
      </c>
      <c r="BM298" s="50">
        <v>931.66784644907432</v>
      </c>
      <c r="BN298" s="50">
        <v>2678.4268818323276</v>
      </c>
    </row>
    <row r="299" spans="1:66" x14ac:dyDescent="0.25">
      <c r="A299" t="str">
        <f t="shared" si="4"/>
        <v>1999TOT53</v>
      </c>
      <c r="B299" s="50">
        <v>1999</v>
      </c>
      <c r="C299" s="50" t="s">
        <v>3</v>
      </c>
      <c r="D299" s="50">
        <v>53</v>
      </c>
      <c r="E299" s="50">
        <v>1306.9613971443969</v>
      </c>
      <c r="F299" s="50">
        <v>0.24000060963373712</v>
      </c>
      <c r="G299" s="50">
        <v>0.10101824551113002</v>
      </c>
      <c r="H299" s="50">
        <v>5.5817808701521969E-2</v>
      </c>
      <c r="I299" s="50">
        <v>8.8791121700674921E-2</v>
      </c>
      <c r="J299" s="50">
        <v>3.0978978396338699E-2</v>
      </c>
      <c r="K299" s="50">
        <v>1.6246511993361926E-2</v>
      </c>
      <c r="L299" s="50">
        <v>259.65437846969127</v>
      </c>
      <c r="M299" s="50">
        <v>129.82718923484563</v>
      </c>
      <c r="N299" s="50">
        <v>1968395</v>
      </c>
      <c r="O299" s="50">
        <v>472416</v>
      </c>
      <c r="P299" s="50">
        <v>150.36369878216769</v>
      </c>
      <c r="Q299" s="50">
        <v>109.29067968752358</v>
      </c>
      <c r="R299" s="50">
        <v>42.090828713015817</v>
      </c>
      <c r="S299" s="50">
        <v>619567988.82313359</v>
      </c>
      <c r="T299" s="50">
        <v>2.0069322483128631</v>
      </c>
      <c r="U299" s="50">
        <v>2.0639205291425258</v>
      </c>
      <c r="V299" s="50">
        <v>174776</v>
      </c>
      <c r="W299" s="50">
        <v>84.53083962770819</v>
      </c>
      <c r="X299" s="50">
        <v>45.296349607137444</v>
      </c>
      <c r="Y299" s="50">
        <v>34.889725237138464</v>
      </c>
      <c r="Z299" s="50">
        <v>95000577.58724466</v>
      </c>
      <c r="AA299" s="50">
        <v>0.3077301058280088</v>
      </c>
      <c r="AB299" s="50">
        <v>0.30950753865380842</v>
      </c>
      <c r="AC299" s="50">
        <v>1968395</v>
      </c>
      <c r="AD299" s="50">
        <v>0.62354782762147254</v>
      </c>
      <c r="AE299" s="50">
        <v>0.77552330722645202</v>
      </c>
      <c r="AF299" s="50">
        <v>3.4224409704544088E-3</v>
      </c>
      <c r="AG299" s="50">
        <v>0.75584109798815469</v>
      </c>
      <c r="AH299" s="50">
        <v>28.311705689857128</v>
      </c>
      <c r="AI299" s="50">
        <v>32.617492166134468</v>
      </c>
      <c r="AJ299" s="50">
        <v>0.69073729855366073</v>
      </c>
      <c r="AK299" s="50">
        <v>1.3491706568476709</v>
      </c>
      <c r="AL299" s="50">
        <v>2.0469394317297436</v>
      </c>
      <c r="AM299" s="50">
        <v>2.7426921298259233</v>
      </c>
      <c r="AN299" s="50">
        <v>3.6839029124984624</v>
      </c>
      <c r="AO299" s="50">
        <v>5.0698228137324541</v>
      </c>
      <c r="AP299" s="50">
        <v>7.0312878474755589</v>
      </c>
      <c r="AQ299" s="50">
        <v>10.848765154398219</v>
      </c>
      <c r="AR299" s="50">
        <v>18.197703554604416</v>
      </c>
      <c r="AS299" s="50">
        <v>48.338978200333891</v>
      </c>
      <c r="AT299" s="50">
        <v>136.16180838998869</v>
      </c>
      <c r="AU299" s="50">
        <v>216.80132598017616</v>
      </c>
      <c r="AV299" s="50">
        <v>317.27023314172123</v>
      </c>
      <c r="AW299" s="50">
        <v>402.25333130468226</v>
      </c>
      <c r="AX299" s="50">
        <v>560.51074521704084</v>
      </c>
      <c r="AY299" s="50">
        <v>771.14292777501691</v>
      </c>
      <c r="AZ299" s="50">
        <v>1123.6654090435961</v>
      </c>
      <c r="BA299" s="50">
        <v>1766.1376311555814</v>
      </c>
      <c r="BB299" s="50">
        <v>3274.0525447819286</v>
      </c>
      <c r="BC299" s="50">
        <v>13.004829002090162</v>
      </c>
      <c r="BD299" s="50">
        <v>10399.413197423086</v>
      </c>
      <c r="BE299" s="50">
        <v>90.000304845980963</v>
      </c>
      <c r="BF299" s="50">
        <v>176.74038594811324</v>
      </c>
      <c r="BG299" s="50">
        <v>267.32676292722988</v>
      </c>
      <c r="BH299" s="50">
        <v>358.5184684684005</v>
      </c>
      <c r="BI299" s="50">
        <v>482.06577944588548</v>
      </c>
      <c r="BJ299" s="50">
        <v>659.1887548740076</v>
      </c>
      <c r="BK299" s="50">
        <v>922.23009763769096</v>
      </c>
      <c r="BL299" s="50">
        <v>1418.21234517417</v>
      </c>
      <c r="BM299" s="50">
        <v>2376.4318990372558</v>
      </c>
      <c r="BN299" s="50">
        <v>6332.5326152213738</v>
      </c>
    </row>
    <row r="300" spans="1:66" x14ac:dyDescent="0.25">
      <c r="A300" t="str">
        <f t="shared" si="4"/>
        <v>1999TOT100</v>
      </c>
      <c r="B300" s="50">
        <v>1999</v>
      </c>
      <c r="C300" s="50" t="s">
        <v>3</v>
      </c>
      <c r="D300" s="50">
        <v>100</v>
      </c>
      <c r="E300" s="50">
        <v>952.40664753422448</v>
      </c>
      <c r="F300" s="50">
        <v>0.29006863597948063</v>
      </c>
      <c r="G300" s="50">
        <v>0.12283265889030401</v>
      </c>
      <c r="H300" s="50">
        <v>7.1944714025028875E-2</v>
      </c>
      <c r="I300" s="50">
        <v>0.10882589829597487</v>
      </c>
      <c r="J300" s="50">
        <v>4.4670561742596447E-2</v>
      </c>
      <c r="K300" s="50">
        <v>2.8224719552547888E-2</v>
      </c>
      <c r="L300" s="50">
        <v>290.77519945899223</v>
      </c>
      <c r="M300" s="50">
        <v>145.38759972949612</v>
      </c>
      <c r="N300" s="50">
        <v>48537371</v>
      </c>
      <c r="O300" s="50">
        <v>14079169</v>
      </c>
      <c r="P300" s="50">
        <v>167.64333872437112</v>
      </c>
      <c r="Q300" s="50">
        <v>123.13186073462111</v>
      </c>
      <c r="R300" s="50">
        <v>42.346066983606796</v>
      </c>
      <c r="S300" s="50">
        <v>20803131318.806335</v>
      </c>
      <c r="T300" s="50">
        <v>3.750151364585443</v>
      </c>
      <c r="U300" s="50">
        <v>3.9519293727825597</v>
      </c>
      <c r="V300" s="50">
        <v>5282123</v>
      </c>
      <c r="W300" s="50">
        <v>85.709289216854316</v>
      </c>
      <c r="X300" s="50">
        <v>59.678310512641801</v>
      </c>
      <c r="Y300" s="50">
        <v>41.047730771866036</v>
      </c>
      <c r="Z300" s="50">
        <v>3782738118.719605</v>
      </c>
      <c r="AA300" s="50">
        <v>0.68190890594251496</v>
      </c>
      <c r="AB300" s="50">
        <v>0.68865322836173815</v>
      </c>
      <c r="AC300" s="50">
        <v>48537371</v>
      </c>
      <c r="AD300" s="50">
        <v>0.58133754320697428</v>
      </c>
      <c r="AE300" s="50">
        <v>0.67171763030185083</v>
      </c>
      <c r="AF300" s="50">
        <v>8.4391744090262594E-2</v>
      </c>
      <c r="AG300" s="50">
        <v>0.60715875710441924</v>
      </c>
      <c r="AH300" s="50">
        <v>20.770063514861917</v>
      </c>
      <c r="AI300" s="50">
        <v>23.451316432177592</v>
      </c>
      <c r="AJ300" s="50">
        <v>0.83820034699771728</v>
      </c>
      <c r="AK300" s="50">
        <v>1.8357028672634126</v>
      </c>
      <c r="AL300" s="50">
        <v>2.6625176103403732</v>
      </c>
      <c r="AM300" s="50">
        <v>3.5381426172548975</v>
      </c>
      <c r="AN300" s="50">
        <v>4.4838682761443618</v>
      </c>
      <c r="AO300" s="50">
        <v>5.7727997712177199</v>
      </c>
      <c r="AP300" s="50">
        <v>7.5834579524728056</v>
      </c>
      <c r="AQ300" s="50">
        <v>10.578760171654199</v>
      </c>
      <c r="AR300" s="50">
        <v>16.625238798147258</v>
      </c>
      <c r="AS300" s="50">
        <v>46.081311588507255</v>
      </c>
      <c r="AT300" s="50">
        <v>132.19593047571718</v>
      </c>
      <c r="AU300" s="50">
        <v>211.5134887611475</v>
      </c>
      <c r="AV300" s="50">
        <v>296.11888426560648</v>
      </c>
      <c r="AW300" s="50">
        <v>375.96522627293962</v>
      </c>
      <c r="AX300" s="50">
        <v>484.71841174429636</v>
      </c>
      <c r="AY300" s="50">
        <v>629.25262906441378</v>
      </c>
      <c r="AZ300" s="50">
        <v>837.24089301287552</v>
      </c>
      <c r="BA300" s="50">
        <v>1222.812356900384</v>
      </c>
      <c r="BB300" s="50">
        <v>2097.5087635480459</v>
      </c>
      <c r="BC300" s="50">
        <v>12.364077331660951</v>
      </c>
      <c r="BD300" s="50">
        <v>7601.2660023537373</v>
      </c>
      <c r="BE300" s="50">
        <v>79.759639488768457</v>
      </c>
      <c r="BF300" s="50">
        <v>174.98833745407794</v>
      </c>
      <c r="BG300" s="50">
        <v>253.53774600585317</v>
      </c>
      <c r="BH300" s="50">
        <v>336.83980503422225</v>
      </c>
      <c r="BI300" s="50">
        <v>427.08188820474987</v>
      </c>
      <c r="BJ300" s="50">
        <v>549.9493088012747</v>
      </c>
      <c r="BK300" s="50">
        <v>722.36491366002326</v>
      </c>
      <c r="BL300" s="50">
        <v>1007.4486757389042</v>
      </c>
      <c r="BM300" s="50">
        <v>1582.9422474613609</v>
      </c>
      <c r="BN300" s="50">
        <v>4390.7633795673464</v>
      </c>
    </row>
    <row r="301" spans="1:66" x14ac:dyDescent="0.25">
      <c r="A301" t="str">
        <f t="shared" si="4"/>
        <v>1999TOT115</v>
      </c>
      <c r="B301" s="50">
        <v>1999</v>
      </c>
      <c r="C301" s="50" t="s">
        <v>3</v>
      </c>
      <c r="D301" s="50">
        <v>115</v>
      </c>
      <c r="E301" s="50">
        <v>676.80711949195495</v>
      </c>
      <c r="F301" s="50">
        <v>0.40523368236150364</v>
      </c>
      <c r="G301" s="50">
        <v>0.17992469084437424</v>
      </c>
      <c r="H301" s="50">
        <v>0.10286462303461411</v>
      </c>
      <c r="I301" s="50">
        <v>0.17678111337563709</v>
      </c>
      <c r="J301" s="50">
        <v>5.8661549390932044E-2</v>
      </c>
      <c r="K301" s="50">
        <v>3.1640626125864608E-2</v>
      </c>
      <c r="L301" s="50">
        <v>266.91743800730461</v>
      </c>
      <c r="M301" s="50">
        <v>133.45871900365231</v>
      </c>
      <c r="N301" s="50">
        <v>976903</v>
      </c>
      <c r="O301" s="50">
        <v>395874</v>
      </c>
      <c r="P301" s="50">
        <v>148.4054790936963</v>
      </c>
      <c r="Q301" s="50">
        <v>118.51195891360831</v>
      </c>
      <c r="R301" s="50">
        <v>44.400230947205877</v>
      </c>
      <c r="S301" s="50">
        <v>562989638.67558932</v>
      </c>
      <c r="T301" s="50">
        <v>7.0958233344954795</v>
      </c>
      <c r="U301" s="50">
        <v>7.7878242953173409</v>
      </c>
      <c r="V301" s="50">
        <v>172698</v>
      </c>
      <c r="W301" s="50">
        <v>89.172906526343851</v>
      </c>
      <c r="X301" s="50">
        <v>44.285812477308454</v>
      </c>
      <c r="Y301" s="50">
        <v>33.183154167766666</v>
      </c>
      <c r="Z301" s="50">
        <v>91776854.918474585</v>
      </c>
      <c r="AA301" s="50">
        <v>1.1567394920963667</v>
      </c>
      <c r="AB301" s="50">
        <v>1.1843245955650523</v>
      </c>
      <c r="AC301" s="50">
        <v>976903</v>
      </c>
      <c r="AD301" s="50">
        <v>0.58593311599181241</v>
      </c>
      <c r="AE301" s="50">
        <v>0.67725190617387732</v>
      </c>
      <c r="AF301" s="50">
        <v>1.6985375655596826E-3</v>
      </c>
      <c r="AG301" s="50">
        <v>0.61181549878246955</v>
      </c>
      <c r="AH301" s="50">
        <v>21.570199161885906</v>
      </c>
      <c r="AI301" s="50">
        <v>22.391342879133795</v>
      </c>
      <c r="AJ301" s="50">
        <v>0.98799167110165609</v>
      </c>
      <c r="AK301" s="50">
        <v>1.8321740647370381</v>
      </c>
      <c r="AL301" s="50">
        <v>2.5264191512141521</v>
      </c>
      <c r="AM301" s="50">
        <v>3.3363926146774689</v>
      </c>
      <c r="AN301" s="50">
        <v>4.4581699365742669</v>
      </c>
      <c r="AO301" s="50">
        <v>5.8596552374594282</v>
      </c>
      <c r="AP301" s="50">
        <v>7.3725261275476974</v>
      </c>
      <c r="AQ301" s="50">
        <v>10.479373229539426</v>
      </c>
      <c r="AR301" s="50">
        <v>16.323909459524508</v>
      </c>
      <c r="AS301" s="50">
        <v>46.823388507624358</v>
      </c>
      <c r="AT301" s="50">
        <v>104.24593374656556</v>
      </c>
      <c r="AU301" s="50">
        <v>145.4155235232889</v>
      </c>
      <c r="AV301" s="50">
        <v>192.62835583604505</v>
      </c>
      <c r="AW301" s="50">
        <v>264.39186095143435</v>
      </c>
      <c r="AX301" s="50">
        <v>343.70941923686468</v>
      </c>
      <c r="AY301" s="50">
        <v>436.5403393042572</v>
      </c>
      <c r="AZ301" s="50">
        <v>574.25912198651542</v>
      </c>
      <c r="BA301" s="50">
        <v>860.74239176411402</v>
      </c>
      <c r="BB301" s="50">
        <v>1498.2205453914612</v>
      </c>
      <c r="BC301" s="50">
        <v>12.027231561525781</v>
      </c>
      <c r="BD301" s="50">
        <v>5929.9317384821697</v>
      </c>
      <c r="BE301" s="50">
        <v>66.785463774937142</v>
      </c>
      <c r="BF301" s="50">
        <v>123.41954458656372</v>
      </c>
      <c r="BG301" s="50">
        <v>171.04464959079962</v>
      </c>
      <c r="BH301" s="50">
        <v>226.98816372859727</v>
      </c>
      <c r="BI301" s="50">
        <v>300.88911092933307</v>
      </c>
      <c r="BJ301" s="50">
        <v>392.87089030104272</v>
      </c>
      <c r="BK301" s="50">
        <v>503.17202045207097</v>
      </c>
      <c r="BL301" s="50">
        <v>702.66501067358433</v>
      </c>
      <c r="BM301" s="50">
        <v>1116.1050747166817</v>
      </c>
      <c r="BN301" s="50">
        <v>3180.5754776773169</v>
      </c>
    </row>
    <row r="302" spans="1:66" x14ac:dyDescent="0.25">
      <c r="A302" t="str">
        <f t="shared" si="4"/>
        <v>1999TOT123</v>
      </c>
      <c r="B302" s="50">
        <v>1999</v>
      </c>
      <c r="C302" s="50" t="s">
        <v>3</v>
      </c>
      <c r="D302" s="50">
        <v>123</v>
      </c>
      <c r="E302" s="50">
        <v>547.86025240994434</v>
      </c>
      <c r="F302" s="50">
        <v>0.47819259476557413</v>
      </c>
      <c r="G302" s="50">
        <v>0.21175493440213689</v>
      </c>
      <c r="H302" s="50">
        <v>0.12174434875984469</v>
      </c>
      <c r="I302" s="50">
        <v>0.18763651855436178</v>
      </c>
      <c r="J302" s="50">
        <v>7.1395681609272246E-2</v>
      </c>
      <c r="K302" s="50">
        <v>4.0031079382391234E-2</v>
      </c>
      <c r="L302" s="50">
        <v>237.86519985684637</v>
      </c>
      <c r="M302" s="50">
        <v>118.93259992842319</v>
      </c>
      <c r="N302" s="50">
        <v>2713459</v>
      </c>
      <c r="O302" s="50">
        <v>1297556</v>
      </c>
      <c r="P302" s="50">
        <v>132.53289161202667</v>
      </c>
      <c r="Q302" s="50">
        <v>105.3323082448197</v>
      </c>
      <c r="R302" s="50">
        <v>44.28235332794015</v>
      </c>
      <c r="S302" s="50">
        <v>1640094822.6829834</v>
      </c>
      <c r="T302" s="50">
        <v>9.193791586571999</v>
      </c>
      <c r="U302" s="50">
        <v>10.396448440874133</v>
      </c>
      <c r="V302" s="50">
        <v>509143.99999999994</v>
      </c>
      <c r="W302" s="50">
        <v>73.678754339764112</v>
      </c>
      <c r="X302" s="50">
        <v>45.253845588659075</v>
      </c>
      <c r="Y302" s="50">
        <v>38.049992698296386</v>
      </c>
      <c r="Z302" s="50">
        <v>276488687.50070685</v>
      </c>
      <c r="AA302" s="50">
        <v>1.5498978069865395</v>
      </c>
      <c r="AB302" s="50">
        <v>1.5900207366262669</v>
      </c>
      <c r="AC302" s="50">
        <v>2713459</v>
      </c>
      <c r="AD302" s="50">
        <v>0.61626018843136465</v>
      </c>
      <c r="AE302" s="50">
        <v>0.81110180433423817</v>
      </c>
      <c r="AF302" s="50">
        <v>4.717880940181436E-3</v>
      </c>
      <c r="AG302" s="50">
        <v>0.68119532629051527</v>
      </c>
      <c r="AH302" s="50">
        <v>24.370871217882787</v>
      </c>
      <c r="AI302" s="50">
        <v>23.969860486137438</v>
      </c>
      <c r="AJ302" s="50">
        <v>0.92424458061033188</v>
      </c>
      <c r="AK302" s="50">
        <v>1.870138736823636</v>
      </c>
      <c r="AL302" s="50">
        <v>2.4986558304847133</v>
      </c>
      <c r="AM302" s="50">
        <v>3.2344976475856084</v>
      </c>
      <c r="AN302" s="50">
        <v>4.0071703757712864</v>
      </c>
      <c r="AO302" s="50">
        <v>5.0550469118357828</v>
      </c>
      <c r="AP302" s="50">
        <v>6.5415206970536879</v>
      </c>
      <c r="AQ302" s="50">
        <v>8.8877469561528351</v>
      </c>
      <c r="AR302" s="50">
        <v>15.025103001434147</v>
      </c>
      <c r="AS302" s="50">
        <v>51.955875262247972</v>
      </c>
      <c r="AT302" s="50">
        <v>81.080170691773205</v>
      </c>
      <c r="AU302" s="50">
        <v>119.85764363131692</v>
      </c>
      <c r="AV302" s="50">
        <v>158.63511657086062</v>
      </c>
      <c r="AW302" s="50">
        <v>198.29389571357578</v>
      </c>
      <c r="AX302" s="50">
        <v>246.76573688800539</v>
      </c>
      <c r="AY302" s="50">
        <v>314.62631453220689</v>
      </c>
      <c r="AZ302" s="50">
        <v>408.29657384071504</v>
      </c>
      <c r="BA302" s="50">
        <v>600.169524359756</v>
      </c>
      <c r="BB302" s="50">
        <v>1145.6980641228822</v>
      </c>
      <c r="BC302" s="50">
        <v>15.858777510127041</v>
      </c>
      <c r="BD302" s="50">
        <v>5177.6739436322559</v>
      </c>
      <c r="BE302" s="50">
        <v>50.619624952159057</v>
      </c>
      <c r="BF302" s="50">
        <v>102.42383582432497</v>
      </c>
      <c r="BG302" s="50">
        <v>136.8540488592665</v>
      </c>
      <c r="BH302" s="50">
        <v>176.88513119430118</v>
      </c>
      <c r="BI302" s="50">
        <v>219.80660650601311</v>
      </c>
      <c r="BJ302" s="50">
        <v>277.05711980587574</v>
      </c>
      <c r="BK302" s="50">
        <v>357.44586368182757</v>
      </c>
      <c r="BL302" s="50">
        <v>488.64754226262852</v>
      </c>
      <c r="BM302" s="50">
        <v>822.96822971548283</v>
      </c>
      <c r="BN302" s="50">
        <v>2847.7037177039447</v>
      </c>
    </row>
    <row r="303" spans="1:66" x14ac:dyDescent="0.25">
      <c r="A303" t="str">
        <f t="shared" si="4"/>
        <v>1999TOT126</v>
      </c>
      <c r="B303" s="50">
        <v>1999</v>
      </c>
      <c r="C303" s="50" t="s">
        <v>3</v>
      </c>
      <c r="D303" s="50">
        <v>126</v>
      </c>
      <c r="E303" s="50">
        <v>597.90212774730514</v>
      </c>
      <c r="F303" s="50">
        <v>0.56397937486296834</v>
      </c>
      <c r="G303" s="50">
        <v>0.27485783031706429</v>
      </c>
      <c r="H303" s="50">
        <v>0.16795639730997677</v>
      </c>
      <c r="I303" s="50">
        <v>0.27765737726823964</v>
      </c>
      <c r="J303" s="50">
        <v>0.109839859390172</v>
      </c>
      <c r="K303" s="50">
        <v>6.1420198633243592E-2</v>
      </c>
      <c r="L303" s="50">
        <v>312.31156011739068</v>
      </c>
      <c r="M303" s="50">
        <v>156.15578005869534</v>
      </c>
      <c r="N303" s="50">
        <v>3083228</v>
      </c>
      <c r="O303" s="50">
        <v>1738877.0000000002</v>
      </c>
      <c r="P303" s="50">
        <v>160.10514686396189</v>
      </c>
      <c r="Q303" s="50">
        <v>152.20641325342879</v>
      </c>
      <c r="R303" s="50">
        <v>48.735440083043336</v>
      </c>
      <c r="S303" s="50">
        <v>3176018775.1065903</v>
      </c>
      <c r="T303" s="50">
        <v>14.357078493803762</v>
      </c>
      <c r="U303" s="50">
        <v>16.911001111452745</v>
      </c>
      <c r="V303" s="50">
        <v>856081</v>
      </c>
      <c r="W303" s="50">
        <v>94.38134030361762</v>
      </c>
      <c r="X303" s="50">
        <v>61.774439755077722</v>
      </c>
      <c r="Y303" s="50">
        <v>39.55949612102615</v>
      </c>
      <c r="Z303" s="50">
        <v>634607089.91960025</v>
      </c>
      <c r="AA303" s="50">
        <v>2.8687184956563438</v>
      </c>
      <c r="AB303" s="50">
        <v>3.0002160857459361</v>
      </c>
      <c r="AC303" s="50">
        <v>3083228</v>
      </c>
      <c r="AD303" s="50">
        <v>0.62205723676172464</v>
      </c>
      <c r="AE303" s="50">
        <v>0.82499786759379568</v>
      </c>
      <c r="AF303" s="50">
        <v>5.3607969073544088E-3</v>
      </c>
      <c r="AG303" s="50">
        <v>0.69236290310535331</v>
      </c>
      <c r="AH303" s="50">
        <v>25.714717038001709</v>
      </c>
      <c r="AI303" s="50">
        <v>25.887483222233953</v>
      </c>
      <c r="AJ303" s="50">
        <v>0.85933562734308433</v>
      </c>
      <c r="AK303" s="50">
        <v>1.7343015529841135</v>
      </c>
      <c r="AL303" s="50">
        <v>2.392721016791393</v>
      </c>
      <c r="AM303" s="50">
        <v>3.1356971963317015</v>
      </c>
      <c r="AN303" s="50">
        <v>3.9598202405853957</v>
      </c>
      <c r="AO303" s="50">
        <v>5.0090764476570282</v>
      </c>
      <c r="AP303" s="50">
        <v>6.5981235587021949</v>
      </c>
      <c r="AQ303" s="50">
        <v>9.1681853693225861</v>
      </c>
      <c r="AR303" s="50">
        <v>14.928649937895024</v>
      </c>
      <c r="AS303" s="50">
        <v>52.214089052387479</v>
      </c>
      <c r="AT303" s="50">
        <v>88.130620317144789</v>
      </c>
      <c r="AU303" s="50">
        <v>119.85764363131692</v>
      </c>
      <c r="AV303" s="50">
        <v>165.24491309464648</v>
      </c>
      <c r="AW303" s="50">
        <v>211.5134887611475</v>
      </c>
      <c r="AX303" s="50">
        <v>264.39186095143435</v>
      </c>
      <c r="AY303" s="50">
        <v>343.70941923686468</v>
      </c>
      <c r="AZ303" s="50">
        <v>461.80445046183866</v>
      </c>
      <c r="BA303" s="50">
        <v>660.97965237858591</v>
      </c>
      <c r="BB303" s="50">
        <v>1255.8613395193131</v>
      </c>
      <c r="BC303" s="50">
        <v>15.399374367837893</v>
      </c>
      <c r="BD303" s="50">
        <v>5684.4250104558387</v>
      </c>
      <c r="BE303" s="50">
        <v>51.345687587395858</v>
      </c>
      <c r="BF303" s="50">
        <v>103.62932307643746</v>
      </c>
      <c r="BG303" s="50">
        <v>142.98051581771009</v>
      </c>
      <c r="BH303" s="50">
        <v>187.61897113704316</v>
      </c>
      <c r="BI303" s="50">
        <v>236.59105927659573</v>
      </c>
      <c r="BJ303" s="50">
        <v>299.32948192296629</v>
      </c>
      <c r="BK303" s="50">
        <v>395.02055662433514</v>
      </c>
      <c r="BL303" s="50">
        <v>547.4163771511154</v>
      </c>
      <c r="BM303" s="50">
        <v>894.2542965403602</v>
      </c>
      <c r="BN303" s="50">
        <v>3123.7435153271049</v>
      </c>
    </row>
    <row r="304" spans="1:66" x14ac:dyDescent="0.25">
      <c r="A304" t="str">
        <f t="shared" si="4"/>
        <v>1999TOT129</v>
      </c>
      <c r="B304" s="50">
        <v>1999</v>
      </c>
      <c r="C304" s="50" t="s">
        <v>3</v>
      </c>
      <c r="D304" s="50">
        <v>129</v>
      </c>
      <c r="E304" s="50">
        <v>701.13868968956763</v>
      </c>
      <c r="F304" s="50">
        <v>0.47977552269606494</v>
      </c>
      <c r="G304" s="50">
        <v>0.22330476882696737</v>
      </c>
      <c r="H304" s="50">
        <v>0.13704252497269662</v>
      </c>
      <c r="I304" s="50">
        <v>0.22050715823362543</v>
      </c>
      <c r="J304" s="50">
        <v>9.0239321516203008E-2</v>
      </c>
      <c r="K304" s="50">
        <v>5.4882857041908727E-2</v>
      </c>
      <c r="L304" s="50">
        <v>294.15391127334942</v>
      </c>
      <c r="M304" s="50">
        <v>147.07695563667471</v>
      </c>
      <c r="N304" s="50">
        <v>2806698</v>
      </c>
      <c r="O304" s="50">
        <v>1346585</v>
      </c>
      <c r="P304" s="50">
        <v>157.24411064966287</v>
      </c>
      <c r="Q304" s="50">
        <v>136.90980062368655</v>
      </c>
      <c r="R304" s="50">
        <v>46.543593464735501</v>
      </c>
      <c r="S304" s="50">
        <v>2212328206.4741635</v>
      </c>
      <c r="T304" s="50">
        <v>9.3684704784336326</v>
      </c>
      <c r="U304" s="50">
        <v>10.498051077453006</v>
      </c>
      <c r="V304" s="50">
        <v>618897</v>
      </c>
      <c r="W304" s="50">
        <v>86.887867927963981</v>
      </c>
      <c r="X304" s="50">
        <v>60.18908770871073</v>
      </c>
      <c r="Y304" s="50">
        <v>40.923533838568353</v>
      </c>
      <c r="Z304" s="50">
        <v>447010149.78789538</v>
      </c>
      <c r="AA304" s="50">
        <v>1.8929385701420343</v>
      </c>
      <c r="AB304" s="50">
        <v>1.946118427130076</v>
      </c>
      <c r="AC304" s="50">
        <v>2806698</v>
      </c>
      <c r="AD304" s="50">
        <v>0.62437404831199661</v>
      </c>
      <c r="AE304" s="50">
        <v>0.78677210123772134</v>
      </c>
      <c r="AF304" s="50">
        <v>4.8799952381978883E-3</v>
      </c>
      <c r="AG304" s="50">
        <v>0.71289673348384142</v>
      </c>
      <c r="AH304" s="50">
        <v>26.743729107005333</v>
      </c>
      <c r="AI304" s="50">
        <v>28.998186444538909</v>
      </c>
      <c r="AJ304" s="50">
        <v>0.69634905321357221</v>
      </c>
      <c r="AK304" s="50">
        <v>1.6321689986899943</v>
      </c>
      <c r="AL304" s="50">
        <v>2.3175468115528153</v>
      </c>
      <c r="AM304" s="50">
        <v>3.0583391252123491</v>
      </c>
      <c r="AN304" s="50">
        <v>3.9454898100100726</v>
      </c>
      <c r="AO304" s="50">
        <v>4.946566896653156</v>
      </c>
      <c r="AP304" s="50">
        <v>6.4786977445608613</v>
      </c>
      <c r="AQ304" s="50">
        <v>9.4020409515330137</v>
      </c>
      <c r="AR304" s="50">
        <v>16.011677307602184</v>
      </c>
      <c r="AS304" s="50">
        <v>51.511123300971981</v>
      </c>
      <c r="AT304" s="50">
        <v>89.137827406483581</v>
      </c>
      <c r="AU304" s="50">
        <v>135.50082873761011</v>
      </c>
      <c r="AV304" s="50">
        <v>185.07430266600406</v>
      </c>
      <c r="AW304" s="50">
        <v>244.56247138007677</v>
      </c>
      <c r="AX304" s="50">
        <v>310.35536908606832</v>
      </c>
      <c r="AY304" s="50">
        <v>394.60485247001577</v>
      </c>
      <c r="AZ304" s="50">
        <v>528.78372190286871</v>
      </c>
      <c r="BA304" s="50">
        <v>809.03909451138918</v>
      </c>
      <c r="BB304" s="50">
        <v>1652.4491309464647</v>
      </c>
      <c r="BC304" s="50">
        <v>13.344980833163319</v>
      </c>
      <c r="BD304" s="50">
        <v>6609.7965237858589</v>
      </c>
      <c r="BE304" s="50">
        <v>48.735135815088867</v>
      </c>
      <c r="BF304" s="50">
        <v>114.14316469753022</v>
      </c>
      <c r="BG304" s="50">
        <v>163.06374230634299</v>
      </c>
      <c r="BH304" s="50">
        <v>214.36615202738088</v>
      </c>
      <c r="BI304" s="50">
        <v>275.91670443599463</v>
      </c>
      <c r="BJ304" s="50">
        <v>347.50862540538225</v>
      </c>
      <c r="BK304" s="50">
        <v>454.45349530381588</v>
      </c>
      <c r="BL304" s="50">
        <v>658.01264671651461</v>
      </c>
      <c r="BM304" s="50">
        <v>1124.8842427082041</v>
      </c>
      <c r="BN304" s="50">
        <v>3615.9832810637909</v>
      </c>
    </row>
    <row r="305" spans="1:66" x14ac:dyDescent="0.25">
      <c r="A305" t="str">
        <f t="shared" si="4"/>
        <v>1999TOT131</v>
      </c>
      <c r="B305" s="50">
        <v>1999</v>
      </c>
      <c r="C305" s="50" t="s">
        <v>3</v>
      </c>
      <c r="D305" s="50">
        <v>131</v>
      </c>
      <c r="E305" s="50">
        <v>808.82245415896011</v>
      </c>
      <c r="F305" s="50">
        <v>0.24729893478278156</v>
      </c>
      <c r="G305" s="50">
        <v>9.5652861005721693E-2</v>
      </c>
      <c r="H305" s="50">
        <v>5.2905739412076963E-2</v>
      </c>
      <c r="I305" s="50">
        <v>7.7948184478604202E-2</v>
      </c>
      <c r="J305" s="50">
        <v>2.9601003603691819E-2</v>
      </c>
      <c r="K305" s="50">
        <v>1.8391367385140911E-2</v>
      </c>
      <c r="L305" s="50">
        <v>234.23367008803621</v>
      </c>
      <c r="M305" s="50">
        <v>117.1168350440181</v>
      </c>
      <c r="N305" s="50">
        <v>4023968</v>
      </c>
      <c r="O305" s="50">
        <v>995123</v>
      </c>
      <c r="P305" s="50">
        <v>143.63432841488728</v>
      </c>
      <c r="Q305" s="50">
        <v>90.599341673148928</v>
      </c>
      <c r="R305" s="50">
        <v>38.679042871632141</v>
      </c>
      <c r="S305" s="50">
        <v>1081889864.2057076</v>
      </c>
      <c r="T305" s="50">
        <v>2.7700913312413671</v>
      </c>
      <c r="U305" s="50">
        <v>2.8973318818384044</v>
      </c>
      <c r="V305" s="50">
        <v>313661</v>
      </c>
      <c r="W305" s="50">
        <v>72.641445663492561</v>
      </c>
      <c r="X305" s="50">
        <v>44.475389380525542</v>
      </c>
      <c r="Y305" s="50">
        <v>37.975231625589572</v>
      </c>
      <c r="Z305" s="50">
        <v>167402341.30182022</v>
      </c>
      <c r="AA305" s="50">
        <v>0.42862013021087925</v>
      </c>
      <c r="AB305" s="50">
        <v>0.43164189652570434</v>
      </c>
      <c r="AC305" s="50">
        <v>4023968</v>
      </c>
      <c r="AD305" s="50">
        <v>0.57820346474171402</v>
      </c>
      <c r="AE305" s="50">
        <v>0.69445712155955164</v>
      </c>
      <c r="AF305" s="50">
        <v>6.9964580010604986E-3</v>
      </c>
      <c r="AG305" s="50">
        <v>0.5904752514564473</v>
      </c>
      <c r="AH305" s="50">
        <v>19.486084114129628</v>
      </c>
      <c r="AI305" s="50">
        <v>20.235023083500245</v>
      </c>
      <c r="AJ305" s="50">
        <v>1.0362304432684031</v>
      </c>
      <c r="AK305" s="50">
        <v>2.0820374623654194</v>
      </c>
      <c r="AL305" s="50">
        <v>2.9063079778543131</v>
      </c>
      <c r="AM305" s="50">
        <v>3.6549941283356366</v>
      </c>
      <c r="AN305" s="50">
        <v>4.5170107440959093</v>
      </c>
      <c r="AO305" s="50">
        <v>5.631465352421996</v>
      </c>
      <c r="AP305" s="50">
        <v>7.1749351353449882</v>
      </c>
      <c r="AQ305" s="50">
        <v>9.8987957052749671</v>
      </c>
      <c r="AR305" s="50">
        <v>15.943994191287182</v>
      </c>
      <c r="AS305" s="50">
        <v>47.154228859751186</v>
      </c>
      <c r="AT305" s="50">
        <v>132.19593047571718</v>
      </c>
      <c r="AU305" s="50">
        <v>200.93781432309012</v>
      </c>
      <c r="AV305" s="50">
        <v>264.39186095143435</v>
      </c>
      <c r="AW305" s="50">
        <v>331.3711323924644</v>
      </c>
      <c r="AX305" s="50">
        <v>401.87562864618025</v>
      </c>
      <c r="AY305" s="50">
        <v>512.92021024578264</v>
      </c>
      <c r="AZ305" s="50">
        <v>660.97965237858591</v>
      </c>
      <c r="BA305" s="50">
        <v>969.94042703326193</v>
      </c>
      <c r="BB305" s="50">
        <v>1742.3423636699524</v>
      </c>
      <c r="BC305" s="50">
        <v>13.476907781541385</v>
      </c>
      <c r="BD305" s="50">
        <v>6460.1507304873476</v>
      </c>
      <c r="BE305" s="50">
        <v>83.785951569533992</v>
      </c>
      <c r="BF305" s="50">
        <v>168.0193965774902</v>
      </c>
      <c r="BG305" s="50">
        <v>234.99559960447576</v>
      </c>
      <c r="BH305" s="50">
        <v>295.53878943650056</v>
      </c>
      <c r="BI305" s="50">
        <v>365.94144959873091</v>
      </c>
      <c r="BJ305" s="50">
        <v>455.33597050381348</v>
      </c>
      <c r="BK305" s="50">
        <v>580.10256692737437</v>
      </c>
      <c r="BL305" s="50">
        <v>799.36506018317345</v>
      </c>
      <c r="BM305" s="50">
        <v>1294.2006980286778</v>
      </c>
      <c r="BN305" s="50">
        <v>3815.0567531276793</v>
      </c>
    </row>
    <row r="306" spans="1:66" x14ac:dyDescent="0.25">
      <c r="A306" t="str">
        <f t="shared" si="4"/>
        <v>1999TOT133</v>
      </c>
      <c r="B306" s="50">
        <v>1999</v>
      </c>
      <c r="C306" s="50" t="s">
        <v>3</v>
      </c>
      <c r="D306" s="50">
        <v>133</v>
      </c>
      <c r="E306" s="50">
        <v>1010.7866158991902</v>
      </c>
      <c r="F306" s="50">
        <v>0.22871959279327228</v>
      </c>
      <c r="G306" s="50">
        <v>8.6479689989068576E-2</v>
      </c>
      <c r="H306" s="50">
        <v>4.7152849577410408E-2</v>
      </c>
      <c r="I306" s="50">
        <v>6.7390343699649108E-2</v>
      </c>
      <c r="J306" s="50">
        <v>2.6351872345748751E-2</v>
      </c>
      <c r="K306" s="50">
        <v>1.6506740395733722E-2</v>
      </c>
      <c r="L306" s="50">
        <v>299.60120592656551</v>
      </c>
      <c r="M306" s="50">
        <v>149.80060296328276</v>
      </c>
      <c r="N306" s="50">
        <v>10296490</v>
      </c>
      <c r="O306" s="50">
        <v>2355009</v>
      </c>
      <c r="P306" s="50">
        <v>186.32092638226482</v>
      </c>
      <c r="Q306" s="50">
        <v>113.2802795443007</v>
      </c>
      <c r="R306" s="50">
        <v>37.810354999728048</v>
      </c>
      <c r="S306" s="50">
        <v>3201312934.1921282</v>
      </c>
      <c r="T306" s="50">
        <v>2.5632926872336701</v>
      </c>
      <c r="U306" s="50">
        <v>2.6761191484703502</v>
      </c>
      <c r="V306" s="50">
        <v>693884</v>
      </c>
      <c r="W306" s="50">
        <v>91.223570262599665</v>
      </c>
      <c r="X306" s="50">
        <v>58.577032700683091</v>
      </c>
      <c r="Y306" s="50">
        <v>39.103335728922772</v>
      </c>
      <c r="Z306" s="50">
        <v>487747989.10176945</v>
      </c>
      <c r="AA306" s="50">
        <v>0.39054003134904386</v>
      </c>
      <c r="AB306" s="50">
        <v>0.39292982414696709</v>
      </c>
      <c r="AC306" s="50">
        <v>10296490</v>
      </c>
      <c r="AD306" s="50">
        <v>0.55279558214563385</v>
      </c>
      <c r="AE306" s="50">
        <v>0.62046305809803037</v>
      </c>
      <c r="AF306" s="50">
        <v>1.7902468370360185E-2</v>
      </c>
      <c r="AG306" s="50">
        <v>0.53191529631200218</v>
      </c>
      <c r="AH306" s="50">
        <v>16.972174770384026</v>
      </c>
      <c r="AI306" s="50">
        <v>17.779716735910998</v>
      </c>
      <c r="AJ306" s="50">
        <v>1.1520154979513504</v>
      </c>
      <c r="AK306" s="50">
        <v>2.2522652697713861</v>
      </c>
      <c r="AL306" s="50">
        <v>3.1443877041271935</v>
      </c>
      <c r="AM306" s="50">
        <v>3.8958844121005898</v>
      </c>
      <c r="AN306" s="50">
        <v>4.8572414376287618</v>
      </c>
      <c r="AO306" s="50">
        <v>6.0657159693761624</v>
      </c>
      <c r="AP306" s="50">
        <v>7.6284056301291088</v>
      </c>
      <c r="AQ306" s="50">
        <v>10.47693633929557</v>
      </c>
      <c r="AR306" s="50">
        <v>16.210453503388194</v>
      </c>
      <c r="AS306" s="50">
        <v>44.316694236231683</v>
      </c>
      <c r="AT306" s="50">
        <v>179.78646544697537</v>
      </c>
      <c r="AU306" s="50">
        <v>265.90267158544253</v>
      </c>
      <c r="AV306" s="50">
        <v>359.57293089395074</v>
      </c>
      <c r="AW306" s="50">
        <v>440.6531015857239</v>
      </c>
      <c r="AX306" s="50">
        <v>539.35939634092608</v>
      </c>
      <c r="AY306" s="50">
        <v>683.012307457872</v>
      </c>
      <c r="AZ306" s="50">
        <v>881.30620317144781</v>
      </c>
      <c r="BA306" s="50">
        <v>1282.3005256144565</v>
      </c>
      <c r="BB306" s="50">
        <v>2148.183870230404</v>
      </c>
      <c r="BC306" s="50">
        <v>12.353404580944343</v>
      </c>
      <c r="BD306" s="50">
        <v>7931.7558285430305</v>
      </c>
      <c r="BE306" s="50">
        <v>116.39817475444306</v>
      </c>
      <c r="BF306" s="50">
        <v>227.44058991713194</v>
      </c>
      <c r="BG306" s="50">
        <v>318.24002665194536</v>
      </c>
      <c r="BH306" s="50">
        <v>393.42206197681116</v>
      </c>
      <c r="BI306" s="50">
        <v>491.33471471637063</v>
      </c>
      <c r="BJ306" s="50">
        <v>612.16378809912271</v>
      </c>
      <c r="BK306" s="50">
        <v>771.20759624743539</v>
      </c>
      <c r="BL306" s="50">
        <v>1059.1706055693123</v>
      </c>
      <c r="BM306" s="50">
        <v>1639.6982337172626</v>
      </c>
      <c r="BN306" s="50">
        <v>4482.7548087527448</v>
      </c>
    </row>
    <row r="307" spans="1:66" x14ac:dyDescent="0.25">
      <c r="A307" t="str">
        <f t="shared" si="4"/>
        <v>1999TOT135</v>
      </c>
      <c r="B307" s="50">
        <v>1999</v>
      </c>
      <c r="C307" s="50" t="s">
        <v>3</v>
      </c>
      <c r="D307" s="50">
        <v>135</v>
      </c>
      <c r="E307" s="50">
        <v>1075.6855025846555</v>
      </c>
      <c r="F307" s="50">
        <v>0.23002888620600881</v>
      </c>
      <c r="G307" s="50">
        <v>9.594137165168902E-2</v>
      </c>
      <c r="H307" s="50">
        <v>5.7796271107198323E-2</v>
      </c>
      <c r="I307" s="50">
        <v>8.1783612097303227E-2</v>
      </c>
      <c r="J307" s="50">
        <v>3.7905764836037442E-2</v>
      </c>
      <c r="K307" s="50">
        <v>2.7274992749996296E-2</v>
      </c>
      <c r="L307" s="50">
        <v>301.41697081097385</v>
      </c>
      <c r="M307" s="50">
        <v>150.70848540548693</v>
      </c>
      <c r="N307" s="50">
        <v>16760595</v>
      </c>
      <c r="O307" s="50">
        <v>3855421</v>
      </c>
      <c r="P307" s="50">
        <v>175.7007701386666</v>
      </c>
      <c r="Q307" s="50">
        <v>125.71620067230725</v>
      </c>
      <c r="R307" s="50">
        <v>41.708401598643569</v>
      </c>
      <c r="S307" s="50">
        <v>5816266561.3467302</v>
      </c>
      <c r="T307" s="50">
        <v>2.6883654701320134</v>
      </c>
      <c r="U307" s="50">
        <v>2.7933175466415929</v>
      </c>
      <c r="V307" s="50">
        <v>1370742</v>
      </c>
      <c r="W307" s="50">
        <v>80.856833465988572</v>
      </c>
      <c r="X307" s="50">
        <v>69.851651939498353</v>
      </c>
      <c r="Y307" s="50">
        <v>46.348851394504969</v>
      </c>
      <c r="Z307" s="50">
        <v>1148983116.9942222</v>
      </c>
      <c r="AA307" s="50">
        <v>0.53107719615531179</v>
      </c>
      <c r="AB307" s="50">
        <v>0.53436218134452629</v>
      </c>
      <c r="AC307" s="50">
        <v>16760595</v>
      </c>
      <c r="AD307" s="50">
        <v>0.55472416292536841</v>
      </c>
      <c r="AE307" s="50">
        <v>0.59478191996036411</v>
      </c>
      <c r="AF307" s="50">
        <v>2.9141583379959771E-2</v>
      </c>
      <c r="AG307" s="50">
        <v>0.53564644819329654</v>
      </c>
      <c r="AH307" s="50">
        <v>17.853110070971368</v>
      </c>
      <c r="AI307" s="50">
        <v>20.204155462459145</v>
      </c>
      <c r="AJ307" s="50">
        <v>0.89387494896575737</v>
      </c>
      <c r="AK307" s="50">
        <v>2.0721513134186886</v>
      </c>
      <c r="AL307" s="50">
        <v>2.9505790451334555</v>
      </c>
      <c r="AM307" s="50">
        <v>3.7984681013717907</v>
      </c>
      <c r="AN307" s="50">
        <v>4.8855581580600997</v>
      </c>
      <c r="AO307" s="50">
        <v>6.2402957254219462</v>
      </c>
      <c r="AP307" s="50">
        <v>8.1697689385774375</v>
      </c>
      <c r="AQ307" s="50">
        <v>11.063248058098839</v>
      </c>
      <c r="AR307" s="50">
        <v>16.564986981833307</v>
      </c>
      <c r="AS307" s="50">
        <v>43.361068729118678</v>
      </c>
      <c r="AT307" s="50">
        <v>176.26124063428958</v>
      </c>
      <c r="AU307" s="50">
        <v>264.39186095143435</v>
      </c>
      <c r="AV307" s="50">
        <v>359.57293089395074</v>
      </c>
      <c r="AW307" s="50">
        <v>462.6857566650101</v>
      </c>
      <c r="AX307" s="50">
        <v>590.72695789720478</v>
      </c>
      <c r="AY307" s="50">
        <v>760.12660023537376</v>
      </c>
      <c r="AZ307" s="50">
        <v>1013.502133647165</v>
      </c>
      <c r="BA307" s="50">
        <v>1414.4964560901738</v>
      </c>
      <c r="BB307" s="50">
        <v>2335.4614384043371</v>
      </c>
      <c r="BC307" s="50">
        <v>10.881454090941304</v>
      </c>
      <c r="BD307" s="50">
        <v>7931.7558285430305</v>
      </c>
      <c r="BE307" s="50">
        <v>96.078740866564971</v>
      </c>
      <c r="BF307" s="50">
        <v>222.83961329927681</v>
      </c>
      <c r="BG307" s="50">
        <v>317.47219031494183</v>
      </c>
      <c r="BH307" s="50">
        <v>408.4971202212746</v>
      </c>
      <c r="BI307" s="50">
        <v>525.12275812747851</v>
      </c>
      <c r="BJ307" s="50">
        <v>671.09479962636362</v>
      </c>
      <c r="BK307" s="50">
        <v>879.4815949132925</v>
      </c>
      <c r="BL307" s="50">
        <v>1190.3661440963169</v>
      </c>
      <c r="BM307" s="50">
        <v>1782.332621418069</v>
      </c>
      <c r="BN307" s="50">
        <v>4667.8340046533067</v>
      </c>
    </row>
    <row r="308" spans="1:66" x14ac:dyDescent="0.25">
      <c r="A308" t="str">
        <f t="shared" si="4"/>
        <v>1999TOT141</v>
      </c>
      <c r="B308" s="50">
        <v>1999</v>
      </c>
      <c r="C308" s="50" t="s">
        <v>3</v>
      </c>
      <c r="D308" s="50">
        <v>141</v>
      </c>
      <c r="E308" s="50">
        <v>976.84880662053115</v>
      </c>
      <c r="F308" s="50">
        <v>0.24267451408159474</v>
      </c>
      <c r="G308" s="50">
        <v>9.8302639463250588E-2</v>
      </c>
      <c r="H308" s="50">
        <v>5.9719358952038448E-2</v>
      </c>
      <c r="I308" s="50">
        <v>8.5164430113455883E-2</v>
      </c>
      <c r="J308" s="50">
        <v>3.9507604055754472E-2</v>
      </c>
      <c r="K308" s="50">
        <v>2.9713423200490748E-2</v>
      </c>
      <c r="L308" s="50">
        <v>275.99626242932925</v>
      </c>
      <c r="M308" s="50">
        <v>137.99813121466462</v>
      </c>
      <c r="N308" s="50">
        <v>2502735</v>
      </c>
      <c r="O308" s="50">
        <v>607350</v>
      </c>
      <c r="P308" s="50">
        <v>164.19564265072026</v>
      </c>
      <c r="Q308" s="50">
        <v>111.80061977860899</v>
      </c>
      <c r="R308" s="50">
        <v>40.508019490748111</v>
      </c>
      <c r="S308" s="50">
        <v>814825277.07045817</v>
      </c>
      <c r="T308" s="50">
        <v>2.7774166170768053</v>
      </c>
      <c r="U308" s="50">
        <v>2.8955264294582417</v>
      </c>
      <c r="V308" s="50">
        <v>213144</v>
      </c>
      <c r="W308" s="50">
        <v>73.981081829141658</v>
      </c>
      <c r="X308" s="50">
        <v>64.017049385522967</v>
      </c>
      <c r="Y308" s="50">
        <v>46.389794428404606</v>
      </c>
      <c r="Z308" s="50">
        <v>163738199.69073489</v>
      </c>
      <c r="AA308" s="50">
        <v>0.55811866601183424</v>
      </c>
      <c r="AB308" s="50">
        <v>0.56174183290306756</v>
      </c>
      <c r="AC308" s="50">
        <v>2502735</v>
      </c>
      <c r="AD308" s="50">
        <v>0.56864114737052385</v>
      </c>
      <c r="AE308" s="50">
        <v>0.65555971016289494</v>
      </c>
      <c r="AF308" s="50">
        <v>4.3514959152965819E-3</v>
      </c>
      <c r="AG308" s="50">
        <v>0.56153794043763394</v>
      </c>
      <c r="AH308" s="50">
        <v>18.910300122001953</v>
      </c>
      <c r="AI308" s="50">
        <v>20.935314793150454</v>
      </c>
      <c r="AJ308" s="50">
        <v>0.87491535850122149</v>
      </c>
      <c r="AK308" s="50">
        <v>2.0672214354491283</v>
      </c>
      <c r="AL308" s="50">
        <v>2.9216666591201501</v>
      </c>
      <c r="AM308" s="50">
        <v>3.7626592278179762</v>
      </c>
      <c r="AN308" s="50">
        <v>4.7373410384334562</v>
      </c>
      <c r="AO308" s="50">
        <v>5.8759614943219667</v>
      </c>
      <c r="AP308" s="50">
        <v>7.6305159005035428</v>
      </c>
      <c r="AQ308" s="50">
        <v>10.535158939991543</v>
      </c>
      <c r="AR308" s="50">
        <v>16.084735343647864</v>
      </c>
      <c r="AS308" s="50">
        <v>45.509824602213151</v>
      </c>
      <c r="AT308" s="50">
        <v>158.63511657086062</v>
      </c>
      <c r="AU308" s="50">
        <v>242.35920587214818</v>
      </c>
      <c r="AV308" s="50">
        <v>328.37469130168148</v>
      </c>
      <c r="AW308" s="50">
        <v>405.40085345886604</v>
      </c>
      <c r="AX308" s="50">
        <v>526.13980329335436</v>
      </c>
      <c r="AY308" s="50">
        <v>646.87875312784274</v>
      </c>
      <c r="AZ308" s="50">
        <v>859.27354809216172</v>
      </c>
      <c r="BA308" s="50">
        <v>1237.3539092527128</v>
      </c>
      <c r="BB308" s="50">
        <v>2035.8173293260445</v>
      </c>
      <c r="BC308" s="50">
        <v>12.485995063118395</v>
      </c>
      <c r="BD308" s="50">
        <v>7931.7558285430305</v>
      </c>
      <c r="BE308" s="50">
        <v>85.456612429832461</v>
      </c>
      <c r="BF308" s="50">
        <v>201.68122981100319</v>
      </c>
      <c r="BG308" s="50">
        <v>285.33710311479717</v>
      </c>
      <c r="BH308" s="50">
        <v>367.8805035765277</v>
      </c>
      <c r="BI308" s="50">
        <v>461.67546354478441</v>
      </c>
      <c r="BJ308" s="50">
        <v>575.70978816837339</v>
      </c>
      <c r="BK308" s="50">
        <v>745.14338384795599</v>
      </c>
      <c r="BL308" s="50">
        <v>1027.8464466873145</v>
      </c>
      <c r="BM308" s="50">
        <v>1570.7490524403847</v>
      </c>
      <c r="BN308" s="50">
        <v>4454.4408389161472</v>
      </c>
    </row>
    <row r="309" spans="1:66" x14ac:dyDescent="0.25">
      <c r="A309" t="str">
        <f t="shared" si="4"/>
        <v>1999TOT143</v>
      </c>
      <c r="B309" s="50">
        <v>1999</v>
      </c>
      <c r="C309" s="50" t="s">
        <v>3</v>
      </c>
      <c r="D309" s="50">
        <v>143</v>
      </c>
      <c r="E309" s="50">
        <v>1045.3820749549977</v>
      </c>
      <c r="F309" s="50">
        <v>0.29808746218684834</v>
      </c>
      <c r="G309" s="50">
        <v>0.12017197904140245</v>
      </c>
      <c r="H309" s="50">
        <v>6.8211226832813207E-2</v>
      </c>
      <c r="I309" s="50">
        <v>0.10546447766454228</v>
      </c>
      <c r="J309" s="50">
        <v>4.0998411966343497E-2</v>
      </c>
      <c r="K309" s="50">
        <v>2.3363929114712672E-2</v>
      </c>
      <c r="L309" s="50">
        <v>334.10073873022623</v>
      </c>
      <c r="M309" s="50">
        <v>167.05036936511311</v>
      </c>
      <c r="N309" s="50">
        <v>3404900</v>
      </c>
      <c r="O309" s="50">
        <v>1014957.9999999999</v>
      </c>
      <c r="P309" s="50">
        <v>199.41024662479461</v>
      </c>
      <c r="Q309" s="50">
        <v>134.69049210543162</v>
      </c>
      <c r="R309" s="50">
        <v>40.314335316148203</v>
      </c>
      <c r="S309" s="50">
        <v>1640462309.8361359</v>
      </c>
      <c r="T309" s="50">
        <v>3.8406576824204857</v>
      </c>
      <c r="U309" s="50">
        <v>4.0722083974070413</v>
      </c>
      <c r="V309" s="50">
        <v>359096</v>
      </c>
      <c r="W309" s="50">
        <v>102.11096973005145</v>
      </c>
      <c r="X309" s="50">
        <v>64.939399635061662</v>
      </c>
      <c r="Y309" s="50">
        <v>38.874143099394807</v>
      </c>
      <c r="Z309" s="50">
        <v>279833743.81622523</v>
      </c>
      <c r="AA309" s="50">
        <v>0.65514801013357427</v>
      </c>
      <c r="AB309" s="50">
        <v>0.66196731496017758</v>
      </c>
      <c r="AC309" s="50">
        <v>3404900</v>
      </c>
      <c r="AD309" s="50">
        <v>0.57297081767640612</v>
      </c>
      <c r="AE309" s="50">
        <v>0.64882687811287809</v>
      </c>
      <c r="AF309" s="50">
        <v>5.920086801836184E-3</v>
      </c>
      <c r="AG309" s="50">
        <v>0.59320693983938</v>
      </c>
      <c r="AH309" s="50">
        <v>19.419400597808167</v>
      </c>
      <c r="AI309" s="50">
        <v>21.136397390758304</v>
      </c>
      <c r="AJ309" s="50">
        <v>0.94723340033659342</v>
      </c>
      <c r="AK309" s="50">
        <v>1.9902925603365591</v>
      </c>
      <c r="AL309" s="50">
        <v>2.8167048205654481</v>
      </c>
      <c r="AM309" s="50">
        <v>3.6169887420971811</v>
      </c>
      <c r="AN309" s="50">
        <v>4.5507753039105587</v>
      </c>
      <c r="AO309" s="50">
        <v>5.753548998926771</v>
      </c>
      <c r="AP309" s="50">
        <v>7.5722936708969186</v>
      </c>
      <c r="AQ309" s="50">
        <v>10.663446452473167</v>
      </c>
      <c r="AR309" s="50">
        <v>16.592849547042192</v>
      </c>
      <c r="AS309" s="50">
        <v>45.495866503414611</v>
      </c>
      <c r="AT309" s="50">
        <v>158.63511657086062</v>
      </c>
      <c r="AU309" s="50">
        <v>255.5787989197199</v>
      </c>
      <c r="AV309" s="50">
        <v>337.09962271307882</v>
      </c>
      <c r="AW309" s="50">
        <v>423.026977522295</v>
      </c>
      <c r="AX309" s="50">
        <v>528.78372190286871</v>
      </c>
      <c r="AY309" s="50">
        <v>684.77491986421501</v>
      </c>
      <c r="AZ309" s="50">
        <v>916.38219005767155</v>
      </c>
      <c r="BA309" s="50">
        <v>1321.9593047571718</v>
      </c>
      <c r="BB309" s="50">
        <v>2273.7700041823355</v>
      </c>
      <c r="BC309" s="50">
        <v>11.981611075451809</v>
      </c>
      <c r="BD309" s="50">
        <v>8003.6704147218206</v>
      </c>
      <c r="BE309" s="50">
        <v>98.870794828954445</v>
      </c>
      <c r="BF309" s="50">
        <v>207.609800554142</v>
      </c>
      <c r="BG309" s="50">
        <v>294.92447306028146</v>
      </c>
      <c r="BH309" s="50">
        <v>378.45586274083013</v>
      </c>
      <c r="BI309" s="50">
        <v>476.15081987561689</v>
      </c>
      <c r="BJ309" s="50">
        <v>601.30322765608469</v>
      </c>
      <c r="BK309" s="50">
        <v>791.35926503739222</v>
      </c>
      <c r="BL309" s="50">
        <v>1114.3775627936673</v>
      </c>
      <c r="BM309" s="50">
        <v>1734.0774600829754</v>
      </c>
      <c r="BN309" s="50">
        <v>4763.2188574800375</v>
      </c>
    </row>
    <row r="310" spans="1:66" x14ac:dyDescent="0.25">
      <c r="A310" t="str">
        <f t="shared" si="4"/>
        <v>1999TOT153</v>
      </c>
      <c r="B310" s="50">
        <v>1999</v>
      </c>
      <c r="C310" s="50" t="s">
        <v>3</v>
      </c>
      <c r="D310" s="50">
        <v>153</v>
      </c>
      <c r="E310" s="50">
        <v>1306.9613971443969</v>
      </c>
      <c r="F310" s="50">
        <v>0.24000060963373712</v>
      </c>
      <c r="G310" s="50">
        <v>0.10101824551113002</v>
      </c>
      <c r="H310" s="50">
        <v>5.5817808701521969E-2</v>
      </c>
      <c r="I310" s="50">
        <v>8.8791121700674921E-2</v>
      </c>
      <c r="J310" s="50">
        <v>3.0978978396338699E-2</v>
      </c>
      <c r="K310" s="50">
        <v>1.6246511993361926E-2</v>
      </c>
      <c r="L310" s="50">
        <v>259.65437846969127</v>
      </c>
      <c r="M310" s="50">
        <v>129.82718923484563</v>
      </c>
      <c r="N310" s="50">
        <v>1968395</v>
      </c>
      <c r="O310" s="50">
        <v>472416</v>
      </c>
      <c r="P310" s="50">
        <v>150.36369878216769</v>
      </c>
      <c r="Q310" s="50">
        <v>109.29067968752358</v>
      </c>
      <c r="R310" s="50">
        <v>42.090828713015817</v>
      </c>
      <c r="S310" s="50">
        <v>619567988.82313359</v>
      </c>
      <c r="T310" s="50">
        <v>2.0069322483128631</v>
      </c>
      <c r="U310" s="50">
        <v>2.0639205291425258</v>
      </c>
      <c r="V310" s="50">
        <v>174776</v>
      </c>
      <c r="W310" s="50">
        <v>84.53083962770819</v>
      </c>
      <c r="X310" s="50">
        <v>45.296349607137444</v>
      </c>
      <c r="Y310" s="50">
        <v>34.889725237138464</v>
      </c>
      <c r="Z310" s="50">
        <v>95000577.58724466</v>
      </c>
      <c r="AA310" s="50">
        <v>0.3077301058280088</v>
      </c>
      <c r="AB310" s="50">
        <v>0.30950753865380842</v>
      </c>
      <c r="AC310" s="50">
        <v>1968395</v>
      </c>
      <c r="AD310" s="50">
        <v>0.62354782762147254</v>
      </c>
      <c r="AE310" s="50">
        <v>0.77552330722645202</v>
      </c>
      <c r="AF310" s="50">
        <v>3.4224409704544088E-3</v>
      </c>
      <c r="AG310" s="50">
        <v>0.75584109798815469</v>
      </c>
      <c r="AH310" s="50">
        <v>28.311705689857128</v>
      </c>
      <c r="AI310" s="50">
        <v>32.617492166134468</v>
      </c>
      <c r="AJ310" s="50">
        <v>0.69073729855366073</v>
      </c>
      <c r="AK310" s="50">
        <v>1.3491706568476709</v>
      </c>
      <c r="AL310" s="50">
        <v>2.0469394317297436</v>
      </c>
      <c r="AM310" s="50">
        <v>2.7426921298259233</v>
      </c>
      <c r="AN310" s="50">
        <v>3.6839029124984624</v>
      </c>
      <c r="AO310" s="50">
        <v>5.0698228137324541</v>
      </c>
      <c r="AP310" s="50">
        <v>7.0312878474755589</v>
      </c>
      <c r="AQ310" s="50">
        <v>10.848765154398219</v>
      </c>
      <c r="AR310" s="50">
        <v>18.197703554604416</v>
      </c>
      <c r="AS310" s="50">
        <v>48.338978200333891</v>
      </c>
      <c r="AT310" s="50">
        <v>136.16180838998869</v>
      </c>
      <c r="AU310" s="50">
        <v>216.80132598017616</v>
      </c>
      <c r="AV310" s="50">
        <v>317.27023314172123</v>
      </c>
      <c r="AW310" s="50">
        <v>402.25333130468226</v>
      </c>
      <c r="AX310" s="50">
        <v>560.51074521704084</v>
      </c>
      <c r="AY310" s="50">
        <v>771.14292777501691</v>
      </c>
      <c r="AZ310" s="50">
        <v>1123.6654090435961</v>
      </c>
      <c r="BA310" s="50">
        <v>1766.1376311555814</v>
      </c>
      <c r="BB310" s="50">
        <v>3274.0525447819286</v>
      </c>
      <c r="BC310" s="50">
        <v>13.004829002090162</v>
      </c>
      <c r="BD310" s="50">
        <v>10399.413197423086</v>
      </c>
      <c r="BE310" s="50">
        <v>90.000304845980963</v>
      </c>
      <c r="BF310" s="50">
        <v>176.74038594811324</v>
      </c>
      <c r="BG310" s="50">
        <v>267.32676292722988</v>
      </c>
      <c r="BH310" s="50">
        <v>358.5184684684005</v>
      </c>
      <c r="BI310" s="50">
        <v>482.06577944588548</v>
      </c>
      <c r="BJ310" s="50">
        <v>659.1887548740076</v>
      </c>
      <c r="BK310" s="50">
        <v>922.23009763769096</v>
      </c>
      <c r="BL310" s="50">
        <v>1418.21234517417</v>
      </c>
      <c r="BM310" s="50">
        <v>2376.4318990372558</v>
      </c>
      <c r="BN310" s="50">
        <v>6332.5326152213738</v>
      </c>
    </row>
    <row r="311" spans="1:66" x14ac:dyDescent="0.25">
      <c r="A311" t="str">
        <f t="shared" si="4"/>
        <v>2001TOT0</v>
      </c>
      <c r="B311" s="50">
        <v>2001</v>
      </c>
      <c r="C311" s="50" t="s">
        <v>3</v>
      </c>
      <c r="D311" s="50">
        <v>0</v>
      </c>
      <c r="E311" s="50">
        <v>684.76368015085961</v>
      </c>
      <c r="F311" s="50">
        <v>0.38661506788954014</v>
      </c>
      <c r="G311" s="50">
        <v>0.17990894447030367</v>
      </c>
      <c r="H311" s="50">
        <v>0.11138654114058676</v>
      </c>
      <c r="I311" s="50">
        <v>0.17435999889625356</v>
      </c>
      <c r="J311" s="50">
        <v>7.4476126066964132E-2</v>
      </c>
      <c r="K311" s="50">
        <v>4.6571597657912064E-2</v>
      </c>
      <c r="L311" s="50">
        <v>261.6131656544016</v>
      </c>
      <c r="M311" s="50">
        <v>130.8065828272008</v>
      </c>
      <c r="N311" s="50">
        <v>168045843</v>
      </c>
      <c r="O311" s="50">
        <v>64969055.000000007</v>
      </c>
      <c r="P311" s="50">
        <v>139.87308772793588</v>
      </c>
      <c r="Q311" s="50">
        <v>121.74007792646572</v>
      </c>
      <c r="R311" s="50">
        <v>46.534385080331852</v>
      </c>
      <c r="S311" s="50">
        <v>94912053822.106049</v>
      </c>
      <c r="T311" s="50">
        <v>6.8734002483965044</v>
      </c>
      <c r="U311" s="50">
        <v>7.4627470669137423</v>
      </c>
      <c r="V311" s="50">
        <v>29300473</v>
      </c>
      <c r="W311" s="50">
        <v>74.933861935387128</v>
      </c>
      <c r="X311" s="50">
        <v>55.872720891813671</v>
      </c>
      <c r="Y311" s="50">
        <v>42.713997785282046</v>
      </c>
      <c r="Z311" s="50">
        <v>19645165799.125469</v>
      </c>
      <c r="AA311" s="50">
        <v>1.4226758567103073</v>
      </c>
      <c r="AB311" s="50">
        <v>1.4503488885366562</v>
      </c>
      <c r="AC311" s="50">
        <v>168045843</v>
      </c>
      <c r="AD311" s="50">
        <v>0.59360125539846376</v>
      </c>
      <c r="AE311" s="50">
        <v>0.7194231314586883</v>
      </c>
      <c r="AF311" s="50">
        <v>0.27601740301816952</v>
      </c>
      <c r="AG311" s="50">
        <v>0.64957974480087355</v>
      </c>
      <c r="AH311" s="50">
        <v>22.934666587030293</v>
      </c>
      <c r="AI311" s="50">
        <v>26.914043646268155</v>
      </c>
      <c r="AJ311" s="50">
        <v>0.68987105433251195</v>
      </c>
      <c r="AK311" s="50">
        <v>1.6669383189365896</v>
      </c>
      <c r="AL311" s="50">
        <v>2.4894075194263174</v>
      </c>
      <c r="AM311" s="50">
        <v>3.386706406647872</v>
      </c>
      <c r="AN311" s="50">
        <v>4.4765195575023888</v>
      </c>
      <c r="AO311" s="50">
        <v>5.8275296599968414</v>
      </c>
      <c r="AP311" s="50">
        <v>7.5529951731793332</v>
      </c>
      <c r="AQ311" s="50">
        <v>10.478761971879653</v>
      </c>
      <c r="AR311" s="50">
        <v>16.226432611340549</v>
      </c>
      <c r="AS311" s="50">
        <v>47.204837726757944</v>
      </c>
      <c r="AT311" s="50">
        <v>86.346275916319513</v>
      </c>
      <c r="AU311" s="50">
        <v>138.15404146611121</v>
      </c>
      <c r="AV311" s="50">
        <v>203.77721116251405</v>
      </c>
      <c r="AW311" s="50">
        <v>268.63285840632739</v>
      </c>
      <c r="AX311" s="50">
        <v>345.38510366527805</v>
      </c>
      <c r="AY311" s="50">
        <v>451.30320212262995</v>
      </c>
      <c r="AZ311" s="50">
        <v>598.66751301981526</v>
      </c>
      <c r="BA311" s="50">
        <v>863.46275916319507</v>
      </c>
      <c r="BB311" s="50">
        <v>1473.6431089718531</v>
      </c>
      <c r="BC311" s="50">
        <v>13.768662167702431</v>
      </c>
      <c r="BD311" s="50">
        <v>5756.4183944213009</v>
      </c>
      <c r="BE311" s="50">
        <v>47.23513719584394</v>
      </c>
      <c r="BF311" s="50">
        <v>114.15041463069844</v>
      </c>
      <c r="BG311" s="50">
        <v>170.47042730513905</v>
      </c>
      <c r="BH311" s="50">
        <v>231.90661216107202</v>
      </c>
      <c r="BI311" s="50">
        <v>306.54306628884774</v>
      </c>
      <c r="BJ311" s="50">
        <v>399.00497771170274</v>
      </c>
      <c r="BK311" s="50">
        <v>517.25810748733215</v>
      </c>
      <c r="BL311" s="50">
        <v>717.53536208553385</v>
      </c>
      <c r="BM311" s="50">
        <v>1111.1555573131525</v>
      </c>
      <c r="BN311" s="50">
        <v>3232.4495601404792</v>
      </c>
    </row>
    <row r="312" spans="1:66" x14ac:dyDescent="0.25">
      <c r="A312" t="str">
        <f t="shared" si="4"/>
        <v>2001TOT10</v>
      </c>
      <c r="B312" s="50">
        <v>2001</v>
      </c>
      <c r="C312" s="50" t="s">
        <v>3</v>
      </c>
      <c r="D312" s="50">
        <v>10</v>
      </c>
      <c r="E312" s="50">
        <v>502.03299111531408</v>
      </c>
      <c r="F312" s="50">
        <v>0.50069321789534627</v>
      </c>
      <c r="G312" s="50">
        <v>0.22978553590254103</v>
      </c>
      <c r="H312" s="50">
        <v>0.13720290950589684</v>
      </c>
      <c r="I312" s="50">
        <v>0.21416141324677124</v>
      </c>
      <c r="J312" s="50">
        <v>8.5977561845568096E-2</v>
      </c>
      <c r="K312" s="50">
        <v>5.0070824090602345E-2</v>
      </c>
      <c r="L312" s="50">
        <v>273.07649475151499</v>
      </c>
      <c r="M312" s="50">
        <v>136.53824737575749</v>
      </c>
      <c r="N312" s="50">
        <v>9763164</v>
      </c>
      <c r="O312" s="50">
        <v>4888350</v>
      </c>
      <c r="P312" s="50">
        <v>147.75219147329463</v>
      </c>
      <c r="Q312" s="50">
        <v>125.32430327822036</v>
      </c>
      <c r="R312" s="50">
        <v>45.893478818914382</v>
      </c>
      <c r="S312" s="50">
        <v>7351548695.1610632</v>
      </c>
      <c r="T312" s="50">
        <v>12.498985086510437</v>
      </c>
      <c r="U312" s="50">
        <v>14.659122366989184</v>
      </c>
      <c r="V312" s="50">
        <v>2090893</v>
      </c>
      <c r="W312" s="50">
        <v>81.723398005540247</v>
      </c>
      <c r="X312" s="50">
        <v>54.814849370217246</v>
      </c>
      <c r="Y312" s="50">
        <v>40.146149832555771</v>
      </c>
      <c r="Z312" s="50">
        <v>1375343818.1308999</v>
      </c>
      <c r="AA312" s="50">
        <v>2.3383374829520625</v>
      </c>
      <c r="AB312" s="50">
        <v>2.4228017990229218</v>
      </c>
      <c r="AC312" s="50">
        <v>9763164</v>
      </c>
      <c r="AD312" s="50">
        <v>0.56597664362517253</v>
      </c>
      <c r="AE312" s="50">
        <v>0.67646685551668018</v>
      </c>
      <c r="AF312" s="50">
        <v>1.6036119218493669E-2</v>
      </c>
      <c r="AG312" s="50">
        <v>0.55715681186129906</v>
      </c>
      <c r="AH312" s="50">
        <v>18.543249800589908</v>
      </c>
      <c r="AI312" s="50">
        <v>19.730556091534439</v>
      </c>
      <c r="AJ312" s="50">
        <v>0.99058918660957895</v>
      </c>
      <c r="AK312" s="50">
        <v>2.1153078776251397</v>
      </c>
      <c r="AL312" s="50">
        <v>2.9324707548238038</v>
      </c>
      <c r="AM312" s="50">
        <v>3.8324659372092276</v>
      </c>
      <c r="AN312" s="50">
        <v>4.8117844897167608</v>
      </c>
      <c r="AO312" s="50">
        <v>6.0307329722123093</v>
      </c>
      <c r="AP312" s="50">
        <v>7.7099808556328533</v>
      </c>
      <c r="AQ312" s="50">
        <v>10.295591685755067</v>
      </c>
      <c r="AR312" s="50">
        <v>15.521742219773238</v>
      </c>
      <c r="AS312" s="50">
        <v>45.759334020642022</v>
      </c>
      <c r="AT312" s="50">
        <v>84.427469784845741</v>
      </c>
      <c r="AU312" s="50">
        <v>126.64120467726862</v>
      </c>
      <c r="AV312" s="50">
        <v>168.85493956969148</v>
      </c>
      <c r="AW312" s="50">
        <v>216.23200732498921</v>
      </c>
      <c r="AX312" s="50">
        <v>270.38719544081766</v>
      </c>
      <c r="AY312" s="50">
        <v>342.09572172560877</v>
      </c>
      <c r="AZ312" s="50">
        <v>437.48779797601884</v>
      </c>
      <c r="BA312" s="50">
        <v>614.01796207160544</v>
      </c>
      <c r="BB312" s="50">
        <v>1019.7084012974875</v>
      </c>
      <c r="BC312" s="50">
        <v>14.292308172229696</v>
      </c>
      <c r="BD312" s="50">
        <v>4029.4928760949106</v>
      </c>
      <c r="BE312" s="50">
        <v>49.728013283740708</v>
      </c>
      <c r="BF312" s="50">
        <v>106.19036558175522</v>
      </c>
      <c r="BG312" s="50">
        <v>147.16369383138698</v>
      </c>
      <c r="BH312" s="50">
        <v>192.31603779841134</v>
      </c>
      <c r="BI312" s="50">
        <v>241.7611984785934</v>
      </c>
      <c r="BJ312" s="50">
        <v>302.47716604439034</v>
      </c>
      <c r="BK312" s="50">
        <v>387.43489510971136</v>
      </c>
      <c r="BL312" s="50">
        <v>516.77601655330238</v>
      </c>
      <c r="BM312" s="50">
        <v>778.94858194190704</v>
      </c>
      <c r="BN312" s="50">
        <v>2298.8574910381221</v>
      </c>
    </row>
    <row r="313" spans="1:66" x14ac:dyDescent="0.25">
      <c r="A313" t="str">
        <f t="shared" si="4"/>
        <v>2001TOT11</v>
      </c>
      <c r="B313" s="50">
        <v>2001</v>
      </c>
      <c r="C313" s="50" t="s">
        <v>3</v>
      </c>
      <c r="D313" s="50">
        <v>11</v>
      </c>
      <c r="E313" s="50">
        <v>577.4154733675723</v>
      </c>
      <c r="F313" s="50">
        <v>0.40977764650738718</v>
      </c>
      <c r="G313" s="50">
        <v>0.18089765900273591</v>
      </c>
      <c r="H313" s="50">
        <v>0.10415242777611031</v>
      </c>
      <c r="I313" s="50">
        <v>0.16045236918085137</v>
      </c>
      <c r="J313" s="50">
        <v>6.0812591509108879E-2</v>
      </c>
      <c r="K313" s="50">
        <v>3.5039086187934887E-2</v>
      </c>
      <c r="L313" s="50">
        <v>275.99626258318773</v>
      </c>
      <c r="M313" s="50">
        <v>137.99813129159386</v>
      </c>
      <c r="N313" s="50">
        <v>934458</v>
      </c>
      <c r="O313" s="50">
        <v>382920</v>
      </c>
      <c r="P313" s="50">
        <v>154.15682546322506</v>
      </c>
      <c r="Q313" s="50">
        <v>121.83943711996267</v>
      </c>
      <c r="R313" s="50">
        <v>44.145321382110808</v>
      </c>
      <c r="S313" s="50">
        <v>559857087.14371324</v>
      </c>
      <c r="T313" s="50">
        <v>8.6466470154706769</v>
      </c>
      <c r="U313" s="50">
        <v>9.7088029806962091</v>
      </c>
      <c r="V313" s="50">
        <v>149936</v>
      </c>
      <c r="W313" s="50">
        <v>85.695855980238775</v>
      </c>
      <c r="X313" s="50">
        <v>52.302275311355089</v>
      </c>
      <c r="Y313" s="50">
        <v>37.900712728376682</v>
      </c>
      <c r="Z313" s="50">
        <v>94103927.413000047</v>
      </c>
      <c r="AA313" s="50">
        <v>1.4533770524562755</v>
      </c>
      <c r="AB313" s="50">
        <v>1.4888308614001213</v>
      </c>
      <c r="AC313" s="50">
        <v>934458</v>
      </c>
      <c r="AD313" s="50">
        <v>0.54700963249308665</v>
      </c>
      <c r="AE313" s="50">
        <v>0.61290729462835625</v>
      </c>
      <c r="AF313" s="50">
        <v>1.5348589752948059E-3</v>
      </c>
      <c r="AG313" s="50">
        <v>0.5069241018646311</v>
      </c>
      <c r="AH313" s="50">
        <v>16.723381847865717</v>
      </c>
      <c r="AI313" s="50">
        <v>17.534790306935133</v>
      </c>
      <c r="AJ313" s="50">
        <v>1.1826515030777351</v>
      </c>
      <c r="AK313" s="50">
        <v>2.2018405878004108</v>
      </c>
      <c r="AL313" s="50">
        <v>3.0716337793630437</v>
      </c>
      <c r="AM313" s="50">
        <v>4.075490259795826</v>
      </c>
      <c r="AN313" s="50">
        <v>5.0705261136607174</v>
      </c>
      <c r="AO313" s="50">
        <v>6.3320360039694723</v>
      </c>
      <c r="AP313" s="50">
        <v>8.1128874296833402</v>
      </c>
      <c r="AQ313" s="50">
        <v>10.606575213620729</v>
      </c>
      <c r="AR313" s="50">
        <v>15.315299604591026</v>
      </c>
      <c r="AS313" s="50">
        <v>44.0310595044377</v>
      </c>
      <c r="AT313" s="50">
        <v>105.05463569818873</v>
      </c>
      <c r="AU313" s="50">
        <v>148.38767416730465</v>
      </c>
      <c r="AV313" s="50">
        <v>207.23106219916681</v>
      </c>
      <c r="AW313" s="50">
        <v>262.4926787856113</v>
      </c>
      <c r="AX313" s="50">
        <v>322.35943008759284</v>
      </c>
      <c r="AY313" s="50">
        <v>406.78689987243854</v>
      </c>
      <c r="AZ313" s="50">
        <v>534.70730863735639</v>
      </c>
      <c r="BA313" s="50">
        <v>715.52280642656774</v>
      </c>
      <c r="BB313" s="50">
        <v>1151.2836788842601</v>
      </c>
      <c r="BC313" s="50">
        <v>12.878663126996017</v>
      </c>
      <c r="BD313" s="50">
        <v>4835.3914513138925</v>
      </c>
      <c r="BE313" s="50">
        <v>67.171641047801074</v>
      </c>
      <c r="BF313" s="50">
        <v>127.32817240069205</v>
      </c>
      <c r="BG313" s="50">
        <v>180.02487426943978</v>
      </c>
      <c r="BH313" s="50">
        <v>233.02048866235623</v>
      </c>
      <c r="BI313" s="50">
        <v>294.45260217024355</v>
      </c>
      <c r="BJ313" s="50">
        <v>365.34709418127653</v>
      </c>
      <c r="BK313" s="50">
        <v>465.92672802329861</v>
      </c>
      <c r="BL313" s="50">
        <v>618.76238558612954</v>
      </c>
      <c r="BM313" s="50">
        <v>877.64013616825366</v>
      </c>
      <c r="BN313" s="50">
        <v>2563.207876179606</v>
      </c>
    </row>
    <row r="314" spans="1:66" x14ac:dyDescent="0.25">
      <c r="A314" t="str">
        <f t="shared" si="4"/>
        <v>2001TOT12</v>
      </c>
      <c r="B314" s="50">
        <v>2001</v>
      </c>
      <c r="C314" s="50" t="s">
        <v>3</v>
      </c>
      <c r="D314" s="50">
        <v>12</v>
      </c>
      <c r="E314" s="50">
        <v>696.08087702239618</v>
      </c>
      <c r="F314" s="50">
        <v>0.45229042466496483</v>
      </c>
      <c r="G314" s="50">
        <v>0.21962500620490646</v>
      </c>
      <c r="H314" s="50">
        <v>0.13522591976046547</v>
      </c>
      <c r="I314" s="50">
        <v>0.21427598209718013</v>
      </c>
      <c r="J314" s="50">
        <v>8.8363055186214595E-2</v>
      </c>
      <c r="K314" s="50">
        <v>4.9858468315999827E-2</v>
      </c>
      <c r="L314" s="50">
        <v>275.9962625831887</v>
      </c>
      <c r="M314" s="50">
        <v>137.99813129159435</v>
      </c>
      <c r="N314" s="50">
        <v>388989</v>
      </c>
      <c r="O314" s="50">
        <v>175936</v>
      </c>
      <c r="P314" s="50">
        <v>141.97688570324476</v>
      </c>
      <c r="Q314" s="50">
        <v>134.01937687994393</v>
      </c>
      <c r="R314" s="50">
        <v>48.558402793425088</v>
      </c>
      <c r="S314" s="50">
        <v>282945997.08899778</v>
      </c>
      <c r="T314" s="50">
        <v>8.7081376436683158</v>
      </c>
      <c r="U314" s="50">
        <v>9.5931213490682481</v>
      </c>
      <c r="V314" s="50">
        <v>83351</v>
      </c>
      <c r="W314" s="50">
        <v>81.09050976738942</v>
      </c>
      <c r="X314" s="50">
        <v>56.907621524204927</v>
      </c>
      <c r="Y314" s="50">
        <v>41.237965319948685</v>
      </c>
      <c r="Z314" s="50">
        <v>56919685.939968064</v>
      </c>
      <c r="AA314" s="50">
        <v>1.751798805776029</v>
      </c>
      <c r="AB314" s="50">
        <v>1.796647171298382</v>
      </c>
      <c r="AC314" s="50">
        <v>388989</v>
      </c>
      <c r="AD314" s="50">
        <v>0.62590500106704994</v>
      </c>
      <c r="AE314" s="50">
        <v>0.81409888512179673</v>
      </c>
      <c r="AF314" s="50">
        <v>6.389193071715916E-4</v>
      </c>
      <c r="AG314" s="50">
        <v>0.73754789463490678</v>
      </c>
      <c r="AH314" s="50">
        <v>27.580589967888553</v>
      </c>
      <c r="AI314" s="50">
        <v>29.9108901400942</v>
      </c>
      <c r="AJ314" s="50">
        <v>0.78466495171475925</v>
      </c>
      <c r="AK314" s="50">
        <v>1.447825254468305</v>
      </c>
      <c r="AL314" s="50">
        <v>2.1435334418445247</v>
      </c>
      <c r="AM314" s="50">
        <v>2.9622537656228065</v>
      </c>
      <c r="AN314" s="50">
        <v>3.9231845826334464</v>
      </c>
      <c r="AO314" s="50">
        <v>5.1772476631739472</v>
      </c>
      <c r="AP314" s="50">
        <v>6.886400143123609</v>
      </c>
      <c r="AQ314" s="50">
        <v>9.8991209014407282</v>
      </c>
      <c r="AR314" s="50">
        <v>16.177264191850561</v>
      </c>
      <c r="AS314" s="50">
        <v>50.598505104127312</v>
      </c>
      <c r="AT314" s="50">
        <v>86.346275916319513</v>
      </c>
      <c r="AU314" s="50">
        <v>122.80359241432109</v>
      </c>
      <c r="AV314" s="50">
        <v>172.69255183263903</v>
      </c>
      <c r="AW314" s="50">
        <v>238.15125243205839</v>
      </c>
      <c r="AX314" s="50">
        <v>307.00898103580272</v>
      </c>
      <c r="AY314" s="50">
        <v>414.46212439833363</v>
      </c>
      <c r="AZ314" s="50">
        <v>575.64183944213005</v>
      </c>
      <c r="BA314" s="50">
        <v>833.52938351220439</v>
      </c>
      <c r="BB314" s="50">
        <v>1535.0449051790135</v>
      </c>
      <c r="BC314" s="50">
        <v>14.814310030760936</v>
      </c>
      <c r="BD314" s="50">
        <v>6140.1796207160542</v>
      </c>
      <c r="BE314" s="50">
        <v>53.307408185731425</v>
      </c>
      <c r="BF314" s="50">
        <v>103.06127165519388</v>
      </c>
      <c r="BG314" s="50">
        <v>148.99621179647377</v>
      </c>
      <c r="BH314" s="50">
        <v>204.46173693296871</v>
      </c>
      <c r="BI314" s="50">
        <v>273.76735095966075</v>
      </c>
      <c r="BJ314" s="50">
        <v>361.39004432335361</v>
      </c>
      <c r="BK314" s="50">
        <v>478.89239934569895</v>
      </c>
      <c r="BL314" s="50">
        <v>688.17254119664415</v>
      </c>
      <c r="BM314" s="50">
        <v>1133.730796240935</v>
      </c>
      <c r="BN314" s="50">
        <v>3531.1338247102808</v>
      </c>
    </row>
    <row r="315" spans="1:66" x14ac:dyDescent="0.25">
      <c r="A315" t="str">
        <f t="shared" si="4"/>
        <v>2001TOT13</v>
      </c>
      <c r="B315" s="50">
        <v>2001</v>
      </c>
      <c r="C315" s="50" t="s">
        <v>3</v>
      </c>
      <c r="D315" s="50">
        <v>13</v>
      </c>
      <c r="E315" s="50">
        <v>494.72472237111691</v>
      </c>
      <c r="F315" s="50">
        <v>0.51682275890998142</v>
      </c>
      <c r="G315" s="50">
        <v>0.25238754290193666</v>
      </c>
      <c r="H315" s="50">
        <v>0.15749529598158973</v>
      </c>
      <c r="I315" s="50">
        <v>0.24792972274762512</v>
      </c>
      <c r="J315" s="50">
        <v>0.1046171085960329</v>
      </c>
      <c r="K315" s="50">
        <v>6.4493691687055169E-2</v>
      </c>
      <c r="L315" s="50">
        <v>275.99626258318705</v>
      </c>
      <c r="M315" s="50">
        <v>137.99813129159352</v>
      </c>
      <c r="N315" s="50">
        <v>2224219</v>
      </c>
      <c r="O315" s="50">
        <v>1149527</v>
      </c>
      <c r="P315" s="50">
        <v>141.21501047578681</v>
      </c>
      <c r="Q315" s="50">
        <v>134.78125210740023</v>
      </c>
      <c r="R315" s="50">
        <v>48.83444828053652</v>
      </c>
      <c r="S315" s="50">
        <v>1859216260.6951618</v>
      </c>
      <c r="T315" s="50">
        <v>14.080157189159969</v>
      </c>
      <c r="U315" s="50">
        <v>16.516753396035892</v>
      </c>
      <c r="V315" s="50">
        <v>551450</v>
      </c>
      <c r="W315" s="50">
        <v>79.768059772181317</v>
      </c>
      <c r="X315" s="50">
        <v>58.230071519412206</v>
      </c>
      <c r="Y315" s="50">
        <v>42.196275394751979</v>
      </c>
      <c r="Z315" s="50">
        <v>385331675.27255839</v>
      </c>
      <c r="AA315" s="50">
        <v>2.9181815329924876</v>
      </c>
      <c r="AB315" s="50">
        <v>3.0396948854024606</v>
      </c>
      <c r="AC315" s="50">
        <v>2224219</v>
      </c>
      <c r="AD315" s="50">
        <v>0.575135806051572</v>
      </c>
      <c r="AE315" s="50">
        <v>0.69636037307658327</v>
      </c>
      <c r="AF315" s="50">
        <v>3.6533075806202101E-3</v>
      </c>
      <c r="AG315" s="50">
        <v>0.57074440245765778</v>
      </c>
      <c r="AH315" s="50">
        <v>19.917513538135744</v>
      </c>
      <c r="AI315" s="50">
        <v>22.033976432706499</v>
      </c>
      <c r="AJ315" s="50">
        <v>0.82909525145155727</v>
      </c>
      <c r="AK315" s="50">
        <v>1.9641098742893746</v>
      </c>
      <c r="AL315" s="50">
        <v>2.7308250297626042</v>
      </c>
      <c r="AM315" s="50">
        <v>3.6549565217018456</v>
      </c>
      <c r="AN315" s="50">
        <v>4.6735429552605243</v>
      </c>
      <c r="AO315" s="50">
        <v>6.1064241764382245</v>
      </c>
      <c r="AP315" s="50">
        <v>7.95072485302979</v>
      </c>
      <c r="AQ315" s="50">
        <v>10.544905425775394</v>
      </c>
      <c r="AR315" s="50">
        <v>15.839768059889231</v>
      </c>
      <c r="AS315" s="50">
        <v>45.705647852401455</v>
      </c>
      <c r="AT315" s="50">
        <v>79.54323599563979</v>
      </c>
      <c r="AU315" s="50">
        <v>115.12836788842601</v>
      </c>
      <c r="AV315" s="50">
        <v>153.50449051790136</v>
      </c>
      <c r="AW315" s="50">
        <v>207.23106219916681</v>
      </c>
      <c r="AX315" s="50">
        <v>260.9576338804323</v>
      </c>
      <c r="AY315" s="50">
        <v>345.38510366527805</v>
      </c>
      <c r="AZ315" s="50">
        <v>446.12242556765079</v>
      </c>
      <c r="BA315" s="50">
        <v>614.01796207160544</v>
      </c>
      <c r="BB315" s="50">
        <v>980.50993318309486</v>
      </c>
      <c r="BC315" s="50">
        <v>14.233834261565306</v>
      </c>
      <c r="BD315" s="50">
        <v>3971.9286921506978</v>
      </c>
      <c r="BE315" s="50">
        <v>40.44225555458879</v>
      </c>
      <c r="BF315" s="50">
        <v>98.147172057006728</v>
      </c>
      <c r="BG315" s="50">
        <v>135.53996916998582</v>
      </c>
      <c r="BH315" s="50">
        <v>179.95395372906415</v>
      </c>
      <c r="BI315" s="50">
        <v>232.24219738199386</v>
      </c>
      <c r="BJ315" s="50">
        <v>301.03460822467338</v>
      </c>
      <c r="BK315" s="50">
        <v>393.56655897554543</v>
      </c>
      <c r="BL315" s="50">
        <v>521.96626172700269</v>
      </c>
      <c r="BM315" s="50">
        <v>780.96713584746738</v>
      </c>
      <c r="BN315" s="50">
        <v>2277.6365528490282</v>
      </c>
    </row>
    <row r="316" spans="1:66" x14ac:dyDescent="0.25">
      <c r="A316" t="str">
        <f t="shared" si="4"/>
        <v>2001TOT14</v>
      </c>
      <c r="B316" s="50">
        <v>2001</v>
      </c>
      <c r="C316" s="50" t="s">
        <v>3</v>
      </c>
      <c r="D316" s="50">
        <v>14</v>
      </c>
      <c r="E316" s="50">
        <v>532.83842368168894</v>
      </c>
      <c r="F316" s="50">
        <v>0.46947734645348904</v>
      </c>
      <c r="G316" s="50">
        <v>0.20864559086033926</v>
      </c>
      <c r="H316" s="50">
        <v>0.13073556439016579</v>
      </c>
      <c r="I316" s="50">
        <v>0.17374749424188918</v>
      </c>
      <c r="J316" s="50">
        <v>9.0961952819004363E-2</v>
      </c>
      <c r="K316" s="50">
        <v>6.3744444876082149E-2</v>
      </c>
      <c r="L316" s="50">
        <v>275.99626258318762</v>
      </c>
      <c r="M316" s="50">
        <v>137.99813129159381</v>
      </c>
      <c r="N316" s="50">
        <v>267883</v>
      </c>
      <c r="O316" s="50">
        <v>125765</v>
      </c>
      <c r="P316" s="50">
        <v>153.33772811517892</v>
      </c>
      <c r="Q316" s="50">
        <v>122.6585344680087</v>
      </c>
      <c r="R316" s="50">
        <v>44.442099802361774</v>
      </c>
      <c r="S316" s="50">
        <v>185113807.04842937</v>
      </c>
      <c r="T316" s="50">
        <v>10.80729180227352</v>
      </c>
      <c r="U316" s="50">
        <v>12.495480965073423</v>
      </c>
      <c r="V316" s="50">
        <v>46544</v>
      </c>
      <c r="W316" s="50">
        <v>65.752027470486738</v>
      </c>
      <c r="X316" s="50">
        <v>72.24610382110707</v>
      </c>
      <c r="Y316" s="50">
        <v>52.352958076257636</v>
      </c>
      <c r="Z316" s="50">
        <v>40351471.874995291</v>
      </c>
      <c r="AA316" s="50">
        <v>2.3557947305908815</v>
      </c>
      <c r="AB316" s="50">
        <v>2.4074104889339965</v>
      </c>
      <c r="AC316" s="50">
        <v>267883</v>
      </c>
      <c r="AD316" s="50">
        <v>0.54224501232698386</v>
      </c>
      <c r="AE316" s="50">
        <v>0.58789606149685181</v>
      </c>
      <c r="AF316" s="50">
        <v>4.4000118451433792E-4</v>
      </c>
      <c r="AG316" s="50">
        <v>0.49739191748056566</v>
      </c>
      <c r="AH316" s="50">
        <v>15.65737987764</v>
      </c>
      <c r="AI316" s="50">
        <v>20.210104034571252</v>
      </c>
      <c r="AJ316" s="50">
        <v>0.81670147929676595</v>
      </c>
      <c r="AK316" s="50">
        <v>2.080999418789669</v>
      </c>
      <c r="AL316" s="50">
        <v>3.2044964193347969</v>
      </c>
      <c r="AM316" s="50">
        <v>4.2681917602126349</v>
      </c>
      <c r="AN316" s="50">
        <v>4.8893564172652191</v>
      </c>
      <c r="AO316" s="50">
        <v>6.5795608065747935</v>
      </c>
      <c r="AP316" s="50">
        <v>8.2548364801781737</v>
      </c>
      <c r="AQ316" s="50">
        <v>11.34302060695056</v>
      </c>
      <c r="AR316" s="50">
        <v>17.969556294536865</v>
      </c>
      <c r="AS316" s="50">
        <v>40.593280316860536</v>
      </c>
      <c r="AT316" s="50">
        <v>88.560282991096926</v>
      </c>
      <c r="AU316" s="50">
        <v>153.50449051790136</v>
      </c>
      <c r="AV316" s="50">
        <v>192.4288434706549</v>
      </c>
      <c r="AW316" s="50">
        <v>243.04877665334382</v>
      </c>
      <c r="AX316" s="50">
        <v>305.09017490432893</v>
      </c>
      <c r="AY316" s="50">
        <v>391.43645082064847</v>
      </c>
      <c r="AZ316" s="50">
        <v>493.40729095039717</v>
      </c>
      <c r="BA316" s="50">
        <v>735.28650958074741</v>
      </c>
      <c r="BB316" s="50">
        <v>1180.0657708563667</v>
      </c>
      <c r="BC316" s="50">
        <v>10.556491225732302</v>
      </c>
      <c r="BD316" s="50">
        <v>2993.3375650990765</v>
      </c>
      <c r="BE316" s="50">
        <v>40.505429482042679</v>
      </c>
      <c r="BF316" s="50">
        <v>117.75557372954522</v>
      </c>
      <c r="BG316" s="50">
        <v>170.5460659749655</v>
      </c>
      <c r="BH316" s="50">
        <v>219.85300877008433</v>
      </c>
      <c r="BI316" s="50">
        <v>269.11606609911172</v>
      </c>
      <c r="BJ316" s="50">
        <v>347.78391687199792</v>
      </c>
      <c r="BK316" s="50">
        <v>448.10107765680164</v>
      </c>
      <c r="BL316" s="50">
        <v>599.74963227304352</v>
      </c>
      <c r="BM316" s="50">
        <v>956.49795408284172</v>
      </c>
      <c r="BN316" s="50">
        <v>2202.8734649260791</v>
      </c>
    </row>
    <row r="317" spans="1:66" x14ac:dyDescent="0.25">
      <c r="A317" t="str">
        <f t="shared" si="4"/>
        <v>2001TOT15</v>
      </c>
      <c r="B317" s="50">
        <v>2001</v>
      </c>
      <c r="C317" s="50" t="s">
        <v>3</v>
      </c>
      <c r="D317" s="50">
        <v>15</v>
      </c>
      <c r="E317" s="50">
        <v>468.63312547656824</v>
      </c>
      <c r="F317" s="50">
        <v>0.52862492226525859</v>
      </c>
      <c r="G317" s="50">
        <v>0.23269431276342115</v>
      </c>
      <c r="H317" s="50">
        <v>0.1327940436916831</v>
      </c>
      <c r="I317" s="50">
        <v>0.21080006333035103</v>
      </c>
      <c r="J317" s="50">
        <v>7.7444654575215086E-2</v>
      </c>
      <c r="K317" s="50">
        <v>4.0658109294777554E-2</v>
      </c>
      <c r="L317" s="50">
        <v>272.140236466391</v>
      </c>
      <c r="M317" s="50">
        <v>136.0701182331955</v>
      </c>
      <c r="N317" s="50">
        <v>4288623</v>
      </c>
      <c r="O317" s="50">
        <v>2267073</v>
      </c>
      <c r="P317" s="50">
        <v>152.34738782720936</v>
      </c>
      <c r="Q317" s="50">
        <v>119.79284863918164</v>
      </c>
      <c r="R317" s="50">
        <v>44.018793470099716</v>
      </c>
      <c r="S317" s="50">
        <v>3258949592.9157057</v>
      </c>
      <c r="T317" s="50">
        <v>13.512806043197173</v>
      </c>
      <c r="U317" s="50">
        <v>16.316859094527654</v>
      </c>
      <c r="V317" s="50">
        <v>904042</v>
      </c>
      <c r="W317" s="50">
        <v>86.080079624600458</v>
      </c>
      <c r="X317" s="50">
        <v>49.990038608595043</v>
      </c>
      <c r="Y317" s="50">
        <v>36.738439899730707</v>
      </c>
      <c r="Z317" s="50">
        <v>542317133.80549777</v>
      </c>
      <c r="AA317" s="50">
        <v>2.2486466986007931</v>
      </c>
      <c r="AB317" s="50">
        <v>2.3392224481001054</v>
      </c>
      <c r="AC317" s="50">
        <v>4288623</v>
      </c>
      <c r="AD317" s="50">
        <v>0.55304354236319153</v>
      </c>
      <c r="AE317" s="50">
        <v>0.64012350705907117</v>
      </c>
      <c r="AF317" s="50">
        <v>7.0441170209960095E-3</v>
      </c>
      <c r="AG317" s="50">
        <v>0.52662767296478208</v>
      </c>
      <c r="AH317" s="50">
        <v>16.859279685791201</v>
      </c>
      <c r="AI317" s="50">
        <v>16.941042198101862</v>
      </c>
      <c r="AJ317" s="50">
        <v>1.2518803636369875</v>
      </c>
      <c r="AK317" s="50">
        <v>2.3263509027447538</v>
      </c>
      <c r="AL317" s="50">
        <v>3.1537829869488192</v>
      </c>
      <c r="AM317" s="50">
        <v>3.9952225639482366</v>
      </c>
      <c r="AN317" s="50">
        <v>4.8841053819484515</v>
      </c>
      <c r="AO317" s="50">
        <v>6.0692470546442898</v>
      </c>
      <c r="AP317" s="50">
        <v>7.5749008929591248</v>
      </c>
      <c r="AQ317" s="50">
        <v>10.1255429748288</v>
      </c>
      <c r="AR317" s="50">
        <v>15.405595438785568</v>
      </c>
      <c r="AS317" s="50">
        <v>45.213371439554969</v>
      </c>
      <c r="AT317" s="50">
        <v>87.497559595203768</v>
      </c>
      <c r="AU317" s="50">
        <v>128.94377203503714</v>
      </c>
      <c r="AV317" s="50">
        <v>165.78484975933347</v>
      </c>
      <c r="AW317" s="50">
        <v>207.23106219916681</v>
      </c>
      <c r="AX317" s="50">
        <v>253.28240935453724</v>
      </c>
      <c r="AY317" s="50">
        <v>314.63905718213368</v>
      </c>
      <c r="AZ317" s="50">
        <v>407.5544223250281</v>
      </c>
      <c r="BA317" s="50">
        <v>567.00721185049815</v>
      </c>
      <c r="BB317" s="50">
        <v>921.0269431074081</v>
      </c>
      <c r="BC317" s="50">
        <v>13.538246938727568</v>
      </c>
      <c r="BD317" s="50">
        <v>3859.678533459482</v>
      </c>
      <c r="BE317" s="50">
        <v>58.644738865853348</v>
      </c>
      <c r="BF317" s="50">
        <v>109.00965582183397</v>
      </c>
      <c r="BG317" s="50">
        <v>147.29297895057664</v>
      </c>
      <c r="BH317" s="50">
        <v>187.50625377767656</v>
      </c>
      <c r="BI317" s="50">
        <v>229.40223945113434</v>
      </c>
      <c r="BJ317" s="50">
        <v>282.97163760149073</v>
      </c>
      <c r="BK317" s="50">
        <v>356.87750544371283</v>
      </c>
      <c r="BL317" s="50">
        <v>474.03599654045735</v>
      </c>
      <c r="BM317" s="50">
        <v>722.41086505842623</v>
      </c>
      <c r="BN317" s="50">
        <v>2119.6801909505202</v>
      </c>
    </row>
    <row r="318" spans="1:66" x14ac:dyDescent="0.25">
      <c r="A318" t="str">
        <f t="shared" si="4"/>
        <v>2001TOT16</v>
      </c>
      <c r="B318" s="50">
        <v>2001</v>
      </c>
      <c r="C318" s="50" t="s">
        <v>3</v>
      </c>
      <c r="D318" s="50">
        <v>16</v>
      </c>
      <c r="E318" s="50">
        <v>608.83092220063588</v>
      </c>
      <c r="F318" s="50">
        <v>0.26631692972311777</v>
      </c>
      <c r="G318" s="50">
        <v>0.1274099062991941</v>
      </c>
      <c r="H318" s="50">
        <v>8.9039373482234854E-2</v>
      </c>
      <c r="I318" s="50">
        <v>9.8914824840798624E-2</v>
      </c>
      <c r="J318" s="50">
        <v>6.7254162275334289E-2</v>
      </c>
      <c r="K318" s="50">
        <v>5.7181959736290686E-2</v>
      </c>
      <c r="L318" s="50">
        <v>275.99626258318813</v>
      </c>
      <c r="M318" s="50">
        <v>137.99813129159406</v>
      </c>
      <c r="N318" s="50">
        <v>464349</v>
      </c>
      <c r="O318" s="50">
        <v>123664.00000000001</v>
      </c>
      <c r="P318" s="50">
        <v>143.95562216572955</v>
      </c>
      <c r="Q318" s="50">
        <v>132.04064041745858</v>
      </c>
      <c r="R318" s="50">
        <v>47.841459584134824</v>
      </c>
      <c r="S318" s="50">
        <v>195944085.0790152</v>
      </c>
      <c r="T318" s="50">
        <v>5.7757674047744079</v>
      </c>
      <c r="U318" s="50">
        <v>6.1639058871302277</v>
      </c>
      <c r="V318" s="50">
        <v>45931</v>
      </c>
      <c r="W318" s="50">
        <v>44.170449439907522</v>
      </c>
      <c r="X318" s="50">
        <v>93.827681851686549</v>
      </c>
      <c r="Y318" s="50">
        <v>67.991994510002399</v>
      </c>
      <c r="Z318" s="50">
        <v>51715191.06155777</v>
      </c>
      <c r="AA318" s="50">
        <v>1.5243885251477549</v>
      </c>
      <c r="AB318" s="50">
        <v>1.5354069625399338</v>
      </c>
      <c r="AC318" s="50">
        <v>464349</v>
      </c>
      <c r="AD318" s="50">
        <v>0.48086865300065013</v>
      </c>
      <c r="AE318" s="50">
        <v>0.44611656818468948</v>
      </c>
      <c r="AF318" s="50">
        <v>7.6269905155626548E-4</v>
      </c>
      <c r="AG318" s="50">
        <v>0.36808503124526393</v>
      </c>
      <c r="AH318" s="50">
        <v>11.31683078198426</v>
      </c>
      <c r="AI318" s="50">
        <v>14.304617327815262</v>
      </c>
      <c r="AJ318" s="50">
        <v>0.80397257407376732</v>
      </c>
      <c r="AK318" s="50">
        <v>2.8955199844006021</v>
      </c>
      <c r="AL318" s="50">
        <v>4.1262429137006293</v>
      </c>
      <c r="AM318" s="50">
        <v>5.1712681508777445</v>
      </c>
      <c r="AN318" s="50">
        <v>6.3298154937266045</v>
      </c>
      <c r="AO318" s="50">
        <v>7.1327275932028869</v>
      </c>
      <c r="AP318" s="50">
        <v>9.1059277182651215</v>
      </c>
      <c r="AQ318" s="50">
        <v>11.514700215676569</v>
      </c>
      <c r="AR318" s="50">
        <v>16.148602687345019</v>
      </c>
      <c r="AS318" s="50">
        <v>36.771222668731056</v>
      </c>
      <c r="AT318" s="50">
        <v>138.15404146611121</v>
      </c>
      <c r="AU318" s="50">
        <v>218.74389898800942</v>
      </c>
      <c r="AV318" s="50">
        <v>276.30808293222242</v>
      </c>
      <c r="AW318" s="50">
        <v>345.38510366527805</v>
      </c>
      <c r="AX318" s="50">
        <v>414.46212439833363</v>
      </c>
      <c r="AY318" s="50">
        <v>489.29556352581056</v>
      </c>
      <c r="AZ318" s="50">
        <v>621.69318659750047</v>
      </c>
      <c r="BA318" s="50">
        <v>851.94992237435247</v>
      </c>
      <c r="BB318" s="50">
        <v>1151.2836788842601</v>
      </c>
      <c r="BC318" s="50">
        <v>8.7338526527869504</v>
      </c>
      <c r="BD318" s="50">
        <v>3453.8510366527803</v>
      </c>
      <c r="BE318" s="50">
        <v>47.652125969537749</v>
      </c>
      <c r="BF318" s="50">
        <v>174.36896462861762</v>
      </c>
      <c r="BG318" s="50">
        <v>261.19077906897354</v>
      </c>
      <c r="BH318" s="50">
        <v>314.80144129520716</v>
      </c>
      <c r="BI318" s="50">
        <v>375.18131694829088</v>
      </c>
      <c r="BJ318" s="50">
        <v>438.97893397174488</v>
      </c>
      <c r="BK318" s="50">
        <v>554.47942996332199</v>
      </c>
      <c r="BL318" s="50">
        <v>700.98866086311102</v>
      </c>
      <c r="BM318" s="50">
        <v>999.59974349022855</v>
      </c>
      <c r="BN318" s="50">
        <v>2238.9820072963653</v>
      </c>
    </row>
    <row r="319" spans="1:66" x14ac:dyDescent="0.25">
      <c r="A319" t="str">
        <f t="shared" si="4"/>
        <v>2001TOT17</v>
      </c>
      <c r="B319" s="50">
        <v>2001</v>
      </c>
      <c r="C319" s="50" t="s">
        <v>3</v>
      </c>
      <c r="D319" s="50">
        <v>17</v>
      </c>
      <c r="E319" s="50">
        <v>464.97305043668496</v>
      </c>
      <c r="F319" s="50">
        <v>0.55536674973192823</v>
      </c>
      <c r="G319" s="50">
        <v>0.26334417587565795</v>
      </c>
      <c r="H319" s="50">
        <v>0.16191635754116646</v>
      </c>
      <c r="I319" s="50">
        <v>0.25918956541828814</v>
      </c>
      <c r="J319" s="50">
        <v>0.10697347759965636</v>
      </c>
      <c r="K319" s="50">
        <v>6.3005333846185549E-2</v>
      </c>
      <c r="L319" s="50">
        <v>265.97726118319787</v>
      </c>
      <c r="M319" s="50">
        <v>132.98863059159893</v>
      </c>
      <c r="N319" s="50">
        <v>1194643</v>
      </c>
      <c r="O319" s="50">
        <v>663464.99999999988</v>
      </c>
      <c r="P319" s="50">
        <v>139.85598604066641</v>
      </c>
      <c r="Q319" s="50">
        <v>126.12127514253146</v>
      </c>
      <c r="R319" s="50">
        <v>47.418066710470626</v>
      </c>
      <c r="S319" s="50">
        <v>1004124621.7492754</v>
      </c>
      <c r="T319" s="50">
        <v>15.064004802465757</v>
      </c>
      <c r="U319" s="50">
        <v>18.085013614154544</v>
      </c>
      <c r="V319" s="50">
        <v>309639</v>
      </c>
      <c r="W319" s="50">
        <v>78.101172940128251</v>
      </c>
      <c r="X319" s="50">
        <v>54.887457651470683</v>
      </c>
      <c r="Y319" s="50">
        <v>41.272293283496666</v>
      </c>
      <c r="Z319" s="50">
        <v>203943569.99692476</v>
      </c>
      <c r="AA319" s="50">
        <v>3.0595872776365396</v>
      </c>
      <c r="AB319" s="50">
        <v>3.1988521063199173</v>
      </c>
      <c r="AC319" s="50">
        <v>1194643</v>
      </c>
      <c r="AD319" s="50">
        <v>0.59866254269432917</v>
      </c>
      <c r="AE319" s="50">
        <v>0.84937374576775504</v>
      </c>
      <c r="AF319" s="50">
        <v>1.9622160983405602E-3</v>
      </c>
      <c r="AG319" s="50">
        <v>0.6551544484323788</v>
      </c>
      <c r="AH319" s="50">
        <v>22.231104238043347</v>
      </c>
      <c r="AI319" s="50">
        <v>23.479407345216256</v>
      </c>
      <c r="AJ319" s="50">
        <v>0.83294423458637012</v>
      </c>
      <c r="AK319" s="50">
        <v>1.9044995112583769</v>
      </c>
      <c r="AL319" s="50">
        <v>2.7224242428929748</v>
      </c>
      <c r="AM319" s="50">
        <v>3.5635723059543611</v>
      </c>
      <c r="AN319" s="50">
        <v>4.5911682261834326</v>
      </c>
      <c r="AO319" s="50">
        <v>5.7008126505438934</v>
      </c>
      <c r="AP319" s="50">
        <v>7.037725302323004</v>
      </c>
      <c r="AQ319" s="50">
        <v>9.373296732954131</v>
      </c>
      <c r="AR319" s="50">
        <v>14.123296349038384</v>
      </c>
      <c r="AS319" s="50">
        <v>50.150260444265072</v>
      </c>
      <c r="AT319" s="50">
        <v>68.386250525725046</v>
      </c>
      <c r="AU319" s="50">
        <v>109.14169275822786</v>
      </c>
      <c r="AV319" s="50">
        <v>143.91045986053251</v>
      </c>
      <c r="AW319" s="50">
        <v>191.88061314737669</v>
      </c>
      <c r="AX319" s="50">
        <v>236.01315417127333</v>
      </c>
      <c r="AY319" s="50">
        <v>289.26002431967038</v>
      </c>
      <c r="AZ319" s="50">
        <v>380.78707679096902</v>
      </c>
      <c r="BA319" s="50">
        <v>506.56481870907447</v>
      </c>
      <c r="BB319" s="50">
        <v>898.00126952972289</v>
      </c>
      <c r="BC319" s="50">
        <v>18.511142284961394</v>
      </c>
      <c r="BD319" s="50">
        <v>4104.3263152223872</v>
      </c>
      <c r="BE319" s="50">
        <v>38.56319369205049</v>
      </c>
      <c r="BF319" s="50">
        <v>88.18670028102791</v>
      </c>
      <c r="BG319" s="50">
        <v>127.1936536543663</v>
      </c>
      <c r="BH319" s="50">
        <v>165.62206033386195</v>
      </c>
      <c r="BI319" s="50">
        <v>213.76019932359026</v>
      </c>
      <c r="BJ319" s="50">
        <v>262.5479150599603</v>
      </c>
      <c r="BK319" s="50">
        <v>330.05970259360691</v>
      </c>
      <c r="BL319" s="50">
        <v>436.37839950277021</v>
      </c>
      <c r="BM319" s="50">
        <v>655.18318522648804</v>
      </c>
      <c r="BN319" s="50">
        <v>2343.4313798957278</v>
      </c>
    </row>
    <row r="320" spans="1:66" x14ac:dyDescent="0.25">
      <c r="A320" t="str">
        <f t="shared" si="4"/>
        <v>2001TOT20</v>
      </c>
      <c r="B320" s="50">
        <v>2001</v>
      </c>
      <c r="C320" s="50" t="s">
        <v>3</v>
      </c>
      <c r="D320" s="50">
        <v>20</v>
      </c>
      <c r="E320" s="50">
        <v>373.84419060873836</v>
      </c>
      <c r="F320" s="50">
        <v>0.64137549416013795</v>
      </c>
      <c r="G320" s="50">
        <v>0.33220089359418487</v>
      </c>
      <c r="H320" s="50">
        <v>0.21395298699048629</v>
      </c>
      <c r="I320" s="50">
        <v>0.35213557775471721</v>
      </c>
      <c r="J320" s="50">
        <v>0.14980886149549391</v>
      </c>
      <c r="K320" s="50">
        <v>8.9111632713529107E-2</v>
      </c>
      <c r="L320" s="50">
        <v>263.06328137899942</v>
      </c>
      <c r="M320" s="50">
        <v>131.53164068949971</v>
      </c>
      <c r="N320" s="50">
        <v>48501231</v>
      </c>
      <c r="O320" s="50">
        <v>31107501</v>
      </c>
      <c r="P320" s="50">
        <v>126.80946759654938</v>
      </c>
      <c r="Q320" s="50">
        <v>136.25381378245004</v>
      </c>
      <c r="R320" s="50">
        <v>51.795071158618683</v>
      </c>
      <c r="S320" s="50">
        <v>50862187781.896538</v>
      </c>
      <c r="T320" s="50">
        <v>23.376010472068835</v>
      </c>
      <c r="U320" s="50">
        <v>29.875678632176509</v>
      </c>
      <c r="V320" s="50">
        <v>17079009</v>
      </c>
      <c r="W320" s="50">
        <v>75.574201035237181</v>
      </c>
      <c r="X320" s="50">
        <v>55.957439654262529</v>
      </c>
      <c r="Y320" s="50">
        <v>42.542949636246476</v>
      </c>
      <c r="Z320" s="50">
        <v>11468371385.665281</v>
      </c>
      <c r="AA320" s="50">
        <v>5.2708068862170743</v>
      </c>
      <c r="AB320" s="50">
        <v>5.6747693863188395</v>
      </c>
      <c r="AC320" s="50">
        <v>48501231</v>
      </c>
      <c r="AD320" s="50">
        <v>0.5984861824803569</v>
      </c>
      <c r="AE320" s="50">
        <v>0.78424489663775532</v>
      </c>
      <c r="AF320" s="50">
        <v>7.9663879717656122E-2</v>
      </c>
      <c r="AG320" s="50">
        <v>0.64569895613955719</v>
      </c>
      <c r="AH320" s="50">
        <v>22.656859908904185</v>
      </c>
      <c r="AI320" s="50">
        <v>24.355250673558064</v>
      </c>
      <c r="AJ320" s="50">
        <v>0.76944118517223437</v>
      </c>
      <c r="AK320" s="50">
        <v>1.8621548929616134</v>
      </c>
      <c r="AL320" s="50">
        <v>2.6533135240865251</v>
      </c>
      <c r="AM320" s="50">
        <v>3.4561699919836686</v>
      </c>
      <c r="AN320" s="50">
        <v>4.4226378488791216</v>
      </c>
      <c r="AO320" s="50">
        <v>5.6412586698482894</v>
      </c>
      <c r="AP320" s="50">
        <v>7.2661023294503977</v>
      </c>
      <c r="AQ320" s="50">
        <v>9.8357394031159835</v>
      </c>
      <c r="AR320" s="50">
        <v>14.581828199886665</v>
      </c>
      <c r="AS320" s="50">
        <v>49.511353954615501</v>
      </c>
      <c r="AT320" s="50">
        <v>53.726571681265469</v>
      </c>
      <c r="AU320" s="50">
        <v>83.915788149786067</v>
      </c>
      <c r="AV320" s="50">
        <v>115.12836788842601</v>
      </c>
      <c r="AW320" s="50">
        <v>143.91045986053251</v>
      </c>
      <c r="AX320" s="50">
        <v>187.08359781869228</v>
      </c>
      <c r="AY320" s="50">
        <v>236.01315417127333</v>
      </c>
      <c r="AZ320" s="50">
        <v>310.84659329875024</v>
      </c>
      <c r="BA320" s="50">
        <v>422.13734892422877</v>
      </c>
      <c r="BB320" s="50">
        <v>735.67027080704224</v>
      </c>
      <c r="BC320" s="50">
        <v>16.142239244560898</v>
      </c>
      <c r="BD320" s="50">
        <v>3361.7483423420395</v>
      </c>
      <c r="BE320" s="50">
        <v>28.764507373316999</v>
      </c>
      <c r="BF320" s="50">
        <v>69.565379762749927</v>
      </c>
      <c r="BG320" s="50">
        <v>99.253406037112839</v>
      </c>
      <c r="BH320" s="50">
        <v>129.19718714922575</v>
      </c>
      <c r="BI320" s="50">
        <v>165.29998768497427</v>
      </c>
      <c r="BJ320" s="50">
        <v>210.98501197732188</v>
      </c>
      <c r="BK320" s="50">
        <v>271.6199231075617</v>
      </c>
      <c r="BL320" s="50">
        <v>367.70560979729999</v>
      </c>
      <c r="BM320" s="50">
        <v>545.09677354899395</v>
      </c>
      <c r="BN320" s="50">
        <v>1851.2101154184247</v>
      </c>
    </row>
    <row r="321" spans="1:66" x14ac:dyDescent="0.25">
      <c r="A321" t="str">
        <f t="shared" si="4"/>
        <v>2001TOT21</v>
      </c>
      <c r="B321" s="50">
        <v>2001</v>
      </c>
      <c r="C321" s="50" t="s">
        <v>3</v>
      </c>
      <c r="D321" s="50">
        <v>21</v>
      </c>
      <c r="E321" s="50">
        <v>308.06108019511521</v>
      </c>
      <c r="F321" s="50">
        <v>0.69404547187019316</v>
      </c>
      <c r="G321" s="50">
        <v>0.36273442230465819</v>
      </c>
      <c r="H321" s="50">
        <v>0.23326104618817073</v>
      </c>
      <c r="I321" s="50">
        <v>0.39021769462178241</v>
      </c>
      <c r="J321" s="50">
        <v>0.16332816072015063</v>
      </c>
      <c r="K321" s="50">
        <v>9.2445536630949038E-2</v>
      </c>
      <c r="L321" s="50">
        <v>258.64367701047479</v>
      </c>
      <c r="M321" s="50">
        <v>129.32183850523739</v>
      </c>
      <c r="N321" s="50">
        <v>5877040</v>
      </c>
      <c r="O321" s="50">
        <v>4078933</v>
      </c>
      <c r="P321" s="50">
        <v>123.46670580952386</v>
      </c>
      <c r="Q321" s="50">
        <v>135.17697120095093</v>
      </c>
      <c r="R321" s="50">
        <v>52.263783427219224</v>
      </c>
      <c r="S321" s="50">
        <v>6616533704.0593014</v>
      </c>
      <c r="T321" s="50">
        <v>30.454663310186945</v>
      </c>
      <c r="U321" s="50">
        <v>42.190558661692336</v>
      </c>
      <c r="V321" s="50">
        <v>2293325</v>
      </c>
      <c r="W321" s="50">
        <v>75.193339682340351</v>
      </c>
      <c r="X321" s="50">
        <v>54.128498822897043</v>
      </c>
      <c r="Y321" s="50">
        <v>41.855652106821005</v>
      </c>
      <c r="Z321" s="50">
        <v>1489610874.7562447</v>
      </c>
      <c r="AA321" s="50">
        <v>6.8563993902218456</v>
      </c>
      <c r="AB321" s="50">
        <v>7.5781969089811509</v>
      </c>
      <c r="AC321" s="50">
        <v>5877040</v>
      </c>
      <c r="AD321" s="50">
        <v>0.5706841659971279</v>
      </c>
      <c r="AE321" s="50">
        <v>0.7069188719283126</v>
      </c>
      <c r="AF321" s="50">
        <v>9.6531118489719611E-3</v>
      </c>
      <c r="AG321" s="50">
        <v>0.57503609851255355</v>
      </c>
      <c r="AH321" s="50">
        <v>19.096418506234532</v>
      </c>
      <c r="AI321" s="50">
        <v>19.716146193303874</v>
      </c>
      <c r="AJ321" s="50">
        <v>0.99199302554680102</v>
      </c>
      <c r="AK321" s="50">
        <v>2.1424213081460417</v>
      </c>
      <c r="AL321" s="50">
        <v>2.9149957780148243</v>
      </c>
      <c r="AM321" s="50">
        <v>3.7777599400663515</v>
      </c>
      <c r="AN321" s="50">
        <v>4.7266356711304223</v>
      </c>
      <c r="AO321" s="50">
        <v>6.1045525235271239</v>
      </c>
      <c r="AP321" s="50">
        <v>7.6921674013497245</v>
      </c>
      <c r="AQ321" s="50">
        <v>9.8509031187434672</v>
      </c>
      <c r="AR321" s="50">
        <v>14.882633223322465</v>
      </c>
      <c r="AS321" s="50">
        <v>46.915938010152779</v>
      </c>
      <c r="AT321" s="50">
        <v>52.630111034709039</v>
      </c>
      <c r="AU321" s="50">
        <v>78.287290164129686</v>
      </c>
      <c r="AV321" s="50">
        <v>102.568909573325</v>
      </c>
      <c r="AW321" s="50">
        <v>130.0950557139214</v>
      </c>
      <c r="AX321" s="50">
        <v>161.46753596351749</v>
      </c>
      <c r="AY321" s="50">
        <v>208.3823458780511</v>
      </c>
      <c r="AZ321" s="50">
        <v>267.09781350114838</v>
      </c>
      <c r="BA321" s="50">
        <v>355.25324948428596</v>
      </c>
      <c r="BB321" s="50">
        <v>621.69318659750047</v>
      </c>
      <c r="BC321" s="50">
        <v>14.805682944617629</v>
      </c>
      <c r="BD321" s="50">
        <v>2468.3522075278538</v>
      </c>
      <c r="BE321" s="50">
        <v>30.334197512194951</v>
      </c>
      <c r="BF321" s="50">
        <v>66.386660970123529</v>
      </c>
      <c r="BG321" s="50">
        <v>89.849208496807094</v>
      </c>
      <c r="BH321" s="50">
        <v>115.6697388478366</v>
      </c>
      <c r="BI321" s="50">
        <v>146.07179415964265</v>
      </c>
      <c r="BJ321" s="50">
        <v>188.66004399867347</v>
      </c>
      <c r="BK321" s="50">
        <v>236.4652111640477</v>
      </c>
      <c r="BL321" s="50">
        <v>303.6358960550786</v>
      </c>
      <c r="BM321" s="50">
        <v>459.32791075080956</v>
      </c>
      <c r="BN321" s="50">
        <v>1446.045446050251</v>
      </c>
    </row>
    <row r="322" spans="1:66" x14ac:dyDescent="0.25">
      <c r="A322" t="str">
        <f t="shared" si="4"/>
        <v>2001TOT22</v>
      </c>
      <c r="B322" s="50">
        <v>2001</v>
      </c>
      <c r="C322" s="50" t="s">
        <v>3</v>
      </c>
      <c r="D322" s="50">
        <v>22</v>
      </c>
      <c r="E322" s="50">
        <v>341.21854231367161</v>
      </c>
      <c r="F322" s="50">
        <v>0.65087846101151325</v>
      </c>
      <c r="G322" s="50">
        <v>0.35294265275165576</v>
      </c>
      <c r="H322" s="50">
        <v>0.23660083030126222</v>
      </c>
      <c r="I322" s="50">
        <v>0.37832573342067327</v>
      </c>
      <c r="J322" s="50">
        <v>0.17617075692344336</v>
      </c>
      <c r="K322" s="50">
        <v>0.11102556516427525</v>
      </c>
      <c r="L322" s="50">
        <v>258.07397961321863</v>
      </c>
      <c r="M322" s="50">
        <v>129.03698980660931</v>
      </c>
      <c r="N322" s="50">
        <v>2834901</v>
      </c>
      <c r="O322" s="50">
        <v>1845176</v>
      </c>
      <c r="P322" s="50">
        <v>118.13185458220626</v>
      </c>
      <c r="Q322" s="50">
        <v>139.94212503101238</v>
      </c>
      <c r="R322" s="50">
        <v>54.225584943025574</v>
      </c>
      <c r="S322" s="50">
        <v>3098614205.954679</v>
      </c>
      <c r="T322" s="50">
        <v>26.69412815413007</v>
      </c>
      <c r="U322" s="50">
        <v>34.45906177421346</v>
      </c>
      <c r="V322" s="50">
        <v>1072516</v>
      </c>
      <c r="W322" s="50">
        <v>68.949762961598807</v>
      </c>
      <c r="X322" s="50">
        <v>60.087226845010505</v>
      </c>
      <c r="Y322" s="50">
        <v>46.565893186957169</v>
      </c>
      <c r="Z322" s="50">
        <v>773334146.24283946</v>
      </c>
      <c r="AA322" s="50">
        <v>6.6621655468112362</v>
      </c>
      <c r="AB322" s="50">
        <v>7.2136332669248437</v>
      </c>
      <c r="AC322" s="50">
        <v>2834901</v>
      </c>
      <c r="AD322" s="50">
        <v>0.59644166201287629</v>
      </c>
      <c r="AE322" s="50">
        <v>0.78959106594463702</v>
      </c>
      <c r="AF322" s="50">
        <v>4.6563604184695776E-3</v>
      </c>
      <c r="AG322" s="50">
        <v>0.66403930833550717</v>
      </c>
      <c r="AH322" s="50">
        <v>23.148225928551707</v>
      </c>
      <c r="AI322" s="50">
        <v>27.456867682754972</v>
      </c>
      <c r="AJ322" s="50">
        <v>0.64003562220109211</v>
      </c>
      <c r="AK322" s="50">
        <v>1.6637336984370514</v>
      </c>
      <c r="AL322" s="50">
        <v>2.5688094739637348</v>
      </c>
      <c r="AM322" s="50">
        <v>3.4671414712211686</v>
      </c>
      <c r="AN322" s="50">
        <v>4.6325368782304945</v>
      </c>
      <c r="AO322" s="50">
        <v>5.8310973587534978</v>
      </c>
      <c r="AP322" s="50">
        <v>7.6483330661736453</v>
      </c>
      <c r="AQ322" s="50">
        <v>10.294023022667492</v>
      </c>
      <c r="AR322" s="50">
        <v>14.991857184803528</v>
      </c>
      <c r="AS322" s="50">
        <v>48.262432223548295</v>
      </c>
      <c r="AT322" s="50">
        <v>41.446212439833367</v>
      </c>
      <c r="AU322" s="50">
        <v>72.366402672724917</v>
      </c>
      <c r="AV322" s="50">
        <v>103.61553109958341</v>
      </c>
      <c r="AW322" s="50">
        <v>135.8514741083427</v>
      </c>
      <c r="AX322" s="50">
        <v>176.53016409558657</v>
      </c>
      <c r="AY322" s="50">
        <v>221.04646634577796</v>
      </c>
      <c r="AZ322" s="50">
        <v>306.24145858321322</v>
      </c>
      <c r="BA322" s="50">
        <v>414.46212439833363</v>
      </c>
      <c r="BB322" s="50">
        <v>681.55993789948207</v>
      </c>
      <c r="BC322" s="50">
        <v>14.915962534585404</v>
      </c>
      <c r="BD322" s="50">
        <v>2974.1495037843388</v>
      </c>
      <c r="BE322" s="50">
        <v>21.60569252785421</v>
      </c>
      <c r="BF322" s="50">
        <v>57.328851731659675</v>
      </c>
      <c r="BG322" s="50">
        <v>87.678862460240325</v>
      </c>
      <c r="BH322" s="50">
        <v>118.12782710274482</v>
      </c>
      <c r="BI322" s="50">
        <v>157.25592867883194</v>
      </c>
      <c r="BJ322" s="50">
        <v>200.15406426721106</v>
      </c>
      <c r="BK322" s="50">
        <v>260.59116190666748</v>
      </c>
      <c r="BL322" s="50">
        <v>352.05600476119747</v>
      </c>
      <c r="BM322" s="50">
        <v>508.88982384061387</v>
      </c>
      <c r="BN322" s="50">
        <v>1656.621621393916</v>
      </c>
    </row>
    <row r="323" spans="1:66" x14ac:dyDescent="0.25">
      <c r="A323" t="str">
        <f t="shared" si="4"/>
        <v>2001TOT23</v>
      </c>
      <c r="B323" s="50">
        <v>2001</v>
      </c>
      <c r="C323" s="50" t="s">
        <v>3</v>
      </c>
      <c r="D323" s="50">
        <v>23</v>
      </c>
      <c r="E323" s="50">
        <v>384.36626584221227</v>
      </c>
      <c r="F323" s="50">
        <v>0.62329899322396642</v>
      </c>
      <c r="G323" s="50">
        <v>0.31955701711931178</v>
      </c>
      <c r="H323" s="50">
        <v>0.20629863689868966</v>
      </c>
      <c r="I323" s="50">
        <v>0.33767266840981269</v>
      </c>
      <c r="J323" s="50">
        <v>0.1457236913225769</v>
      </c>
      <c r="K323" s="50">
        <v>8.8015940784282237E-2</v>
      </c>
      <c r="L323" s="50">
        <v>249.11023627871887</v>
      </c>
      <c r="M323" s="50">
        <v>124.55511813935944</v>
      </c>
      <c r="N323" s="50">
        <v>7555305</v>
      </c>
      <c r="O323" s="50">
        <v>4709214</v>
      </c>
      <c r="P323" s="50">
        <v>121.39476600759824</v>
      </c>
      <c r="Q323" s="50">
        <v>127.71547027112064</v>
      </c>
      <c r="R323" s="50">
        <v>51.268656069285413</v>
      </c>
      <c r="S323" s="50">
        <v>7217273767.4081411</v>
      </c>
      <c r="T323" s="50">
        <v>20.710694749625642</v>
      </c>
      <c r="U323" s="50">
        <v>25.787061330555801</v>
      </c>
      <c r="V323" s="50">
        <v>2551220</v>
      </c>
      <c r="W323" s="50">
        <v>70.802969131081355</v>
      </c>
      <c r="X323" s="50">
        <v>53.752149008278082</v>
      </c>
      <c r="Y323" s="50">
        <v>43.155311328224251</v>
      </c>
      <c r="Z323" s="50">
        <v>1645602691.1147904</v>
      </c>
      <c r="AA323" s="50">
        <v>4.7222228383170028</v>
      </c>
      <c r="AB323" s="50">
        <v>5.0354353790421307</v>
      </c>
      <c r="AC323" s="50">
        <v>7555305</v>
      </c>
      <c r="AD323" s="50">
        <v>0.6101850155130748</v>
      </c>
      <c r="AE323" s="50">
        <v>0.84059357388454448</v>
      </c>
      <c r="AF323" s="50">
        <v>1.2409683142891297E-2</v>
      </c>
      <c r="AG323" s="50">
        <v>0.68664558672169385</v>
      </c>
      <c r="AH323" s="50">
        <v>24.249413040151417</v>
      </c>
      <c r="AI323" s="50">
        <v>25.939646269838864</v>
      </c>
      <c r="AJ323" s="50">
        <v>0.70877802612005947</v>
      </c>
      <c r="AK323" s="50">
        <v>1.7961432433218016</v>
      </c>
      <c r="AL323" s="50">
        <v>2.5695338258452312</v>
      </c>
      <c r="AM323" s="50">
        <v>3.3622158974322236</v>
      </c>
      <c r="AN323" s="50">
        <v>4.3458514308105833</v>
      </c>
      <c r="AO323" s="50">
        <v>5.4907642489567525</v>
      </c>
      <c r="AP323" s="50">
        <v>7.0919770641408597</v>
      </c>
      <c r="AQ323" s="50">
        <v>9.6579646002548856</v>
      </c>
      <c r="AR323" s="50">
        <v>13.830691766538855</v>
      </c>
      <c r="AS323" s="50">
        <v>51.146079896578748</v>
      </c>
      <c r="AT323" s="50">
        <v>51.807765549791704</v>
      </c>
      <c r="AU323" s="50">
        <v>84.427469784845741</v>
      </c>
      <c r="AV323" s="50">
        <v>112.25015869121536</v>
      </c>
      <c r="AW323" s="50">
        <v>145.8292659920063</v>
      </c>
      <c r="AX323" s="50">
        <v>188.04300088442918</v>
      </c>
      <c r="AY323" s="50">
        <v>235.32238396394277</v>
      </c>
      <c r="AZ323" s="50">
        <v>313.14916065651875</v>
      </c>
      <c r="BA323" s="50">
        <v>423.67239382940772</v>
      </c>
      <c r="BB323" s="50">
        <v>690.7702073305561</v>
      </c>
      <c r="BC323" s="50">
        <v>17.873755343538988</v>
      </c>
      <c r="BD323" s="50">
        <v>3668.7573233778421</v>
      </c>
      <c r="BE323" s="50">
        <v>27.223416794871298</v>
      </c>
      <c r="BF323" s="50">
        <v>69.022567646515313</v>
      </c>
      <c r="BG323" s="50">
        <v>98.660201995964954</v>
      </c>
      <c r="BH323" s="50">
        <v>129.3816491646229</v>
      </c>
      <c r="BI323" s="50">
        <v>166.9076513014605</v>
      </c>
      <c r="BJ323" s="50">
        <v>210.98432125877474</v>
      </c>
      <c r="BK323" s="50">
        <v>272.91478788795513</v>
      </c>
      <c r="BL323" s="50">
        <v>371.14810323319097</v>
      </c>
      <c r="BM323" s="50">
        <v>531.64770715200541</v>
      </c>
      <c r="BN323" s="50">
        <v>1967.563794957568</v>
      </c>
    </row>
    <row r="324" spans="1:66" x14ac:dyDescent="0.25">
      <c r="A324" t="str">
        <f t="shared" ref="A324:A387" si="5">B324&amp;C324&amp;D324</f>
        <v>2001TOT24</v>
      </c>
      <c r="B324" s="50">
        <v>2001</v>
      </c>
      <c r="C324" s="50" t="s">
        <v>3</v>
      </c>
      <c r="D324" s="50">
        <v>24</v>
      </c>
      <c r="E324" s="50">
        <v>421.96403036012117</v>
      </c>
      <c r="F324" s="50">
        <v>0.5715531511584796</v>
      </c>
      <c r="G324" s="50">
        <v>0.28084691007097395</v>
      </c>
      <c r="H324" s="50">
        <v>0.1757464600272482</v>
      </c>
      <c r="I324" s="50">
        <v>0.29075879499323765</v>
      </c>
      <c r="J324" s="50">
        <v>0.11741297661910413</v>
      </c>
      <c r="K324" s="50">
        <v>6.920885161482461E-2</v>
      </c>
      <c r="L324" s="50">
        <v>260.93076832800199</v>
      </c>
      <c r="M324" s="50">
        <v>130.46538416400099</v>
      </c>
      <c r="N324" s="50">
        <v>2872515</v>
      </c>
      <c r="O324" s="50">
        <v>1641795</v>
      </c>
      <c r="P324" s="50">
        <v>132.71592097945614</v>
      </c>
      <c r="Q324" s="50">
        <v>128.21484734854585</v>
      </c>
      <c r="R324" s="50">
        <v>49.137496574330356</v>
      </c>
      <c r="S324" s="50">
        <v>2526029943.6312704</v>
      </c>
      <c r="T324" s="50">
        <v>17.366788340897994</v>
      </c>
      <c r="U324" s="50">
        <v>21.17293246291926</v>
      </c>
      <c r="V324" s="50">
        <v>835209</v>
      </c>
      <c r="W324" s="50">
        <v>77.781409115863426</v>
      </c>
      <c r="X324" s="50">
        <v>52.683975048137569</v>
      </c>
      <c r="Y324" s="50">
        <v>40.381573538243209</v>
      </c>
      <c r="Z324" s="50">
        <v>528025561.39175922</v>
      </c>
      <c r="AA324" s="50">
        <v>3.6302452337885276</v>
      </c>
      <c r="AB324" s="50">
        <v>3.8358308284504261</v>
      </c>
      <c r="AC324" s="50">
        <v>2872515</v>
      </c>
      <c r="AD324" s="50">
        <v>0.58114456436020823</v>
      </c>
      <c r="AE324" s="50">
        <v>0.70626570676058087</v>
      </c>
      <c r="AF324" s="50">
        <v>4.7181418848346937E-3</v>
      </c>
      <c r="AG324" s="50">
        <v>0.61310231537321158</v>
      </c>
      <c r="AH324" s="50">
        <v>20.688614614961445</v>
      </c>
      <c r="AI324" s="50">
        <v>21.808715904829441</v>
      </c>
      <c r="AJ324" s="50">
        <v>0.83123246304136933</v>
      </c>
      <c r="AK324" s="50">
        <v>2.0278868844427111</v>
      </c>
      <c r="AL324" s="50">
        <v>2.7301672508311814</v>
      </c>
      <c r="AM324" s="50">
        <v>3.5609876922362673</v>
      </c>
      <c r="AN324" s="50">
        <v>4.6491607853714729</v>
      </c>
      <c r="AO324" s="50">
        <v>5.9069851421399218</v>
      </c>
      <c r="AP324" s="50">
        <v>7.6202585303784147</v>
      </c>
      <c r="AQ324" s="50">
        <v>10.319599664277028</v>
      </c>
      <c r="AR324" s="50">
        <v>15.027096982679055</v>
      </c>
      <c r="AS324" s="50">
        <v>47.326624604602578</v>
      </c>
      <c r="AT324" s="50">
        <v>65.787638793386293</v>
      </c>
      <c r="AU324" s="50">
        <v>103.61553109958341</v>
      </c>
      <c r="AV324" s="50">
        <v>131.57527758677259</v>
      </c>
      <c r="AW324" s="50">
        <v>172.69255183263903</v>
      </c>
      <c r="AX324" s="50">
        <v>221.04646634577796</v>
      </c>
      <c r="AY324" s="50">
        <v>276.30808293222242</v>
      </c>
      <c r="AZ324" s="50">
        <v>378.64440994415668</v>
      </c>
      <c r="BA324" s="50">
        <v>495.38092011419877</v>
      </c>
      <c r="BB324" s="50">
        <v>805.89857521898216</v>
      </c>
      <c r="BC324" s="50">
        <v>14.351716917778134</v>
      </c>
      <c r="BD324" s="50">
        <v>3453.8510366527803</v>
      </c>
      <c r="BE324" s="50">
        <v>34.6693097532374</v>
      </c>
      <c r="BF324" s="50">
        <v>86.06524754759505</v>
      </c>
      <c r="BG324" s="50">
        <v>115.06003924105035</v>
      </c>
      <c r="BH324" s="50">
        <v>150.33911583812164</v>
      </c>
      <c r="BI324" s="50">
        <v>196.28958788373757</v>
      </c>
      <c r="BJ324" s="50">
        <v>249.81838634121664</v>
      </c>
      <c r="BK324" s="50">
        <v>321.71605724051841</v>
      </c>
      <c r="BL324" s="50">
        <v>434.15847579368659</v>
      </c>
      <c r="BM324" s="50">
        <v>637.78736698369698</v>
      </c>
      <c r="BN324" s="50">
        <v>1997.9905801468281</v>
      </c>
    </row>
    <row r="325" spans="1:66" x14ac:dyDescent="0.25">
      <c r="A325" t="str">
        <f t="shared" si="5"/>
        <v>2001TOT25</v>
      </c>
      <c r="B325" s="50">
        <v>2001</v>
      </c>
      <c r="C325" s="50" t="s">
        <v>3</v>
      </c>
      <c r="D325" s="50">
        <v>25</v>
      </c>
      <c r="E325" s="50">
        <v>367.32081071684661</v>
      </c>
      <c r="F325" s="50">
        <v>0.65362030179756814</v>
      </c>
      <c r="G325" s="50">
        <v>0.33131827238029232</v>
      </c>
      <c r="H325" s="50">
        <v>0.20704150617577541</v>
      </c>
      <c r="I325" s="50">
        <v>0.352509665892555</v>
      </c>
      <c r="J325" s="50">
        <v>0.13837631016621721</v>
      </c>
      <c r="K325" s="50">
        <v>7.8496021949238617E-2</v>
      </c>
      <c r="L325" s="50">
        <v>261.44412580195171</v>
      </c>
      <c r="M325" s="50">
        <v>130.72206290097586</v>
      </c>
      <c r="N325" s="50">
        <v>3490883</v>
      </c>
      <c r="O325" s="50">
        <v>2281712</v>
      </c>
      <c r="P325" s="50">
        <v>128.91884186194048</v>
      </c>
      <c r="Q325" s="50">
        <v>132.52528394001124</v>
      </c>
      <c r="R325" s="50">
        <v>50.68971564517053</v>
      </c>
      <c r="S325" s="50">
        <v>3628614368.031971</v>
      </c>
      <c r="T325" s="50">
        <v>23.581897229191178</v>
      </c>
      <c r="U325" s="50">
        <v>30.602057373659008</v>
      </c>
      <c r="V325" s="50">
        <v>1230570</v>
      </c>
      <c r="W325" s="50">
        <v>79.40762113736568</v>
      </c>
      <c r="X325" s="50">
        <v>51.314441763610176</v>
      </c>
      <c r="Y325" s="50">
        <v>39.254614427620929</v>
      </c>
      <c r="Z325" s="50">
        <v>757752151.21254933</v>
      </c>
      <c r="AA325" s="50">
        <v>4.924533594013325</v>
      </c>
      <c r="AB325" s="50">
        <v>5.3307687699718693</v>
      </c>
      <c r="AC325" s="50">
        <v>3490883</v>
      </c>
      <c r="AD325" s="50">
        <v>0.59254371661240246</v>
      </c>
      <c r="AE325" s="50">
        <v>0.78079780035652124</v>
      </c>
      <c r="AF325" s="50">
        <v>5.7338190740023297E-3</v>
      </c>
      <c r="AG325" s="50">
        <v>0.62483147427512176</v>
      </c>
      <c r="AH325" s="50">
        <v>21.277318923453677</v>
      </c>
      <c r="AI325" s="50">
        <v>21.548150947253536</v>
      </c>
      <c r="AJ325" s="50">
        <v>0.92683951554346833</v>
      </c>
      <c r="AK325" s="50">
        <v>2.0392968163144607</v>
      </c>
      <c r="AL325" s="50">
        <v>2.8389184740826034</v>
      </c>
      <c r="AM325" s="50">
        <v>3.483279280625597</v>
      </c>
      <c r="AN325" s="50">
        <v>4.4574620014488353</v>
      </c>
      <c r="AO325" s="50">
        <v>5.575297363136551</v>
      </c>
      <c r="AP325" s="50">
        <v>7.0567520088451268</v>
      </c>
      <c r="AQ325" s="50">
        <v>9.7074011309958053</v>
      </c>
      <c r="AR325" s="50">
        <v>14.507041752144218</v>
      </c>
      <c r="AS325" s="50">
        <v>49.407711656863334</v>
      </c>
      <c r="AT325" s="50">
        <v>57.564183944213006</v>
      </c>
      <c r="AU325" s="50">
        <v>92.102694310740816</v>
      </c>
      <c r="AV325" s="50">
        <v>115.12836788842601</v>
      </c>
      <c r="AW325" s="50">
        <v>143.91045986053251</v>
      </c>
      <c r="AX325" s="50">
        <v>184.20538862148163</v>
      </c>
      <c r="AY325" s="50">
        <v>222.58151125095696</v>
      </c>
      <c r="AZ325" s="50">
        <v>299.33375650990763</v>
      </c>
      <c r="BA325" s="50">
        <v>414.46212439833363</v>
      </c>
      <c r="BB325" s="50">
        <v>718.40101562377833</v>
      </c>
      <c r="BC325" s="50">
        <v>15.952736004917256</v>
      </c>
      <c r="BD325" s="50">
        <v>3306.4867257555952</v>
      </c>
      <c r="BE325" s="50">
        <v>34.040775431356266</v>
      </c>
      <c r="BF325" s="50">
        <v>74.402975967510557</v>
      </c>
      <c r="BG325" s="50">
        <v>103.71320514620798</v>
      </c>
      <c r="BH325" s="50">
        <v>129.48832144504593</v>
      </c>
      <c r="BI325" s="50">
        <v>163.70667273244018</v>
      </c>
      <c r="BJ325" s="50">
        <v>203.67804672002896</v>
      </c>
      <c r="BK325" s="50">
        <v>259.51569478942145</v>
      </c>
      <c r="BL325" s="50">
        <v>357.95662328139724</v>
      </c>
      <c r="BM325" s="50">
        <v>531.38708736462252</v>
      </c>
      <c r="BN325" s="50">
        <v>1821.8429079841169</v>
      </c>
    </row>
    <row r="326" spans="1:66" x14ac:dyDescent="0.25">
      <c r="A326" t="str">
        <f t="shared" si="5"/>
        <v>2001TOT26</v>
      </c>
      <c r="B326" s="50">
        <v>2001</v>
      </c>
      <c r="C326" s="50" t="s">
        <v>3</v>
      </c>
      <c r="D326" s="50">
        <v>26</v>
      </c>
      <c r="E326" s="50">
        <v>416.03501184323761</v>
      </c>
      <c r="F326" s="50">
        <v>0.64171377676230112</v>
      </c>
      <c r="G326" s="50">
        <v>0.33648277723482684</v>
      </c>
      <c r="H326" s="50">
        <v>0.21864734548612666</v>
      </c>
      <c r="I326" s="50">
        <v>0.35818202693786688</v>
      </c>
      <c r="J326" s="50">
        <v>0.15445651355351545</v>
      </c>
      <c r="K326" s="50">
        <v>9.4469414674894656E-2</v>
      </c>
      <c r="L326" s="50">
        <v>279.89204922266384</v>
      </c>
      <c r="M326" s="50">
        <v>139.94602461133192</v>
      </c>
      <c r="N326" s="50">
        <v>8004123</v>
      </c>
      <c r="O326" s="50">
        <v>5136356</v>
      </c>
      <c r="P326" s="50">
        <v>133.13058412905565</v>
      </c>
      <c r="Q326" s="50">
        <v>146.76146509360819</v>
      </c>
      <c r="R326" s="50">
        <v>52.435024682267546</v>
      </c>
      <c r="S326" s="50">
        <v>9045829581.6281414</v>
      </c>
      <c r="T326" s="50">
        <v>22.637242387637055</v>
      </c>
      <c r="U326" s="50">
        <v>28.486968885293855</v>
      </c>
      <c r="V326" s="50">
        <v>2866933</v>
      </c>
      <c r="W326" s="50">
        <v>79.598007621383033</v>
      </c>
      <c r="X326" s="50">
        <v>60.348016989948889</v>
      </c>
      <c r="Y326" s="50">
        <v>43.122351747791129</v>
      </c>
      <c r="Z326" s="50">
        <v>2076164656.7165415</v>
      </c>
      <c r="AA326" s="50">
        <v>5.1956144150881114</v>
      </c>
      <c r="AB326" s="50">
        <v>5.5778611699499034</v>
      </c>
      <c r="AC326" s="50">
        <v>8004123</v>
      </c>
      <c r="AD326" s="50">
        <v>0.61621854193261416</v>
      </c>
      <c r="AE326" s="50">
        <v>0.82290653416035209</v>
      </c>
      <c r="AF326" s="50">
        <v>1.3146872332318427E-2</v>
      </c>
      <c r="AG326" s="50">
        <v>0.68041347497203208</v>
      </c>
      <c r="AH326" s="50">
        <v>25.394863830621638</v>
      </c>
      <c r="AI326" s="50">
        <v>28.10601874876588</v>
      </c>
      <c r="AJ326" s="50">
        <v>0.64459304754459146</v>
      </c>
      <c r="AK326" s="50">
        <v>1.6996147995336051</v>
      </c>
      <c r="AL326" s="50">
        <v>2.4704178244611383</v>
      </c>
      <c r="AM326" s="50">
        <v>3.2471131869927534</v>
      </c>
      <c r="AN326" s="50">
        <v>4.1767720301140034</v>
      </c>
      <c r="AO326" s="50">
        <v>5.326845659356346</v>
      </c>
      <c r="AP326" s="50">
        <v>6.9665616418311984</v>
      </c>
      <c r="AQ326" s="50">
        <v>9.5817321091824788</v>
      </c>
      <c r="AR326" s="50">
        <v>14.704659563370512</v>
      </c>
      <c r="AS326" s="50">
        <v>51.181690137613373</v>
      </c>
      <c r="AT326" s="50">
        <v>54.398153827281291</v>
      </c>
      <c r="AU326" s="50">
        <v>86.346275916319513</v>
      </c>
      <c r="AV326" s="50">
        <v>118.41774982809534</v>
      </c>
      <c r="AW326" s="50">
        <v>153.50449051790136</v>
      </c>
      <c r="AX326" s="50">
        <v>199.9395988995665</v>
      </c>
      <c r="AY326" s="50">
        <v>251.44035546832242</v>
      </c>
      <c r="AZ326" s="50">
        <v>333.87226687643545</v>
      </c>
      <c r="BA326" s="50">
        <v>460.51347155370405</v>
      </c>
      <c r="BB326" s="50">
        <v>828.92424879666726</v>
      </c>
      <c r="BC326" s="50">
        <v>16.161732050036278</v>
      </c>
      <c r="BD326" s="50">
        <v>3799.2361403180585</v>
      </c>
      <c r="BE326" s="50">
        <v>26.804310780979392</v>
      </c>
      <c r="BF326" s="50">
        <v>70.691405885494447</v>
      </c>
      <c r="BG326" s="50">
        <v>102.742128172542</v>
      </c>
      <c r="BH326" s="50">
        <v>135.16073103682166</v>
      </c>
      <c r="BI326" s="50">
        <v>173.65298543696252</v>
      </c>
      <c r="BJ326" s="50">
        <v>221.84666886764987</v>
      </c>
      <c r="BK326" s="50">
        <v>289.62612621428673</v>
      </c>
      <c r="BL326" s="50">
        <v>398.95075515691485</v>
      </c>
      <c r="BM326" s="50">
        <v>611.63564518049282</v>
      </c>
      <c r="BN326" s="50">
        <v>2130.0568284861201</v>
      </c>
    </row>
    <row r="327" spans="1:66" x14ac:dyDescent="0.25">
      <c r="A327" t="str">
        <f t="shared" si="5"/>
        <v>2001TOT27</v>
      </c>
      <c r="B327" s="50">
        <v>2001</v>
      </c>
      <c r="C327" s="50" t="s">
        <v>3</v>
      </c>
      <c r="D327" s="50">
        <v>27</v>
      </c>
      <c r="E327" s="50">
        <v>332.03799787381735</v>
      </c>
      <c r="F327" s="50">
        <v>0.68821707189514003</v>
      </c>
      <c r="G327" s="50">
        <v>0.36748487519911294</v>
      </c>
      <c r="H327" s="50">
        <v>0.23916884799760382</v>
      </c>
      <c r="I327" s="50">
        <v>0.39860072238353883</v>
      </c>
      <c r="J327" s="50">
        <v>0.1699278246371054</v>
      </c>
      <c r="K327" s="50">
        <v>9.9316235464392666E-2</v>
      </c>
      <c r="L327" s="50">
        <v>259.31707139378665</v>
      </c>
      <c r="M327" s="50">
        <v>129.65853569689332</v>
      </c>
      <c r="N327" s="50">
        <v>2936944</v>
      </c>
      <c r="O327" s="50">
        <v>2021255.0000000002</v>
      </c>
      <c r="P327" s="50">
        <v>120.85043708648692</v>
      </c>
      <c r="Q327" s="50">
        <v>138.46663430729973</v>
      </c>
      <c r="R327" s="50">
        <v>53.396652045723144</v>
      </c>
      <c r="S327" s="50">
        <v>3358516523.1216135</v>
      </c>
      <c r="T327" s="50">
        <v>28.700059098163738</v>
      </c>
      <c r="U327" s="50">
        <v>38.291629788913589</v>
      </c>
      <c r="V327" s="50">
        <v>1170668</v>
      </c>
      <c r="W327" s="50">
        <v>74.383691273993534</v>
      </c>
      <c r="X327" s="50">
        <v>55.27484442289979</v>
      </c>
      <c r="Y327" s="50">
        <v>42.631087977206114</v>
      </c>
      <c r="Z327" s="50">
        <v>776501898.850407</v>
      </c>
      <c r="AA327" s="50">
        <v>6.6355637179147706</v>
      </c>
      <c r="AB327" s="50">
        <v>7.2861849180100542</v>
      </c>
      <c r="AC327" s="50">
        <v>2936944</v>
      </c>
      <c r="AD327" s="50">
        <v>0.60418841342662399</v>
      </c>
      <c r="AE327" s="50">
        <v>0.82180921484755398</v>
      </c>
      <c r="AF327" s="50">
        <v>4.8239673247360525E-3</v>
      </c>
      <c r="AG327" s="50">
        <v>0.65810857269613443</v>
      </c>
      <c r="AH327" s="50">
        <v>22.978844432362607</v>
      </c>
      <c r="AI327" s="50">
        <v>23.683444227003484</v>
      </c>
      <c r="AJ327" s="50">
        <v>0.83709068690272226</v>
      </c>
      <c r="AK327" s="50">
        <v>1.8977321564789675</v>
      </c>
      <c r="AL327" s="50">
        <v>2.7178785482895926</v>
      </c>
      <c r="AM327" s="50">
        <v>3.4335007258917338</v>
      </c>
      <c r="AN327" s="50">
        <v>4.4097555153524954</v>
      </c>
      <c r="AO327" s="50">
        <v>5.5357884377680282</v>
      </c>
      <c r="AP327" s="50">
        <v>7.091271328966041</v>
      </c>
      <c r="AQ327" s="50">
        <v>9.3069583183850924</v>
      </c>
      <c r="AR327" s="50">
        <v>13.721360268462398</v>
      </c>
      <c r="AS327" s="50">
        <v>51.048664013502929</v>
      </c>
      <c r="AT327" s="50">
        <v>49.888959418317945</v>
      </c>
      <c r="AU327" s="50">
        <v>76.75224525895068</v>
      </c>
      <c r="AV327" s="50">
        <v>103.61553109958341</v>
      </c>
      <c r="AW327" s="50">
        <v>128.94377203503714</v>
      </c>
      <c r="AX327" s="50">
        <v>161.75535688323856</v>
      </c>
      <c r="AY327" s="50">
        <v>207.23106219916681</v>
      </c>
      <c r="AZ327" s="50">
        <v>268.63285840632739</v>
      </c>
      <c r="BA327" s="50">
        <v>369.56206092184749</v>
      </c>
      <c r="BB327" s="50">
        <v>581.39825783655135</v>
      </c>
      <c r="BC327" s="50">
        <v>17.449538088105129</v>
      </c>
      <c r="BD327" s="50">
        <v>3338.7226687643542</v>
      </c>
      <c r="BE327" s="50">
        <v>27.569897783513049</v>
      </c>
      <c r="BF327" s="50">
        <v>63.444698733873061</v>
      </c>
      <c r="BG327" s="50">
        <v>89.807965044060666</v>
      </c>
      <c r="BH327" s="50">
        <v>114.40861059099565</v>
      </c>
      <c r="BI327" s="50">
        <v>146.68404626069409</v>
      </c>
      <c r="BJ327" s="50">
        <v>182.9299842270261</v>
      </c>
      <c r="BK327" s="50">
        <v>234.71742382300567</v>
      </c>
      <c r="BL327" s="50">
        <v>310.11226942736505</v>
      </c>
      <c r="BM327" s="50">
        <v>454.17148994924264</v>
      </c>
      <c r="BN327" s="50">
        <v>1709.4819961667661</v>
      </c>
    </row>
    <row r="328" spans="1:66" x14ac:dyDescent="0.25">
      <c r="A328" t="str">
        <f t="shared" si="5"/>
        <v>2001TOT28</v>
      </c>
      <c r="B328" s="50">
        <v>2001</v>
      </c>
      <c r="C328" s="50" t="s">
        <v>3</v>
      </c>
      <c r="D328" s="50">
        <v>28</v>
      </c>
      <c r="E328" s="50">
        <v>392.84575249559009</v>
      </c>
      <c r="F328" s="50">
        <v>0.59700519252964246</v>
      </c>
      <c r="G328" s="50">
        <v>0.29806795928578944</v>
      </c>
      <c r="H328" s="50">
        <v>0.18957922083699941</v>
      </c>
      <c r="I328" s="50">
        <v>0.29670242369541278</v>
      </c>
      <c r="J328" s="50">
        <v>0.13094372631607354</v>
      </c>
      <c r="K328" s="50">
        <v>7.8344384094065522E-2</v>
      </c>
      <c r="L328" s="50">
        <v>263.00326029913964</v>
      </c>
      <c r="M328" s="50">
        <v>131.50163014956982</v>
      </c>
      <c r="N328" s="50">
        <v>1812604</v>
      </c>
      <c r="O328" s="50">
        <v>1082134</v>
      </c>
      <c r="P328" s="50">
        <v>131.69310409981745</v>
      </c>
      <c r="Q328" s="50">
        <v>131.31015619932219</v>
      </c>
      <c r="R328" s="50">
        <v>49.927197119142228</v>
      </c>
      <c r="S328" s="50">
        <v>1705142214.8231678</v>
      </c>
      <c r="T328" s="50">
        <v>19.955120956476076</v>
      </c>
      <c r="U328" s="50">
        <v>24.948054206324194</v>
      </c>
      <c r="V328" s="50">
        <v>537804</v>
      </c>
      <c r="W328" s="50">
        <v>73.465995475753573</v>
      </c>
      <c r="X328" s="50">
        <v>58.035634673816247</v>
      </c>
      <c r="Y328" s="50">
        <v>44.133015391373156</v>
      </c>
      <c r="Z328" s="50">
        <v>374541557.64140487</v>
      </c>
      <c r="AA328" s="50">
        <v>4.3832250594630233</v>
      </c>
      <c r="AB328" s="50">
        <v>4.6407212966594136</v>
      </c>
      <c r="AC328" s="50">
        <v>1812604</v>
      </c>
      <c r="AD328" s="50">
        <v>0.56987561353875538</v>
      </c>
      <c r="AE328" s="50">
        <v>0.62997832045663849</v>
      </c>
      <c r="AF328" s="50">
        <v>2.9772247849076481E-3</v>
      </c>
      <c r="AG328" s="50">
        <v>0.59479339411001497</v>
      </c>
      <c r="AH328" s="50">
        <v>19.486829607015782</v>
      </c>
      <c r="AI328" s="50">
        <v>22.343111523058816</v>
      </c>
      <c r="AJ328" s="50">
        <v>0.84795480415173408</v>
      </c>
      <c r="AK328" s="50">
        <v>1.9055402329637188</v>
      </c>
      <c r="AL328" s="50">
        <v>2.8321001411711739</v>
      </c>
      <c r="AM328" s="50">
        <v>3.7210412188466782</v>
      </c>
      <c r="AN328" s="50">
        <v>4.7746598035757977</v>
      </c>
      <c r="AO328" s="50">
        <v>6.0152850699655058</v>
      </c>
      <c r="AP328" s="50">
        <v>7.8071179602681795</v>
      </c>
      <c r="AQ328" s="50">
        <v>10.574654076597671</v>
      </c>
      <c r="AR328" s="50">
        <v>16.182437271112548</v>
      </c>
      <c r="AS328" s="50">
        <v>45.339209421346993</v>
      </c>
      <c r="AT328" s="50">
        <v>56.6431570011056</v>
      </c>
      <c r="AU328" s="50">
        <v>92.102694310740816</v>
      </c>
      <c r="AV328" s="50">
        <v>129.51941387447926</v>
      </c>
      <c r="AW328" s="50">
        <v>165.78484975933347</v>
      </c>
      <c r="AX328" s="50">
        <v>207.23106219916681</v>
      </c>
      <c r="AY328" s="50">
        <v>268.24909718003261</v>
      </c>
      <c r="AZ328" s="50">
        <v>353.44408941746786</v>
      </c>
      <c r="BA328" s="50">
        <v>486.30222596071144</v>
      </c>
      <c r="BB328" s="50">
        <v>831.22681615443582</v>
      </c>
      <c r="BC328" s="50">
        <v>10.312399380306985</v>
      </c>
      <c r="BD328" s="50">
        <v>3300.3465461348787</v>
      </c>
      <c r="BE328" s="50">
        <v>33.297840166526292</v>
      </c>
      <c r="BF328" s="50">
        <v>74.544304109292895</v>
      </c>
      <c r="BG328" s="50">
        <v>111.00700498355165</v>
      </c>
      <c r="BH328" s="50">
        <v>146.12825081118089</v>
      </c>
      <c r="BI328" s="50">
        <v>188.2188525984765</v>
      </c>
      <c r="BJ328" s="50">
        <v>237.11163223780332</v>
      </c>
      <c r="BK328" s="50">
        <v>306.57652028431988</v>
      </c>
      <c r="BL328" s="50">
        <v>415.24760254084453</v>
      </c>
      <c r="BM328" s="50">
        <v>635.49018427518274</v>
      </c>
      <c r="BN328" s="50">
        <v>1783.9503100839217</v>
      </c>
    </row>
    <row r="329" spans="1:66" x14ac:dyDescent="0.25">
      <c r="A329" t="str">
        <f t="shared" si="5"/>
        <v>2001TOT29</v>
      </c>
      <c r="B329" s="50">
        <v>2001</v>
      </c>
      <c r="C329" s="50" t="s">
        <v>3</v>
      </c>
      <c r="D329" s="50">
        <v>29</v>
      </c>
      <c r="E329" s="50">
        <v>376.4964892333532</v>
      </c>
      <c r="F329" s="50">
        <v>0.63360366110448518</v>
      </c>
      <c r="G329" s="50">
        <v>0.32700505693778098</v>
      </c>
      <c r="H329" s="50">
        <v>0.20988011680166238</v>
      </c>
      <c r="I329" s="50">
        <v>0.34465144093321937</v>
      </c>
      <c r="J329" s="50">
        <v>0.14581033147543213</v>
      </c>
      <c r="K329" s="50">
        <v>8.6630251318899718E-2</v>
      </c>
      <c r="L329" s="50">
        <v>265.63458043035888</v>
      </c>
      <c r="M329" s="50">
        <v>132.81729021517944</v>
      </c>
      <c r="N329" s="50">
        <v>13116916</v>
      </c>
      <c r="O329" s="50">
        <v>8310925.9999999991</v>
      </c>
      <c r="P329" s="50">
        <v>128.53964801337457</v>
      </c>
      <c r="Q329" s="50">
        <v>137.09493241698431</v>
      </c>
      <c r="R329" s="50">
        <v>51.610348394728803</v>
      </c>
      <c r="S329" s="50">
        <v>13672630059.510693</v>
      </c>
      <c r="T329" s="50">
        <v>23.071623131241466</v>
      </c>
      <c r="U329" s="50">
        <v>29.440054318539993</v>
      </c>
      <c r="V329" s="50">
        <v>4520764</v>
      </c>
      <c r="W329" s="50">
        <v>76.626800892094479</v>
      </c>
      <c r="X329" s="50">
        <v>56.190489323084961</v>
      </c>
      <c r="Y329" s="50">
        <v>42.30660724371792</v>
      </c>
      <c r="Z329" s="50">
        <v>3048287295.2902422</v>
      </c>
      <c r="AA329" s="50">
        <v>5.1437752185627943</v>
      </c>
      <c r="AB329" s="50">
        <v>5.5318066004157025</v>
      </c>
      <c r="AC329" s="50">
        <v>13116916</v>
      </c>
      <c r="AD329" s="50">
        <v>0.59363740817244381</v>
      </c>
      <c r="AE329" s="50">
        <v>0.77166905989560952</v>
      </c>
      <c r="AF329" s="50">
        <v>2.1544698906519603E-2</v>
      </c>
      <c r="AG329" s="50">
        <v>0.62898427039811367</v>
      </c>
      <c r="AH329" s="50">
        <v>22.03259355973368</v>
      </c>
      <c r="AI329" s="50">
        <v>23.686072057710369</v>
      </c>
      <c r="AJ329" s="50">
        <v>0.7955229291595981</v>
      </c>
      <c r="AK329" s="50">
        <v>1.8884794250829806</v>
      </c>
      <c r="AL329" s="50">
        <v>2.688396161143447</v>
      </c>
      <c r="AM329" s="50">
        <v>3.5104258179313419</v>
      </c>
      <c r="AN329" s="50">
        <v>4.4613050607077085</v>
      </c>
      <c r="AO329" s="50">
        <v>5.733414622669466</v>
      </c>
      <c r="AP329" s="50">
        <v>7.4219928631077821</v>
      </c>
      <c r="AQ329" s="50">
        <v>9.9269899545436822</v>
      </c>
      <c r="AR329" s="50">
        <v>14.645558616030527</v>
      </c>
      <c r="AS329" s="50">
        <v>48.927914549623466</v>
      </c>
      <c r="AT329" s="50">
        <v>55.261616586444489</v>
      </c>
      <c r="AU329" s="50">
        <v>86.346275916319513</v>
      </c>
      <c r="AV329" s="50">
        <v>115.12836788842601</v>
      </c>
      <c r="AW329" s="50">
        <v>145.8292659920063</v>
      </c>
      <c r="AX329" s="50">
        <v>192.09990527668799</v>
      </c>
      <c r="AY329" s="50">
        <v>243.41426353552927</v>
      </c>
      <c r="AZ329" s="50">
        <v>321.59190763500334</v>
      </c>
      <c r="BA329" s="50">
        <v>425.97496118717623</v>
      </c>
      <c r="BB329" s="50">
        <v>736.82155448592653</v>
      </c>
      <c r="BC329" s="50">
        <v>15.943733152166999</v>
      </c>
      <c r="BD329" s="50">
        <v>3453.8510366527803</v>
      </c>
      <c r="BE329" s="50">
        <v>29.944917480119678</v>
      </c>
      <c r="BF329" s="50">
        <v>71.013997039811642</v>
      </c>
      <c r="BG329" s="50">
        <v>101.31508107905225</v>
      </c>
      <c r="BH329" s="50">
        <v>131.99418381430974</v>
      </c>
      <c r="BI329" s="50">
        <v>168.15291420303001</v>
      </c>
      <c r="BJ329" s="50">
        <v>215.94724932506821</v>
      </c>
      <c r="BK329" s="50">
        <v>279.23757163095337</v>
      </c>
      <c r="BL329" s="50">
        <v>373.98450415684385</v>
      </c>
      <c r="BM329" s="50">
        <v>551.39534796558837</v>
      </c>
      <c r="BN329" s="50">
        <v>1842.7490275807907</v>
      </c>
    </row>
    <row r="330" spans="1:66" x14ac:dyDescent="0.25">
      <c r="A330" t="str">
        <f t="shared" si="5"/>
        <v>2001TOT30</v>
      </c>
      <c r="B330" s="50">
        <v>2001</v>
      </c>
      <c r="C330" s="50" t="s">
        <v>3</v>
      </c>
      <c r="D330" s="50">
        <v>30</v>
      </c>
      <c r="E330" s="50">
        <v>866.74282202648374</v>
      </c>
      <c r="F330" s="50">
        <v>0.25563930682910269</v>
      </c>
      <c r="G330" s="50">
        <v>0.10486007870129592</v>
      </c>
      <c r="H330" s="50">
        <v>6.2437580815183531E-2</v>
      </c>
      <c r="I330" s="50">
        <v>9.002148578775869E-2</v>
      </c>
      <c r="J330" s="50">
        <v>3.9953767489913972E-2</v>
      </c>
      <c r="K330" s="50">
        <v>2.8053471587809922E-2</v>
      </c>
      <c r="L330" s="50">
        <v>261.57737538192367</v>
      </c>
      <c r="M330" s="50">
        <v>130.78868769096184</v>
      </c>
      <c r="N330" s="50">
        <v>72460457</v>
      </c>
      <c r="O330" s="50">
        <v>18523741</v>
      </c>
      <c r="P330" s="50">
        <v>154.2815744769272</v>
      </c>
      <c r="Q330" s="50">
        <v>107.29580090499647</v>
      </c>
      <c r="R330" s="50">
        <v>41.018761943129107</v>
      </c>
      <c r="S330" s="50">
        <v>23850235516.220646</v>
      </c>
      <c r="T330" s="50">
        <v>3.1646093249317233</v>
      </c>
      <c r="U330" s="50">
        <v>3.3154774591568397</v>
      </c>
      <c r="V330" s="50">
        <v>6522998</v>
      </c>
      <c r="W330" s="50">
        <v>72.74142516703823</v>
      </c>
      <c r="X330" s="50">
        <v>58.047262523923607</v>
      </c>
      <c r="Y330" s="50">
        <v>44.382479516181412</v>
      </c>
      <c r="Z330" s="50">
        <v>4543706128.188344</v>
      </c>
      <c r="AA330" s="50">
        <v>0.60288942527359923</v>
      </c>
      <c r="AB330" s="50">
        <v>0.60747896329031048</v>
      </c>
      <c r="AC330" s="50">
        <v>72460457</v>
      </c>
      <c r="AD330" s="50">
        <v>0.56432957467326872</v>
      </c>
      <c r="AE330" s="50">
        <v>0.64036640327814709</v>
      </c>
      <c r="AF330" s="50">
        <v>0.11901720867113566</v>
      </c>
      <c r="AG330" s="50">
        <v>0.56688026521781865</v>
      </c>
      <c r="AH330" s="50">
        <v>18.708640262075782</v>
      </c>
      <c r="AI330" s="50">
        <v>21.427883194137838</v>
      </c>
      <c r="AJ330" s="50">
        <v>0.8448523436697789</v>
      </c>
      <c r="AK330" s="50">
        <v>1.9971282942850643</v>
      </c>
      <c r="AL330" s="50">
        <v>2.8681842689215014</v>
      </c>
      <c r="AM330" s="50">
        <v>3.8030814107705799</v>
      </c>
      <c r="AN330" s="50">
        <v>4.8406239950328853</v>
      </c>
      <c r="AO330" s="50">
        <v>6.0745795886218517</v>
      </c>
      <c r="AP330" s="50">
        <v>7.904301145444748</v>
      </c>
      <c r="AQ330" s="50">
        <v>10.769619803155877</v>
      </c>
      <c r="AR330" s="50">
        <v>16.402653379754355</v>
      </c>
      <c r="AS330" s="50">
        <v>44.494975770343359</v>
      </c>
      <c r="AT330" s="50">
        <v>134.31642920316369</v>
      </c>
      <c r="AU330" s="50">
        <v>207.23106219916681</v>
      </c>
      <c r="AV330" s="50">
        <v>287.82091972106502</v>
      </c>
      <c r="AW330" s="50">
        <v>373.01591195850028</v>
      </c>
      <c r="AX330" s="50">
        <v>460.51347155370405</v>
      </c>
      <c r="AY330" s="50">
        <v>594.82990075686769</v>
      </c>
      <c r="AZ330" s="50">
        <v>788.62932003571825</v>
      </c>
      <c r="BA330" s="50">
        <v>1122.5015869121537</v>
      </c>
      <c r="BB330" s="50">
        <v>1842.0538862148162</v>
      </c>
      <c r="BC330" s="50">
        <v>12.433227383518883</v>
      </c>
      <c r="BD330" s="50">
        <v>6530.0810266315239</v>
      </c>
      <c r="BE330" s="50">
        <v>73.211569448526106</v>
      </c>
      <c r="BF330" s="50">
        <v>173.10154144626537</v>
      </c>
      <c r="BG330" s="50">
        <v>248.57131943818985</v>
      </c>
      <c r="BH330" s="50">
        <v>329.59676950508867</v>
      </c>
      <c r="BI330" s="50">
        <v>419.60756783705716</v>
      </c>
      <c r="BJ330" s="50">
        <v>526.48313824580362</v>
      </c>
      <c r="BK330" s="50">
        <v>685.1927422321686</v>
      </c>
      <c r="BL330" s="50">
        <v>933.2535167822474</v>
      </c>
      <c r="BM330" s="50">
        <v>1421.9026301012723</v>
      </c>
      <c r="BN330" s="50">
        <v>3857.5707807037766</v>
      </c>
    </row>
    <row r="331" spans="1:66" x14ac:dyDescent="0.25">
      <c r="A331" t="str">
        <f t="shared" si="5"/>
        <v>2001TOT31</v>
      </c>
      <c r="B331" s="50">
        <v>2001</v>
      </c>
      <c r="C331" s="50" t="s">
        <v>3</v>
      </c>
      <c r="D331" s="50">
        <v>31</v>
      </c>
      <c r="E331" s="50">
        <v>605.91394800348678</v>
      </c>
      <c r="F331" s="50">
        <v>0.30656461803500645</v>
      </c>
      <c r="G331" s="50">
        <v>0.12560383075666634</v>
      </c>
      <c r="H331" s="50">
        <v>7.4100708913302518E-2</v>
      </c>
      <c r="I331" s="50">
        <v>0.11473666118888176</v>
      </c>
      <c r="J331" s="50">
        <v>4.6291665052257222E-2</v>
      </c>
      <c r="K331" s="50">
        <v>3.0202190385464872E-2</v>
      </c>
      <c r="L331" s="50">
        <v>211.3201428907135</v>
      </c>
      <c r="M331" s="50">
        <v>105.66007144535675</v>
      </c>
      <c r="N331" s="50">
        <v>18031011</v>
      </c>
      <c r="O331" s="50">
        <v>5527670</v>
      </c>
      <c r="P331" s="50">
        <v>124.73931163480916</v>
      </c>
      <c r="Q331" s="50">
        <v>86.580831255904343</v>
      </c>
      <c r="R331" s="50">
        <v>40.971404841743151</v>
      </c>
      <c r="S331" s="50">
        <v>5743083162.0998964</v>
      </c>
      <c r="T331" s="50">
        <v>4.3805922525101533</v>
      </c>
      <c r="U331" s="50">
        <v>4.6756858209054455</v>
      </c>
      <c r="V331" s="50">
        <v>2068818</v>
      </c>
      <c r="W331" s="50">
        <v>63.030448218879165</v>
      </c>
      <c r="X331" s="50">
        <v>42.629623226477584</v>
      </c>
      <c r="Y331" s="50">
        <v>40.346010222531369</v>
      </c>
      <c r="Z331" s="50">
        <v>1058315182.3698589</v>
      </c>
      <c r="AA331" s="50">
        <v>0.80724014571088887</v>
      </c>
      <c r="AB331" s="50">
        <v>0.81699136946780226</v>
      </c>
      <c r="AC331" s="50">
        <v>18031011</v>
      </c>
      <c r="AD331" s="50">
        <v>0.55714238533172</v>
      </c>
      <c r="AE331" s="50">
        <v>0.62173359737548939</v>
      </c>
      <c r="AF331" s="50">
        <v>2.9616161525707389E-2</v>
      </c>
      <c r="AG331" s="50">
        <v>0.55412052526168765</v>
      </c>
      <c r="AH331" s="50">
        <v>17.939816873120165</v>
      </c>
      <c r="AI331" s="50">
        <v>20.41933699229055</v>
      </c>
      <c r="AJ331" s="50">
        <v>0.90340763266311774</v>
      </c>
      <c r="AK331" s="50">
        <v>2.049315041505424</v>
      </c>
      <c r="AL331" s="50">
        <v>2.9946223172409714</v>
      </c>
      <c r="AM331" s="50">
        <v>3.9000362887692974</v>
      </c>
      <c r="AN331" s="50">
        <v>4.981853877468394</v>
      </c>
      <c r="AO331" s="50">
        <v>6.3090155838998747</v>
      </c>
      <c r="AP331" s="50">
        <v>7.8926923397188844</v>
      </c>
      <c r="AQ331" s="50">
        <v>10.676417590109242</v>
      </c>
      <c r="AR331" s="50">
        <v>16.127585117074915</v>
      </c>
      <c r="AS331" s="50">
        <v>44.165054211549865</v>
      </c>
      <c r="AT331" s="50">
        <v>98.681458190079439</v>
      </c>
      <c r="AU331" s="50">
        <v>153.50449051790136</v>
      </c>
      <c r="AV331" s="50">
        <v>207.23106219916681</v>
      </c>
      <c r="AW331" s="50">
        <v>268.63285840632739</v>
      </c>
      <c r="AX331" s="50">
        <v>339.62868527085675</v>
      </c>
      <c r="AY331" s="50">
        <v>414.46212439833363</v>
      </c>
      <c r="AZ331" s="50">
        <v>552.61616586444484</v>
      </c>
      <c r="BA331" s="50">
        <v>767.52245258950677</v>
      </c>
      <c r="BB331" s="50">
        <v>1289.4377203503714</v>
      </c>
      <c r="BC331" s="50">
        <v>12.407437959084135</v>
      </c>
      <c r="BD331" s="50">
        <v>4639.673225903568</v>
      </c>
      <c r="BE331" s="50">
        <v>54.686595691800214</v>
      </c>
      <c r="BF331" s="50">
        <v>124.1768551958745</v>
      </c>
      <c r="BG331" s="50">
        <v>181.54702544400851</v>
      </c>
      <c r="BH331" s="50">
        <v>236.21498314361983</v>
      </c>
      <c r="BI331" s="50">
        <v>301.93736766254142</v>
      </c>
      <c r="BJ331" s="50">
        <v>382.27165123064771</v>
      </c>
      <c r="BK331" s="50">
        <v>478.34466526642871</v>
      </c>
      <c r="BL331" s="50">
        <v>646.77029623738918</v>
      </c>
      <c r="BM331" s="50">
        <v>976.71299817555553</v>
      </c>
      <c r="BN331" s="50">
        <v>2678.549260328567</v>
      </c>
    </row>
    <row r="332" spans="1:66" x14ac:dyDescent="0.25">
      <c r="A332" t="str">
        <f t="shared" si="5"/>
        <v>2001TOT32</v>
      </c>
      <c r="B332" s="50">
        <v>2001</v>
      </c>
      <c r="C332" s="50" t="s">
        <v>3</v>
      </c>
      <c r="D332" s="50">
        <v>32</v>
      </c>
      <c r="E332" s="50">
        <v>633.10733350167664</v>
      </c>
      <c r="F332" s="50">
        <v>0.32788958153451053</v>
      </c>
      <c r="G332" s="50">
        <v>0.13596063229700989</v>
      </c>
      <c r="H332" s="50">
        <v>7.9923561381496144E-2</v>
      </c>
      <c r="I332" s="50">
        <v>0.1196844192688319</v>
      </c>
      <c r="J332" s="50">
        <v>4.9163425279620282E-2</v>
      </c>
      <c r="K332" s="50">
        <v>3.3003839434890256E-2</v>
      </c>
      <c r="L332" s="50">
        <v>204.93719487240554</v>
      </c>
      <c r="M332" s="50">
        <v>102.46859743620277</v>
      </c>
      <c r="N332" s="50">
        <v>3161790</v>
      </c>
      <c r="O332" s="50">
        <v>1036718</v>
      </c>
      <c r="P332" s="50">
        <v>119.95922617444273</v>
      </c>
      <c r="Q332" s="50">
        <v>84.977968697962808</v>
      </c>
      <c r="R332" s="50">
        <v>41.465371257213867</v>
      </c>
      <c r="S332" s="50">
        <v>1057178277.0313754</v>
      </c>
      <c r="T332" s="50">
        <v>4.401053205610034</v>
      </c>
      <c r="U332" s="50">
        <v>4.6925922657664367</v>
      </c>
      <c r="V332" s="50">
        <v>378417</v>
      </c>
      <c r="W332" s="50">
        <v>60.377009706251968</v>
      </c>
      <c r="X332" s="50">
        <v>42.091587729950803</v>
      </c>
      <c r="Y332" s="50">
        <v>41.077548422732285</v>
      </c>
      <c r="Z332" s="50">
        <v>191138068.24805751</v>
      </c>
      <c r="AA332" s="50">
        <v>0.79571140105091021</v>
      </c>
      <c r="AB332" s="50">
        <v>0.80489838437986083</v>
      </c>
      <c r="AC332" s="50">
        <v>3161790</v>
      </c>
      <c r="AD332" s="50">
        <v>0.58939433832556454</v>
      </c>
      <c r="AE332" s="50">
        <v>0.71725987084246601</v>
      </c>
      <c r="AF332" s="50">
        <v>5.1932796974259966E-3</v>
      </c>
      <c r="AG332" s="50">
        <v>0.62676714966320102</v>
      </c>
      <c r="AH332" s="50">
        <v>21.834547733147815</v>
      </c>
      <c r="AI332" s="50">
        <v>23.888181341404742</v>
      </c>
      <c r="AJ332" s="50">
        <v>0.80821283060194049</v>
      </c>
      <c r="AK332" s="50">
        <v>1.8425418145648276</v>
      </c>
      <c r="AL332" s="50">
        <v>2.5740582090671378</v>
      </c>
      <c r="AM332" s="50">
        <v>3.4177990045574846</v>
      </c>
      <c r="AN332" s="50">
        <v>4.4321555697748796</v>
      </c>
      <c r="AO332" s="50">
        <v>5.7290270222925219</v>
      </c>
      <c r="AP332" s="50">
        <v>7.5121820105019204</v>
      </c>
      <c r="AQ332" s="50">
        <v>10.362315883324548</v>
      </c>
      <c r="AR332" s="50">
        <v>16.144827362852247</v>
      </c>
      <c r="AS332" s="50">
        <v>47.176880292462492</v>
      </c>
      <c r="AT332" s="50">
        <v>89.800126952972292</v>
      </c>
      <c r="AU332" s="50">
        <v>138.15404146611121</v>
      </c>
      <c r="AV332" s="50">
        <v>191.88061314737669</v>
      </c>
      <c r="AW332" s="50">
        <v>245.60718482864218</v>
      </c>
      <c r="AX332" s="50">
        <v>316.60301169317154</v>
      </c>
      <c r="AY332" s="50">
        <v>414.46212439833363</v>
      </c>
      <c r="AZ332" s="50">
        <v>543.4058964333708</v>
      </c>
      <c r="BA332" s="50">
        <v>792.08317107237099</v>
      </c>
      <c r="BB332" s="50">
        <v>1373.4814289089225</v>
      </c>
      <c r="BC332" s="50">
        <v>13.713059509599731</v>
      </c>
      <c r="BD332" s="50">
        <v>5503.1359850667632</v>
      </c>
      <c r="BE332" s="50">
        <v>51.028137684005912</v>
      </c>
      <c r="BF332" s="50">
        <v>116.84039920432203</v>
      </c>
      <c r="BG332" s="50">
        <v>162.99128806234268</v>
      </c>
      <c r="BH332" s="50">
        <v>216.09972024437889</v>
      </c>
      <c r="BI332" s="50">
        <v>280.63852319687084</v>
      </c>
      <c r="BJ332" s="50">
        <v>363.2868446679372</v>
      </c>
      <c r="BK332" s="50">
        <v>474.9603178442448</v>
      </c>
      <c r="BL332" s="50">
        <v>656.14750456983757</v>
      </c>
      <c r="BM332" s="50">
        <v>1019.2878252423508</v>
      </c>
      <c r="BN332" s="50">
        <v>3000.534901057164</v>
      </c>
    </row>
    <row r="333" spans="1:66" x14ac:dyDescent="0.25">
      <c r="A333" t="str">
        <f t="shared" si="5"/>
        <v>2001TOT33</v>
      </c>
      <c r="B333" s="50">
        <v>2001</v>
      </c>
      <c r="C333" s="50" t="s">
        <v>3</v>
      </c>
      <c r="D333" s="50">
        <v>33</v>
      </c>
      <c r="E333" s="50">
        <v>934.34498391817874</v>
      </c>
      <c r="F333" s="50">
        <v>0.27072574095609614</v>
      </c>
      <c r="G333" s="50">
        <v>0.10904053049151376</v>
      </c>
      <c r="H333" s="50">
        <v>6.1926519216857275E-2</v>
      </c>
      <c r="I333" s="50">
        <v>9.4220969747341538E-2</v>
      </c>
      <c r="J333" s="50">
        <v>3.6774824373107563E-2</v>
      </c>
      <c r="K333" s="50">
        <v>2.3457405331278658E-2</v>
      </c>
      <c r="L333" s="50">
        <v>286.83577191335667</v>
      </c>
      <c r="M333" s="50">
        <v>143.41788595667833</v>
      </c>
      <c r="N333" s="50">
        <v>14322576</v>
      </c>
      <c r="O333" s="50">
        <v>3877489.9999999995</v>
      </c>
      <c r="P333" s="50">
        <v>171.30658498448105</v>
      </c>
      <c r="Q333" s="50">
        <v>115.52918692887562</v>
      </c>
      <c r="R333" s="50">
        <v>40.277119606885385</v>
      </c>
      <c r="S333" s="50">
        <v>5375559204.298151</v>
      </c>
      <c r="T333" s="50">
        <v>3.3474493117324031</v>
      </c>
      <c r="U333" s="50">
        <v>3.5222810842116936</v>
      </c>
      <c r="V333" s="50">
        <v>1349487</v>
      </c>
      <c r="W333" s="50">
        <v>87.441306834619013</v>
      </c>
      <c r="X333" s="50">
        <v>55.97657912205932</v>
      </c>
      <c r="Y333" s="50">
        <v>39.030403180652058</v>
      </c>
      <c r="Z333" s="50">
        <v>906475989.9562856</v>
      </c>
      <c r="AA333" s="50">
        <v>0.56447753868191197</v>
      </c>
      <c r="AB333" s="50">
        <v>0.56949923092181431</v>
      </c>
      <c r="AC333" s="50">
        <v>14322576</v>
      </c>
      <c r="AD333" s="50">
        <v>0.56851539729131872</v>
      </c>
      <c r="AE333" s="50">
        <v>0.66079461452987776</v>
      </c>
      <c r="AF333" s="50">
        <v>2.3525010565419665E-2</v>
      </c>
      <c r="AG333" s="50">
        <v>0.57012556238583212</v>
      </c>
      <c r="AH333" s="50">
        <v>19.044579785541739</v>
      </c>
      <c r="AI333" s="50">
        <v>20.623227064273223</v>
      </c>
      <c r="AJ333" s="50">
        <v>0.96544798078689686</v>
      </c>
      <c r="AK333" s="50">
        <v>2.016721365199869</v>
      </c>
      <c r="AL333" s="50">
        <v>2.8557529558664583</v>
      </c>
      <c r="AM333" s="50">
        <v>3.7455247952012876</v>
      </c>
      <c r="AN333" s="50">
        <v>4.7089050063725821</v>
      </c>
      <c r="AO333" s="50">
        <v>5.9699315153904191</v>
      </c>
      <c r="AP333" s="50">
        <v>7.7736854028569624</v>
      </c>
      <c r="AQ333" s="50">
        <v>10.462075411925277</v>
      </c>
      <c r="AR333" s="50">
        <v>15.873774851306997</v>
      </c>
      <c r="AS333" s="50">
        <v>45.628180715093251</v>
      </c>
      <c r="AT333" s="50">
        <v>145.8292659920063</v>
      </c>
      <c r="AU333" s="50">
        <v>230.25673577685203</v>
      </c>
      <c r="AV333" s="50">
        <v>307.00898103580272</v>
      </c>
      <c r="AW333" s="50">
        <v>398.0152146999871</v>
      </c>
      <c r="AX333" s="50">
        <v>489.29556352581056</v>
      </c>
      <c r="AY333" s="50">
        <v>631.56133241650844</v>
      </c>
      <c r="AZ333" s="50">
        <v>828.92424879666726</v>
      </c>
      <c r="BA333" s="50">
        <v>1151.2836788842601</v>
      </c>
      <c r="BB333" s="50">
        <v>1952.5771193877051</v>
      </c>
      <c r="BC333" s="50">
        <v>12.833483164011355</v>
      </c>
      <c r="BD333" s="50">
        <v>7483.3439127476913</v>
      </c>
      <c r="BE333" s="50">
        <v>90.155136228736055</v>
      </c>
      <c r="BF333" s="50">
        <v>188.46485091397926</v>
      </c>
      <c r="BG333" s="50">
        <v>266.73153731090679</v>
      </c>
      <c r="BH333" s="50">
        <v>349.86708623343918</v>
      </c>
      <c r="BI333" s="50">
        <v>440.32975950900874</v>
      </c>
      <c r="BJ333" s="50">
        <v>557.69810791563782</v>
      </c>
      <c r="BK333" s="50">
        <v>726.56506704605545</v>
      </c>
      <c r="BL333" s="50">
        <v>977.19168624079259</v>
      </c>
      <c r="BM333" s="50">
        <v>1482.7364323126587</v>
      </c>
      <c r="BN333" s="50">
        <v>4266.1372167876671</v>
      </c>
    </row>
    <row r="334" spans="1:66" x14ac:dyDescent="0.25">
      <c r="A334" t="str">
        <f t="shared" si="5"/>
        <v>2001TOT35</v>
      </c>
      <c r="B334" s="50">
        <v>2001</v>
      </c>
      <c r="C334" s="50" t="s">
        <v>3</v>
      </c>
      <c r="D334" s="50">
        <v>35</v>
      </c>
      <c r="E334" s="50">
        <v>987.82734928778132</v>
      </c>
      <c r="F334" s="50">
        <v>0.21875343076804815</v>
      </c>
      <c r="G334" s="50">
        <v>9.0453855211596726E-2</v>
      </c>
      <c r="H334" s="50">
        <v>5.5447062160369098E-2</v>
      </c>
      <c r="I334" s="50">
        <v>7.3792667386293379E-2</v>
      </c>
      <c r="J334" s="50">
        <v>3.7304780123362052E-2</v>
      </c>
      <c r="K334" s="50">
        <v>2.8362901488315433E-2</v>
      </c>
      <c r="L334" s="50">
        <v>281.1607072965395</v>
      </c>
      <c r="M334" s="50">
        <v>140.58035364826975</v>
      </c>
      <c r="N334" s="50">
        <v>36945080</v>
      </c>
      <c r="O334" s="50">
        <v>8081863</v>
      </c>
      <c r="P334" s="50">
        <v>164.9016396343832</v>
      </c>
      <c r="Q334" s="50">
        <v>116.2590676621563</v>
      </c>
      <c r="R334" s="50">
        <v>41.349685302768194</v>
      </c>
      <c r="S334" s="50">
        <v>11275078288.239328</v>
      </c>
      <c r="T334" s="50">
        <v>2.5745460405937943</v>
      </c>
      <c r="U334" s="50">
        <v>2.672124857426557</v>
      </c>
      <c r="V334" s="50">
        <v>2726276</v>
      </c>
      <c r="W334" s="50">
        <v>69.512056915479491</v>
      </c>
      <c r="X334" s="50">
        <v>71.068296732790259</v>
      </c>
      <c r="Y334" s="50">
        <v>50.553505442589959</v>
      </c>
      <c r="Z334" s="50">
        <v>2325021500.921814</v>
      </c>
      <c r="AA334" s="50">
        <v>0.53089430924283421</v>
      </c>
      <c r="AB334" s="50">
        <v>0.53366546798586423</v>
      </c>
      <c r="AC334" s="50">
        <v>36945080</v>
      </c>
      <c r="AD334" s="50">
        <v>0.54867325737708916</v>
      </c>
      <c r="AE334" s="50">
        <v>0.60033172351508224</v>
      </c>
      <c r="AF334" s="50">
        <v>6.0682756882582935E-2</v>
      </c>
      <c r="AG334" s="50">
        <v>0.52399565684946747</v>
      </c>
      <c r="AH334" s="50">
        <v>16.891958959664862</v>
      </c>
      <c r="AI334" s="50">
        <v>19.19573775625868</v>
      </c>
      <c r="AJ334" s="50">
        <v>0.91787992267455354</v>
      </c>
      <c r="AK334" s="50">
        <v>2.1815139121360483</v>
      </c>
      <c r="AL334" s="50">
        <v>3.0926189203897683</v>
      </c>
      <c r="AM334" s="50">
        <v>3.9896487807960046</v>
      </c>
      <c r="AN334" s="50">
        <v>4.9769468403302515</v>
      </c>
      <c r="AO334" s="50">
        <v>6.2617456069059578</v>
      </c>
      <c r="AP334" s="50">
        <v>8.0950009696512382</v>
      </c>
      <c r="AQ334" s="50">
        <v>10.989493790726936</v>
      </c>
      <c r="AR334" s="50">
        <v>16.498099054576976</v>
      </c>
      <c r="AS334" s="50">
        <v>42.997052201812267</v>
      </c>
      <c r="AT334" s="50">
        <v>168.85493956969148</v>
      </c>
      <c r="AU334" s="50">
        <v>261.91703694616916</v>
      </c>
      <c r="AV334" s="50">
        <v>345.38510366527805</v>
      </c>
      <c r="AW334" s="50">
        <v>445.16302250191393</v>
      </c>
      <c r="AX334" s="50">
        <v>552.61616586444484</v>
      </c>
      <c r="AY334" s="50">
        <v>690.7702073305561</v>
      </c>
      <c r="AZ334" s="50">
        <v>921.0269431074081</v>
      </c>
      <c r="BA334" s="50">
        <v>1289.4377203503714</v>
      </c>
      <c r="BB334" s="50">
        <v>2122.9671038625756</v>
      </c>
      <c r="BC334" s="50">
        <v>11.811458859418167</v>
      </c>
      <c r="BD334" s="50">
        <v>6907.7020733055606</v>
      </c>
      <c r="BE334" s="50">
        <v>90.640953924567484</v>
      </c>
      <c r="BF334" s="50">
        <v>215.21635414565654</v>
      </c>
      <c r="BG334" s="50">
        <v>305.57320022867805</v>
      </c>
      <c r="BH334" s="50">
        <v>394.59973068867464</v>
      </c>
      <c r="BI334" s="50">
        <v>491.69071994956022</v>
      </c>
      <c r="BJ334" s="50">
        <v>618.41811091042973</v>
      </c>
      <c r="BK334" s="50">
        <v>799.65542569644958</v>
      </c>
      <c r="BL334" s="50">
        <v>1085.1454790987721</v>
      </c>
      <c r="BM334" s="50">
        <v>1630.5226347952209</v>
      </c>
      <c r="BN334" s="50">
        <v>4247.9378599698102</v>
      </c>
    </row>
    <row r="335" spans="1:66" x14ac:dyDescent="0.25">
      <c r="A335" t="str">
        <f t="shared" si="5"/>
        <v>2001TOT40</v>
      </c>
      <c r="B335" s="50">
        <v>2001</v>
      </c>
      <c r="C335" s="50" t="s">
        <v>3</v>
      </c>
      <c r="D335" s="50">
        <v>40</v>
      </c>
      <c r="E335" s="50">
        <v>799.56339565061626</v>
      </c>
      <c r="F335" s="50">
        <v>0.27679051338305199</v>
      </c>
      <c r="G335" s="50">
        <v>0.1143185493734408</v>
      </c>
      <c r="H335" s="50">
        <v>6.599299312319673E-2</v>
      </c>
      <c r="I335" s="50">
        <v>9.7717931543271977E-2</v>
      </c>
      <c r="J335" s="50">
        <v>4.0104271467025186E-2</v>
      </c>
      <c r="K335" s="50">
        <v>2.5200222359323617E-2</v>
      </c>
      <c r="L335" s="50">
        <v>271.20514141258695</v>
      </c>
      <c r="M335" s="50">
        <v>135.60257070629348</v>
      </c>
      <c r="N335" s="50">
        <v>25348889</v>
      </c>
      <c r="O335" s="50">
        <v>7016331.9999999991</v>
      </c>
      <c r="P335" s="50">
        <v>159.193432738166</v>
      </c>
      <c r="Q335" s="50">
        <v>112.01170867442096</v>
      </c>
      <c r="R335" s="50">
        <v>41.301469467356625</v>
      </c>
      <c r="S335" s="50">
        <v>9430936031.3642063</v>
      </c>
      <c r="T335" s="50">
        <v>3.8775885086231812</v>
      </c>
      <c r="U335" s="50">
        <v>4.103742108811713</v>
      </c>
      <c r="V335" s="50">
        <v>2477041</v>
      </c>
      <c r="W335" s="50">
        <v>79.950120625281713</v>
      </c>
      <c r="X335" s="50">
        <v>55.652450081011764</v>
      </c>
      <c r="Y335" s="50">
        <v>41.040851800333066</v>
      </c>
      <c r="Z335" s="50">
        <v>1654240807.2134337</v>
      </c>
      <c r="AA335" s="50">
        <v>0.68015148477456888</v>
      </c>
      <c r="AB335" s="50">
        <v>0.6868628443703938</v>
      </c>
      <c r="AC335" s="50">
        <v>25348889</v>
      </c>
      <c r="AD335" s="50">
        <v>0.5451115870019112</v>
      </c>
      <c r="AE335" s="50">
        <v>0.59964578070067454</v>
      </c>
      <c r="AF335" s="50">
        <v>4.1635867845751587E-2</v>
      </c>
      <c r="AG335" s="50">
        <v>0.53360582796593015</v>
      </c>
      <c r="AH335" s="50">
        <v>16.72120643285885</v>
      </c>
      <c r="AI335" s="50">
        <v>18.820832315012101</v>
      </c>
      <c r="AJ335" s="50">
        <v>0.98436260982792734</v>
      </c>
      <c r="AK335" s="50">
        <v>2.1531490468046113</v>
      </c>
      <c r="AL335" s="50">
        <v>3.0899228355520103</v>
      </c>
      <c r="AM335" s="50">
        <v>4.1205539016557049</v>
      </c>
      <c r="AN335" s="50">
        <v>5.200931941705651</v>
      </c>
      <c r="AO335" s="50">
        <v>6.4409745561814304</v>
      </c>
      <c r="AP335" s="50">
        <v>8.192702094538646</v>
      </c>
      <c r="AQ335" s="50">
        <v>10.766822237857188</v>
      </c>
      <c r="AR335" s="50">
        <v>15.792868251319241</v>
      </c>
      <c r="AS335" s="50">
        <v>43.25771252455759</v>
      </c>
      <c r="AT335" s="50">
        <v>138.15404146611121</v>
      </c>
      <c r="AU335" s="50">
        <v>207.23106219916681</v>
      </c>
      <c r="AV335" s="50">
        <v>287.82091972106502</v>
      </c>
      <c r="AW335" s="50">
        <v>374.16719563738457</v>
      </c>
      <c r="AX335" s="50">
        <v>460.51347155370405</v>
      </c>
      <c r="AY335" s="50">
        <v>575.64183944213005</v>
      </c>
      <c r="AZ335" s="50">
        <v>744.49677901182156</v>
      </c>
      <c r="BA335" s="50">
        <v>1007.3732190237276</v>
      </c>
      <c r="BB335" s="50">
        <v>1611.7971504379643</v>
      </c>
      <c r="BC335" s="50">
        <v>12.255367077974512</v>
      </c>
      <c r="BD335" s="50">
        <v>6332.0602338634308</v>
      </c>
      <c r="BE335" s="50">
        <v>78.650706344515839</v>
      </c>
      <c r="BF335" s="50">
        <v>172.23305670926035</v>
      </c>
      <c r="BG335" s="50">
        <v>247.03064856901889</v>
      </c>
      <c r="BH335" s="50">
        <v>329.36148834975182</v>
      </c>
      <c r="BI335" s="50">
        <v>415.82449830866341</v>
      </c>
      <c r="BJ335" s="50">
        <v>515.15260193754068</v>
      </c>
      <c r="BK335" s="50">
        <v>655.25877921894755</v>
      </c>
      <c r="BL335" s="50">
        <v>860.69570483152881</v>
      </c>
      <c r="BM335" s="50">
        <v>1262.8524773890081</v>
      </c>
      <c r="BN335" s="50">
        <v>3459.6317165483865</v>
      </c>
    </row>
    <row r="336" spans="1:66" x14ac:dyDescent="0.25">
      <c r="A336" t="str">
        <f t="shared" si="5"/>
        <v>2001TOT41</v>
      </c>
      <c r="B336" s="50">
        <v>2001</v>
      </c>
      <c r="C336" s="50" t="s">
        <v>3</v>
      </c>
      <c r="D336" s="50">
        <v>41</v>
      </c>
      <c r="E336" s="50">
        <v>740.57801844530593</v>
      </c>
      <c r="F336" s="50">
        <v>0.31840373712576248</v>
      </c>
      <c r="G336" s="50">
        <v>0.1362111960715289</v>
      </c>
      <c r="H336" s="50">
        <v>8.1386929683614329E-2</v>
      </c>
      <c r="I336" s="50">
        <v>0.11657675547179398</v>
      </c>
      <c r="J336" s="50">
        <v>5.233482765667441E-2</v>
      </c>
      <c r="K336" s="50">
        <v>3.4394602840594916E-2</v>
      </c>
      <c r="L336" s="50">
        <v>263.39341344248209</v>
      </c>
      <c r="M336" s="50">
        <v>131.69670672124104</v>
      </c>
      <c r="N336" s="50">
        <v>9643775</v>
      </c>
      <c r="O336" s="50">
        <v>3070614</v>
      </c>
      <c r="P336" s="50">
        <v>150.71530166456509</v>
      </c>
      <c r="Q336" s="50">
        <v>112.678111777917</v>
      </c>
      <c r="R336" s="50">
        <v>42.779396153170246</v>
      </c>
      <c r="S336" s="50">
        <v>4151891850.2260413</v>
      </c>
      <c r="T336" s="50">
        <v>4.8444770150861114</v>
      </c>
      <c r="U336" s="50">
        <v>5.1801422572439435</v>
      </c>
      <c r="V336" s="50">
        <v>1124240</v>
      </c>
      <c r="W336" s="50">
        <v>72.574076130656834</v>
      </c>
      <c r="X336" s="50">
        <v>59.122630590584208</v>
      </c>
      <c r="Y336" s="50">
        <v>44.893021293028632</v>
      </c>
      <c r="Z336" s="50">
        <v>797616314.58190072</v>
      </c>
      <c r="AA336" s="50">
        <v>0.93066824528180858</v>
      </c>
      <c r="AB336" s="50">
        <v>0.94142317427504996</v>
      </c>
      <c r="AC336" s="50">
        <v>9643775</v>
      </c>
      <c r="AD336" s="50">
        <v>0.56289876209922252</v>
      </c>
      <c r="AE336" s="50">
        <v>0.64621974513134095</v>
      </c>
      <c r="AF336" s="50">
        <v>1.5840021289853418E-2</v>
      </c>
      <c r="AG336" s="50">
        <v>0.57193234561562267</v>
      </c>
      <c r="AH336" s="50">
        <v>18.677393665529532</v>
      </c>
      <c r="AI336" s="50">
        <v>21.236677873551898</v>
      </c>
      <c r="AJ336" s="50">
        <v>0.8425364915635869</v>
      </c>
      <c r="AK336" s="50">
        <v>2.0114016635833645</v>
      </c>
      <c r="AL336" s="50">
        <v>2.9040999001080463</v>
      </c>
      <c r="AM336" s="50">
        <v>3.8532622775083318</v>
      </c>
      <c r="AN336" s="50">
        <v>5.0269404898481724</v>
      </c>
      <c r="AO336" s="50">
        <v>6.1444370479937849</v>
      </c>
      <c r="AP336" s="50">
        <v>7.938649267296622</v>
      </c>
      <c r="AQ336" s="50">
        <v>10.6705075902033</v>
      </c>
      <c r="AR336" s="50">
        <v>15.729655283730864</v>
      </c>
      <c r="AS336" s="50">
        <v>44.878509988163927</v>
      </c>
      <c r="AT336" s="50">
        <v>115.12836788842601</v>
      </c>
      <c r="AU336" s="50">
        <v>184.20538862148163</v>
      </c>
      <c r="AV336" s="50">
        <v>245.79906544178954</v>
      </c>
      <c r="AW336" s="50">
        <v>328.11584848201414</v>
      </c>
      <c r="AX336" s="50">
        <v>414.46212439833363</v>
      </c>
      <c r="AY336" s="50">
        <v>512.70499832979056</v>
      </c>
      <c r="AZ336" s="50">
        <v>669.58658763908568</v>
      </c>
      <c r="BA336" s="50">
        <v>921.0269431074081</v>
      </c>
      <c r="BB336" s="50">
        <v>1496.6687825495383</v>
      </c>
      <c r="BC336" s="50">
        <v>12.792296941756803</v>
      </c>
      <c r="BD336" s="50">
        <v>6044.2393141423654</v>
      </c>
      <c r="BE336" s="50">
        <v>62.296693788417002</v>
      </c>
      <c r="BF336" s="50">
        <v>149.10214948252687</v>
      </c>
      <c r="BG336" s="50">
        <v>214.97016488883645</v>
      </c>
      <c r="BH336" s="50">
        <v>285.51527371730793</v>
      </c>
      <c r="BI336" s="50">
        <v>372.39981629733751</v>
      </c>
      <c r="BJ336" s="50">
        <v>455.05883705499588</v>
      </c>
      <c r="BK336" s="50">
        <v>587.38444537891462</v>
      </c>
      <c r="BL336" s="50">
        <v>790.2798173606825</v>
      </c>
      <c r="BM336" s="50">
        <v>1165.7661926177175</v>
      </c>
      <c r="BN336" s="50">
        <v>3324.7880504458599</v>
      </c>
    </row>
    <row r="337" spans="1:66" x14ac:dyDescent="0.25">
      <c r="A337" t="str">
        <f t="shared" si="5"/>
        <v>2001TOT42</v>
      </c>
      <c r="B337" s="50">
        <v>2001</v>
      </c>
      <c r="C337" s="50" t="s">
        <v>3</v>
      </c>
      <c r="D337" s="50">
        <v>42</v>
      </c>
      <c r="E337" s="50">
        <v>831.72542412049108</v>
      </c>
      <c r="F337" s="50">
        <v>0.18341340083267266</v>
      </c>
      <c r="G337" s="50">
        <v>6.9587694593884045E-2</v>
      </c>
      <c r="H337" s="50">
        <v>3.7967886276046518E-2</v>
      </c>
      <c r="I337" s="50">
        <v>5.4165507529716973E-2</v>
      </c>
      <c r="J337" s="50">
        <v>2.1100674997592637E-2</v>
      </c>
      <c r="K337" s="50">
        <v>1.3054606573379642E-2</v>
      </c>
      <c r="L337" s="50">
        <v>258.79097515609828</v>
      </c>
      <c r="M337" s="50">
        <v>129.39548757804914</v>
      </c>
      <c r="N337" s="50">
        <v>5456646</v>
      </c>
      <c r="O337" s="50">
        <v>1000821.9999999999</v>
      </c>
      <c r="P337" s="50">
        <v>160.60476160213204</v>
      </c>
      <c r="Q337" s="50">
        <v>98.18621355396624</v>
      </c>
      <c r="R337" s="50">
        <v>37.940354564042273</v>
      </c>
      <c r="S337" s="50">
        <v>1179203071.4580913</v>
      </c>
      <c r="T337" s="50">
        <v>2.16521784961177</v>
      </c>
      <c r="U337" s="50">
        <v>2.2447186343142249</v>
      </c>
      <c r="V337" s="50">
        <v>295562</v>
      </c>
      <c r="W337" s="50">
        <v>78.988277269136191</v>
      </c>
      <c r="X337" s="50">
        <v>50.407210308912951</v>
      </c>
      <c r="Y337" s="50">
        <v>38.95592593869101</v>
      </c>
      <c r="Z337" s="50">
        <v>178781470.71987516</v>
      </c>
      <c r="AA337" s="50">
        <v>0.32827325585563932</v>
      </c>
      <c r="AB337" s="50">
        <v>0.32997064251327735</v>
      </c>
      <c r="AC337" s="50">
        <v>5456646</v>
      </c>
      <c r="AD337" s="50">
        <v>0.49559672271158201</v>
      </c>
      <c r="AE337" s="50">
        <v>0.49029751378437414</v>
      </c>
      <c r="AF337" s="50">
        <v>8.9626094357440275E-3</v>
      </c>
      <c r="AG337" s="50">
        <v>0.43198762499166676</v>
      </c>
      <c r="AH337" s="50">
        <v>12.480993056093039</v>
      </c>
      <c r="AI337" s="50">
        <v>13.540668069038183</v>
      </c>
      <c r="AJ337" s="50">
        <v>1.3377169462288383</v>
      </c>
      <c r="AK337" s="50">
        <v>2.6988227643638552</v>
      </c>
      <c r="AL337" s="50">
        <v>3.7479287181229104</v>
      </c>
      <c r="AM337" s="50">
        <v>4.6464964602913419</v>
      </c>
      <c r="AN337" s="50">
        <v>5.7531381142470668</v>
      </c>
      <c r="AO337" s="50">
        <v>7.1884322052237728</v>
      </c>
      <c r="AP337" s="50">
        <v>8.7852296314570424</v>
      </c>
      <c r="AQ337" s="50">
        <v>11.184790791438061</v>
      </c>
      <c r="AR337" s="50">
        <v>15.869747753569094</v>
      </c>
      <c r="AS337" s="50">
        <v>38.787696615058017</v>
      </c>
      <c r="AT337" s="50">
        <v>172.69255183263903</v>
      </c>
      <c r="AU337" s="50">
        <v>276.30808293222242</v>
      </c>
      <c r="AV337" s="50">
        <v>345.38510366527805</v>
      </c>
      <c r="AW337" s="50">
        <v>422.13734892422877</v>
      </c>
      <c r="AX337" s="50">
        <v>539.45863810576759</v>
      </c>
      <c r="AY337" s="50">
        <v>661.98811535844959</v>
      </c>
      <c r="AZ337" s="50">
        <v>811.65499361340346</v>
      </c>
      <c r="BA337" s="50">
        <v>1074.5314336253095</v>
      </c>
      <c r="BB337" s="50">
        <v>1611.7971504379643</v>
      </c>
      <c r="BC337" s="50">
        <v>11.014440558539278</v>
      </c>
      <c r="BD337" s="50">
        <v>5180.7765549791711</v>
      </c>
      <c r="BE337" s="50">
        <v>110.86018959701558</v>
      </c>
      <c r="BF337" s="50">
        <v>225.08943101704918</v>
      </c>
      <c r="BG337" s="50">
        <v>311.25451128993149</v>
      </c>
      <c r="BH337" s="50">
        <v>386.70584641565006</v>
      </c>
      <c r="BI337" s="50">
        <v>479.32673734239489</v>
      </c>
      <c r="BJ337" s="50">
        <v>595.73879000038949</v>
      </c>
      <c r="BK337" s="50">
        <v>731.17307656545893</v>
      </c>
      <c r="BL337" s="50">
        <v>932.80538773582816</v>
      </c>
      <c r="BM337" s="50">
        <v>1316.5797488686726</v>
      </c>
      <c r="BN337" s="50">
        <v>3235.0389749274536</v>
      </c>
    </row>
    <row r="338" spans="1:66" x14ac:dyDescent="0.25">
      <c r="A338" t="str">
        <f t="shared" si="5"/>
        <v>2001TOT43</v>
      </c>
      <c r="B338" s="50">
        <v>2001</v>
      </c>
      <c r="C338" s="50" t="s">
        <v>3</v>
      </c>
      <c r="D338" s="50">
        <v>43</v>
      </c>
      <c r="E338" s="50">
        <v>837.94424457907053</v>
      </c>
      <c r="F338" s="50">
        <v>0.28734987512279886</v>
      </c>
      <c r="G338" s="50">
        <v>0.11753392565198233</v>
      </c>
      <c r="H338" s="50">
        <v>6.6428904775957059E-2</v>
      </c>
      <c r="I338" s="50">
        <v>0.10316068704122411</v>
      </c>
      <c r="J338" s="50">
        <v>3.8713543276500437E-2</v>
      </c>
      <c r="K338" s="50">
        <v>2.3015094706111041E-2</v>
      </c>
      <c r="L338" s="50">
        <v>285.16569215557439</v>
      </c>
      <c r="M338" s="50">
        <v>142.5828460777872</v>
      </c>
      <c r="N338" s="50">
        <v>10248468</v>
      </c>
      <c r="O338" s="50">
        <v>2944896</v>
      </c>
      <c r="P338" s="50">
        <v>168.5251568291327</v>
      </c>
      <c r="Q338" s="50">
        <v>116.64053532644169</v>
      </c>
      <c r="R338" s="50">
        <v>40.902723762018162</v>
      </c>
      <c r="S338" s="50">
        <v>4121930951.0483623</v>
      </c>
      <c r="T338" s="50">
        <v>3.9998655611204836</v>
      </c>
      <c r="U338" s="50">
        <v>4.2452001614131261</v>
      </c>
      <c r="V338" s="50">
        <v>1057239</v>
      </c>
      <c r="W338" s="50">
        <v>89.075183998014424</v>
      </c>
      <c r="X338" s="50">
        <v>53.507662079772771</v>
      </c>
      <c r="Y338" s="50">
        <v>37.527419007039072</v>
      </c>
      <c r="Z338" s="50">
        <v>678844645.79468262</v>
      </c>
      <c r="AA338" s="50">
        <v>0.6587415830860982</v>
      </c>
      <c r="AB338" s="50">
        <v>0.6660455664162358</v>
      </c>
      <c r="AC338" s="50">
        <v>10248468</v>
      </c>
      <c r="AD338" s="50">
        <v>0.55234039241747479</v>
      </c>
      <c r="AE338" s="50">
        <v>0.61470756243713431</v>
      </c>
      <c r="AF338" s="50">
        <v>1.6833237120151428E-2</v>
      </c>
      <c r="AG338" s="50">
        <v>0.54814890786835235</v>
      </c>
      <c r="AH338" s="50">
        <v>17.418140262996925</v>
      </c>
      <c r="AI338" s="50">
        <v>19.43046226301842</v>
      </c>
      <c r="AJ338" s="50">
        <v>0.99932817591030743</v>
      </c>
      <c r="AK338" s="50">
        <v>2.0828691473628802</v>
      </c>
      <c r="AL338" s="50">
        <v>2.9938552687598028</v>
      </c>
      <c r="AM338" s="50">
        <v>4.0509577283585418</v>
      </c>
      <c r="AN338" s="50">
        <v>5.1096791041736473</v>
      </c>
      <c r="AO338" s="50">
        <v>6.3071104498713719</v>
      </c>
      <c r="AP338" s="50">
        <v>8.0068224272673945</v>
      </c>
      <c r="AQ338" s="50">
        <v>10.560858921259999</v>
      </c>
      <c r="AR338" s="50">
        <v>15.790097225686772</v>
      </c>
      <c r="AS338" s="50">
        <v>44.098421551349283</v>
      </c>
      <c r="AT338" s="50">
        <v>138.15404146611121</v>
      </c>
      <c r="AU338" s="50">
        <v>207.23106219916681</v>
      </c>
      <c r="AV338" s="50">
        <v>291.6585319840126</v>
      </c>
      <c r="AW338" s="50">
        <v>383.76122629475338</v>
      </c>
      <c r="AX338" s="50">
        <v>469.72374098477815</v>
      </c>
      <c r="AY338" s="50">
        <v>588.53621664563377</v>
      </c>
      <c r="AZ338" s="50">
        <v>759.84722806361174</v>
      </c>
      <c r="BA338" s="50">
        <v>1047.6681477846766</v>
      </c>
      <c r="BB338" s="50">
        <v>1726.9255183263901</v>
      </c>
      <c r="BC338" s="50">
        <v>12.269912422849259</v>
      </c>
      <c r="BD338" s="50">
        <v>6769.5480318394493</v>
      </c>
      <c r="BE338" s="50">
        <v>83.588772621194778</v>
      </c>
      <c r="BF338" s="50">
        <v>174.73039005221514</v>
      </c>
      <c r="BG338" s="50">
        <v>251.02631668285511</v>
      </c>
      <c r="BH338" s="50">
        <v>338.6974022936447</v>
      </c>
      <c r="BI338" s="50">
        <v>428.70089753210135</v>
      </c>
      <c r="BJ338" s="50">
        <v>527.7960671859006</v>
      </c>
      <c r="BK338" s="50">
        <v>672.29798273399365</v>
      </c>
      <c r="BL338" s="50">
        <v>885.10760655750198</v>
      </c>
      <c r="BM338" s="50">
        <v>1323.1412168850256</v>
      </c>
      <c r="BN338" s="50">
        <v>3695.4968161563625</v>
      </c>
    </row>
    <row r="339" spans="1:66" x14ac:dyDescent="0.25">
      <c r="A339" t="str">
        <f t="shared" si="5"/>
        <v>2001TOT49</v>
      </c>
      <c r="B339" s="50">
        <v>2001</v>
      </c>
      <c r="C339" s="50" t="s">
        <v>3</v>
      </c>
      <c r="D339" s="50">
        <v>49</v>
      </c>
      <c r="E339" s="50">
        <v>748.88530552295526</v>
      </c>
      <c r="F339" s="50">
        <v>0.28676092134864872</v>
      </c>
      <c r="G339" s="50">
        <v>0.11537711955930867</v>
      </c>
      <c r="H339" s="50">
        <v>6.7191438527224021E-2</v>
      </c>
      <c r="I339" s="50">
        <v>9.4430535256047762E-2</v>
      </c>
      <c r="J339" s="50">
        <v>4.1630882981468213E-2</v>
      </c>
      <c r="K339" s="50">
        <v>2.8710482669777545E-2</v>
      </c>
      <c r="L339" s="50">
        <v>226.29745342687491</v>
      </c>
      <c r="M339" s="50">
        <v>113.14872671343745</v>
      </c>
      <c r="N339" s="50">
        <v>11972102</v>
      </c>
      <c r="O339" s="50">
        <v>3433131</v>
      </c>
      <c r="P339" s="50">
        <v>135.24757041908839</v>
      </c>
      <c r="Q339" s="50">
        <v>91.049883007786519</v>
      </c>
      <c r="R339" s="50">
        <v>40.234603451783038</v>
      </c>
      <c r="S339" s="50">
        <v>3751034110.8048615</v>
      </c>
      <c r="T339" s="50">
        <v>3.4864548880107988</v>
      </c>
      <c r="U339" s="50">
        <v>3.6768750831174684</v>
      </c>
      <c r="V339" s="50">
        <v>1130532</v>
      </c>
      <c r="W339" s="50">
        <v>63.265694826169202</v>
      </c>
      <c r="X339" s="50">
        <v>49.883031887268253</v>
      </c>
      <c r="Y339" s="50">
        <v>44.086251198922405</v>
      </c>
      <c r="Z339" s="50">
        <v>676732365.66692579</v>
      </c>
      <c r="AA339" s="50">
        <v>0.62899904251958605</v>
      </c>
      <c r="AB339" s="50">
        <v>0.63405721780408208</v>
      </c>
      <c r="AC339" s="50">
        <v>11972102</v>
      </c>
      <c r="AD339" s="50">
        <v>0.59439440068290417</v>
      </c>
      <c r="AE339" s="50">
        <v>0.73933152773097</v>
      </c>
      <c r="AF339" s="50">
        <v>1.9664327565117178E-2</v>
      </c>
      <c r="AG339" s="50">
        <v>0.6264964436863103</v>
      </c>
      <c r="AH339" s="50">
        <v>21.796779494495272</v>
      </c>
      <c r="AI339" s="50">
        <v>23.003762520555153</v>
      </c>
      <c r="AJ339" s="50">
        <v>0.86736946501385359</v>
      </c>
      <c r="AK339" s="50">
        <v>1.9332185024655244</v>
      </c>
      <c r="AL339" s="50">
        <v>2.7050905941708092</v>
      </c>
      <c r="AM339" s="50">
        <v>3.4552000097827058</v>
      </c>
      <c r="AN339" s="50">
        <v>4.3763211272143554</v>
      </c>
      <c r="AO339" s="50">
        <v>5.5011855009309851</v>
      </c>
      <c r="AP339" s="50">
        <v>6.9654858443780086</v>
      </c>
      <c r="AQ339" s="50">
        <v>9.772068434223911</v>
      </c>
      <c r="AR339" s="50">
        <v>15.594486947202206</v>
      </c>
      <c r="AS339" s="50">
        <v>48.82957357461764</v>
      </c>
      <c r="AT339" s="50">
        <v>115.12836788842601</v>
      </c>
      <c r="AU339" s="50">
        <v>172.69255183263903</v>
      </c>
      <c r="AV339" s="50">
        <v>230.25673577685203</v>
      </c>
      <c r="AW339" s="50">
        <v>290.12348707883353</v>
      </c>
      <c r="AX339" s="50">
        <v>368.41077724296326</v>
      </c>
      <c r="AY339" s="50">
        <v>460.51347155370405</v>
      </c>
      <c r="AZ339" s="50">
        <v>606.34273754571029</v>
      </c>
      <c r="BA339" s="50">
        <v>882.65082047793271</v>
      </c>
      <c r="BB339" s="50">
        <v>1606.0407320435429</v>
      </c>
      <c r="BC339" s="50">
        <v>14.503595291625288</v>
      </c>
      <c r="BD339" s="50">
        <v>6562.3169696402829</v>
      </c>
      <c r="BE339" s="50">
        <v>64.862632387877312</v>
      </c>
      <c r="BF339" s="50">
        <v>144.9772996606651</v>
      </c>
      <c r="BG339" s="50">
        <v>202.4710425307301</v>
      </c>
      <c r="BH339" s="50">
        <v>258.69590425215114</v>
      </c>
      <c r="BI339" s="50">
        <v>327.59703362529683</v>
      </c>
      <c r="BJ339" s="50">
        <v>412.2667483157847</v>
      </c>
      <c r="BK339" s="50">
        <v>521.81291645604256</v>
      </c>
      <c r="BL339" s="50">
        <v>731.77134791760761</v>
      </c>
      <c r="BM339" s="50">
        <v>1167.5665630527758</v>
      </c>
      <c r="BN339" s="50">
        <v>3658.5969611488003</v>
      </c>
    </row>
    <row r="340" spans="1:66" x14ac:dyDescent="0.25">
      <c r="A340" t="str">
        <f t="shared" si="5"/>
        <v>2001TOT50</v>
      </c>
      <c r="B340" s="50">
        <v>2001</v>
      </c>
      <c r="C340" s="50" t="s">
        <v>3</v>
      </c>
      <c r="D340" s="50">
        <v>50</v>
      </c>
      <c r="E340" s="50">
        <v>664.37425438951982</v>
      </c>
      <c r="F340" s="50">
        <v>0.27811800371507817</v>
      </c>
      <c r="G340" s="50">
        <v>0.10851448907459467</v>
      </c>
      <c r="H340" s="50">
        <v>6.3209303440581288E-2</v>
      </c>
      <c r="I340" s="50">
        <v>8.9661249038101631E-2</v>
      </c>
      <c r="J340" s="50">
        <v>3.9538989853044194E-2</v>
      </c>
      <c r="K340" s="50">
        <v>2.6924938929557888E-2</v>
      </c>
      <c r="L340" s="50">
        <v>219.41672582640928</v>
      </c>
      <c r="M340" s="50">
        <v>109.70836291320464</v>
      </c>
      <c r="N340" s="50">
        <v>2150695</v>
      </c>
      <c r="O340" s="50">
        <v>598147</v>
      </c>
      <c r="P340" s="50">
        <v>133.80596500034795</v>
      </c>
      <c r="Q340" s="50">
        <v>85.610760826061323</v>
      </c>
      <c r="R340" s="50">
        <v>39.017427000433848</v>
      </c>
      <c r="S340" s="50">
        <v>614493837.06991327</v>
      </c>
      <c r="T340" s="50">
        <v>3.5838074308511119</v>
      </c>
      <c r="U340" s="50">
        <v>3.7964599885456427</v>
      </c>
      <c r="V340" s="50">
        <v>192834</v>
      </c>
      <c r="W340" s="50">
        <v>61.328958270113496</v>
      </c>
      <c r="X340" s="50">
        <v>48.379404643091142</v>
      </c>
      <c r="Y340" s="50">
        <v>44.098192114457426</v>
      </c>
      <c r="Z340" s="50">
        <v>111950329.37935004</v>
      </c>
      <c r="AA340" s="50">
        <v>0.65290878136227304</v>
      </c>
      <c r="AB340" s="50">
        <v>0.65835781606616439</v>
      </c>
      <c r="AC340" s="50">
        <v>2150695</v>
      </c>
      <c r="AD340" s="50">
        <v>0.56595733072568422</v>
      </c>
      <c r="AE340" s="50">
        <v>0.67574520258257298</v>
      </c>
      <c r="AF340" s="50">
        <v>3.5325434892436941E-3</v>
      </c>
      <c r="AG340" s="50">
        <v>0.55864009147292926</v>
      </c>
      <c r="AH340" s="50">
        <v>18.175638474190318</v>
      </c>
      <c r="AI340" s="50">
        <v>19.205410635028731</v>
      </c>
      <c r="AJ340" s="50">
        <v>0.98900559416060196</v>
      </c>
      <c r="AK340" s="50">
        <v>2.2281037473919518</v>
      </c>
      <c r="AL340" s="50">
        <v>3.1011244446164885</v>
      </c>
      <c r="AM340" s="50">
        <v>3.7711077439193339</v>
      </c>
      <c r="AN340" s="50">
        <v>4.7350965830185086</v>
      </c>
      <c r="AO340" s="50">
        <v>5.9412785649038202</v>
      </c>
      <c r="AP340" s="50">
        <v>7.3957448117929481</v>
      </c>
      <c r="AQ340" s="50">
        <v>10.05263254789266</v>
      </c>
      <c r="AR340" s="50">
        <v>15.940849938923563</v>
      </c>
      <c r="AS340" s="50">
        <v>45.845056023380124</v>
      </c>
      <c r="AT340" s="50">
        <v>115.12836788842601</v>
      </c>
      <c r="AU340" s="50">
        <v>175.57076102984968</v>
      </c>
      <c r="AV340" s="50">
        <v>230.25673577685203</v>
      </c>
      <c r="AW340" s="50">
        <v>276.30808293222242</v>
      </c>
      <c r="AX340" s="50">
        <v>346.92014857045706</v>
      </c>
      <c r="AY340" s="50">
        <v>437.48779797601884</v>
      </c>
      <c r="AZ340" s="50">
        <v>561.36592182396532</v>
      </c>
      <c r="BA340" s="50">
        <v>814.53320281061406</v>
      </c>
      <c r="BB340" s="50">
        <v>1439.1045986053252</v>
      </c>
      <c r="BC340" s="50">
        <v>13.846221568483628</v>
      </c>
      <c r="BD340" s="50">
        <v>4950.519819202319</v>
      </c>
      <c r="BE340" s="50">
        <v>65.699806599695449</v>
      </c>
      <c r="BF340" s="50">
        <v>147.77833460188609</v>
      </c>
      <c r="BG340" s="50">
        <v>206.0043831831139</v>
      </c>
      <c r="BH340" s="50">
        <v>250.88623430141683</v>
      </c>
      <c r="BI340" s="50">
        <v>314.55179348951225</v>
      </c>
      <c r="BJ340" s="50">
        <v>394.0736982628527</v>
      </c>
      <c r="BK340" s="50">
        <v>489.0247377867031</v>
      </c>
      <c r="BL340" s="50">
        <v>669.72540955971385</v>
      </c>
      <c r="BM340" s="50">
        <v>1057.2575246077552</v>
      </c>
      <c r="BN340" s="50">
        <v>3064.3286303553441</v>
      </c>
    </row>
    <row r="341" spans="1:66" x14ac:dyDescent="0.25">
      <c r="A341" t="str">
        <f t="shared" si="5"/>
        <v>2001TOT51</v>
      </c>
      <c r="B341" s="50">
        <v>2001</v>
      </c>
      <c r="C341" s="50" t="s">
        <v>3</v>
      </c>
      <c r="D341" s="50">
        <v>51</v>
      </c>
      <c r="E341" s="50">
        <v>657.42013443595317</v>
      </c>
      <c r="F341" s="50">
        <v>0.28596785831319221</v>
      </c>
      <c r="G341" s="50">
        <v>0.11954071034215277</v>
      </c>
      <c r="H341" s="50">
        <v>7.2864678197881477E-2</v>
      </c>
      <c r="I341" s="50">
        <v>0.10103931248913456</v>
      </c>
      <c r="J341" s="50">
        <v>4.8298464300811028E-2</v>
      </c>
      <c r="K341" s="50">
        <v>3.4982055804225365E-2</v>
      </c>
      <c r="L341" s="50">
        <v>217.45612217985195</v>
      </c>
      <c r="M341" s="50">
        <v>108.72806108992597</v>
      </c>
      <c r="N341" s="50">
        <v>2599988</v>
      </c>
      <c r="O341" s="50">
        <v>743513</v>
      </c>
      <c r="P341" s="50">
        <v>126.55478988690642</v>
      </c>
      <c r="Q341" s="50">
        <v>90.901332292945526</v>
      </c>
      <c r="R341" s="50">
        <v>41.802149041250516</v>
      </c>
      <c r="S341" s="50">
        <v>811035867.32549763</v>
      </c>
      <c r="T341" s="50">
        <v>3.9540710653670783</v>
      </c>
      <c r="U341" s="50">
        <v>4.184421049823551</v>
      </c>
      <c r="V341" s="50">
        <v>262701</v>
      </c>
      <c r="W341" s="50">
        <v>56.754247653567568</v>
      </c>
      <c r="X341" s="50">
        <v>51.973813436358405</v>
      </c>
      <c r="Y341" s="50">
        <v>47.801655722870194</v>
      </c>
      <c r="Z341" s="50">
        <v>163842873.16253746</v>
      </c>
      <c r="AA341" s="50">
        <v>0.79878879607995645</v>
      </c>
      <c r="AB341" s="50">
        <v>0.80581761751999903</v>
      </c>
      <c r="AC341" s="50">
        <v>2599988</v>
      </c>
      <c r="AD341" s="50">
        <v>0.56908142891607794</v>
      </c>
      <c r="AE341" s="50">
        <v>0.66842121285914224</v>
      </c>
      <c r="AF341" s="50">
        <v>4.2705128721235042E-3</v>
      </c>
      <c r="AG341" s="50">
        <v>0.56254780987732822</v>
      </c>
      <c r="AH341" s="50">
        <v>18.950114598887239</v>
      </c>
      <c r="AI341" s="50">
        <v>21.041968243877157</v>
      </c>
      <c r="AJ341" s="50">
        <v>0.83685891725636763</v>
      </c>
      <c r="AK341" s="50">
        <v>2.1000376451692797</v>
      </c>
      <c r="AL341" s="50">
        <v>2.9742494182493031</v>
      </c>
      <c r="AM341" s="50">
        <v>3.9119824665577791</v>
      </c>
      <c r="AN341" s="50">
        <v>4.8651998277453714</v>
      </c>
      <c r="AO341" s="50">
        <v>6.0603051170480953</v>
      </c>
      <c r="AP341" s="50">
        <v>7.4649352972080187</v>
      </c>
      <c r="AQ341" s="50">
        <v>9.9883471086533078</v>
      </c>
      <c r="AR341" s="50">
        <v>15.260731753450088</v>
      </c>
      <c r="AS341" s="50">
        <v>46.537352448662375</v>
      </c>
      <c r="AT341" s="50">
        <v>103.61553109958341</v>
      </c>
      <c r="AU341" s="50">
        <v>168.08741711710198</v>
      </c>
      <c r="AV341" s="50">
        <v>222.58151125095696</v>
      </c>
      <c r="AW341" s="50">
        <v>287.82091972106502</v>
      </c>
      <c r="AX341" s="50">
        <v>360.73555271706817</v>
      </c>
      <c r="AY341" s="50">
        <v>437.48779797601884</v>
      </c>
      <c r="AZ341" s="50">
        <v>552.61616586444484</v>
      </c>
      <c r="BA341" s="50">
        <v>767.52245258950677</v>
      </c>
      <c r="BB341" s="50">
        <v>1381.5404146611122</v>
      </c>
      <c r="BC341" s="50">
        <v>12.813730041527904</v>
      </c>
      <c r="BD341" s="50">
        <v>4904.4684720469486</v>
      </c>
      <c r="BE341" s="50">
        <v>54.890709868545827</v>
      </c>
      <c r="BF341" s="50">
        <v>137.74378497587384</v>
      </c>
      <c r="BG341" s="50">
        <v>195.87653345459145</v>
      </c>
      <c r="BH341" s="50">
        <v>256.94225121344641</v>
      </c>
      <c r="BI341" s="50">
        <v>320.41837982988335</v>
      </c>
      <c r="BJ341" s="50">
        <v>399.13172361162702</v>
      </c>
      <c r="BK341" s="50">
        <v>489.61079249353992</v>
      </c>
      <c r="BL341" s="50">
        <v>656.91883994320563</v>
      </c>
      <c r="BM341" s="50">
        <v>1005.0021630395187</v>
      </c>
      <c r="BN341" s="50">
        <v>3060.7636125150707</v>
      </c>
    </row>
    <row r="342" spans="1:66" x14ac:dyDescent="0.25">
      <c r="A342" t="str">
        <f t="shared" si="5"/>
        <v>2001TOT52</v>
      </c>
      <c r="B342" s="50">
        <v>2001</v>
      </c>
      <c r="C342" s="50" t="s">
        <v>3</v>
      </c>
      <c r="D342" s="50">
        <v>52</v>
      </c>
      <c r="E342" s="50">
        <v>622.4214018779594</v>
      </c>
      <c r="F342" s="50">
        <v>0.30020342135645317</v>
      </c>
      <c r="G342" s="50">
        <v>0.11825248029984238</v>
      </c>
      <c r="H342" s="50">
        <v>6.678154220435846E-2</v>
      </c>
      <c r="I342" s="50">
        <v>9.3761075384884554E-2</v>
      </c>
      <c r="J342" s="50">
        <v>3.9317251290212421E-2</v>
      </c>
      <c r="K342" s="50">
        <v>2.6436879846143315E-2</v>
      </c>
      <c r="L342" s="50">
        <v>220.03926771339343</v>
      </c>
      <c r="M342" s="50">
        <v>110.01963385669671</v>
      </c>
      <c r="N342" s="50">
        <v>5126797</v>
      </c>
      <c r="O342" s="50">
        <v>1539082</v>
      </c>
      <c r="P342" s="50">
        <v>133.3640757622189</v>
      </c>
      <c r="Q342" s="50">
        <v>86.675191951174526</v>
      </c>
      <c r="R342" s="50">
        <v>39.390783677789322</v>
      </c>
      <c r="S342" s="50">
        <v>1600802733.3431714</v>
      </c>
      <c r="T342" s="50">
        <v>4.180477903227966</v>
      </c>
      <c r="U342" s="50">
        <v>4.4678669495930183</v>
      </c>
      <c r="V342" s="50">
        <v>480694</v>
      </c>
      <c r="W342" s="50">
        <v>63.884608490954619</v>
      </c>
      <c r="X342" s="50">
        <v>46.135025365742095</v>
      </c>
      <c r="Y342" s="50">
        <v>41.93344746614418</v>
      </c>
      <c r="Z342" s="50">
        <v>266121958.59792036</v>
      </c>
      <c r="AA342" s="50">
        <v>0.69497443020910821</v>
      </c>
      <c r="AB342" s="50">
        <v>0.70172752446809161</v>
      </c>
      <c r="AC342" s="50">
        <v>5126797</v>
      </c>
      <c r="AD342" s="50">
        <v>0.56267550782659204</v>
      </c>
      <c r="AE342" s="50">
        <v>0.68776284500546137</v>
      </c>
      <c r="AF342" s="50">
        <v>8.4208283196938166E-3</v>
      </c>
      <c r="AG342" s="50">
        <v>0.55243531925789835</v>
      </c>
      <c r="AH342" s="50">
        <v>18.027684571495271</v>
      </c>
      <c r="AI342" s="50">
        <v>18.541912964054465</v>
      </c>
      <c r="AJ342" s="50">
        <v>1.0613038098434853</v>
      </c>
      <c r="AK342" s="50">
        <v>2.2369294555259209</v>
      </c>
      <c r="AL342" s="50">
        <v>3.0744549104544614</v>
      </c>
      <c r="AM342" s="50">
        <v>3.8976209787656995</v>
      </c>
      <c r="AN342" s="50">
        <v>4.8924398107061702</v>
      </c>
      <c r="AO342" s="50">
        <v>6.1356274542340508</v>
      </c>
      <c r="AP342" s="50">
        <v>7.5143553871451267</v>
      </c>
      <c r="AQ342" s="50">
        <v>10.031714051696401</v>
      </c>
      <c r="AR342" s="50">
        <v>14.868080668958441</v>
      </c>
      <c r="AS342" s="50">
        <v>46.287473472670243</v>
      </c>
      <c r="AT342" s="50">
        <v>115.12836788842601</v>
      </c>
      <c r="AU342" s="50">
        <v>165.78484975933347</v>
      </c>
      <c r="AV342" s="50">
        <v>214.90628672506188</v>
      </c>
      <c r="AW342" s="50">
        <v>276.30808293222242</v>
      </c>
      <c r="AX342" s="50">
        <v>342.5068944680674</v>
      </c>
      <c r="AY342" s="50">
        <v>414.46212439833363</v>
      </c>
      <c r="AZ342" s="50">
        <v>533.4281045497072</v>
      </c>
      <c r="BA342" s="50">
        <v>746.4155851432954</v>
      </c>
      <c r="BB342" s="50">
        <v>1206.5452954707046</v>
      </c>
      <c r="BC342" s="50">
        <v>14.887685837579994</v>
      </c>
      <c r="BD342" s="50">
        <v>5295.9049228675967</v>
      </c>
      <c r="BE342" s="50">
        <v>65.971823409914819</v>
      </c>
      <c r="BF342" s="50">
        <v>139.22603555004858</v>
      </c>
      <c r="BG342" s="50">
        <v>191.59149174795701</v>
      </c>
      <c r="BH342" s="50">
        <v>242.42306464053539</v>
      </c>
      <c r="BI342" s="50">
        <v>304.30740607835764</v>
      </c>
      <c r="BJ342" s="50">
        <v>382.3365967733323</v>
      </c>
      <c r="BK342" s="50">
        <v>466.79968937767927</v>
      </c>
      <c r="BL342" s="50">
        <v>623.96171401951904</v>
      </c>
      <c r="BM342" s="50">
        <v>927.70604684549858</v>
      </c>
      <c r="BN342" s="50">
        <v>2882.6490663741984</v>
      </c>
    </row>
    <row r="343" spans="1:66" x14ac:dyDescent="0.25">
      <c r="A343" t="str">
        <f t="shared" si="5"/>
        <v>2001TOT53</v>
      </c>
      <c r="B343" s="50">
        <v>2001</v>
      </c>
      <c r="C343" s="50" t="s">
        <v>3</v>
      </c>
      <c r="D343" s="50">
        <v>53</v>
      </c>
      <c r="E343" s="50">
        <v>1258.7246007165541</v>
      </c>
      <c r="F343" s="50">
        <v>0.26371774955099297</v>
      </c>
      <c r="G343" s="50">
        <v>0.11021759587414359</v>
      </c>
      <c r="H343" s="50">
        <v>6.5241424726983355E-2</v>
      </c>
      <c r="I343" s="50">
        <v>9.2762799206730376E-2</v>
      </c>
      <c r="J343" s="50">
        <v>4.1165363516072605E-2</v>
      </c>
      <c r="K343" s="50">
        <v>2.8323990614926724E-2</v>
      </c>
      <c r="L343" s="50">
        <v>259.65437860687626</v>
      </c>
      <c r="M343" s="50">
        <v>129.82718930343813</v>
      </c>
      <c r="N343" s="50">
        <v>2094622</v>
      </c>
      <c r="O343" s="50">
        <v>552389</v>
      </c>
      <c r="P343" s="50">
        <v>151.13501873454865</v>
      </c>
      <c r="Q343" s="50">
        <v>108.51935987232761</v>
      </c>
      <c r="R343" s="50">
        <v>41.793772342514146</v>
      </c>
      <c r="S343" s="50">
        <v>719338808.16618216</v>
      </c>
      <c r="T343" s="50">
        <v>2.2736094418074453</v>
      </c>
      <c r="U343" s="50">
        <v>2.3479565004954233</v>
      </c>
      <c r="V343" s="50">
        <v>194303</v>
      </c>
      <c r="W343" s="50">
        <v>72.213754956383184</v>
      </c>
      <c r="X343" s="50">
        <v>57.613434347054948</v>
      </c>
      <c r="Y343" s="50">
        <v>44.377017369141491</v>
      </c>
      <c r="Z343" s="50">
        <v>134333557.6072298</v>
      </c>
      <c r="AA343" s="50">
        <v>0.42458719237739667</v>
      </c>
      <c r="AB343" s="50">
        <v>0.42685887348931045</v>
      </c>
      <c r="AC343" s="50">
        <v>2094622</v>
      </c>
      <c r="AD343" s="50">
        <v>0.6203369731821059</v>
      </c>
      <c r="AE343" s="50">
        <v>0.73611870436801574</v>
      </c>
      <c r="AF343" s="50">
        <v>3.4404428840568639E-3</v>
      </c>
      <c r="AG343" s="50">
        <v>0.73958372856548937</v>
      </c>
      <c r="AH343" s="50">
        <v>28.601966624361388</v>
      </c>
      <c r="AI343" s="50">
        <v>33.198197140807892</v>
      </c>
      <c r="AJ343" s="50">
        <v>0.61266735272054307</v>
      </c>
      <c r="AK343" s="50">
        <v>1.3715704396186308</v>
      </c>
      <c r="AL343" s="50">
        <v>1.9883464966785362</v>
      </c>
      <c r="AM343" s="50">
        <v>2.6909837498215823</v>
      </c>
      <c r="AN343" s="50">
        <v>3.6697173189468018</v>
      </c>
      <c r="AO343" s="50">
        <v>5.2689831424519831</v>
      </c>
      <c r="AP343" s="50">
        <v>7.5683795378253276</v>
      </c>
      <c r="AQ343" s="50">
        <v>10.956234557619261</v>
      </c>
      <c r="AR343" s="50">
        <v>18.225329742806657</v>
      </c>
      <c r="AS343" s="50">
        <v>47.647787661510677</v>
      </c>
      <c r="AT343" s="50">
        <v>138.15404146611121</v>
      </c>
      <c r="AU343" s="50">
        <v>207.23106219916681</v>
      </c>
      <c r="AV343" s="50">
        <v>293.57733811548633</v>
      </c>
      <c r="AW343" s="50">
        <v>399.11167534654356</v>
      </c>
      <c r="AX343" s="50">
        <v>538.80076171783378</v>
      </c>
      <c r="AY343" s="50">
        <v>779.58351970162755</v>
      </c>
      <c r="AZ343" s="50">
        <v>1139.7708420954175</v>
      </c>
      <c r="BA343" s="50">
        <v>1726.9255183263901</v>
      </c>
      <c r="BB343" s="50">
        <v>3050.9017490432893</v>
      </c>
      <c r="BC343" s="50">
        <v>11.460489560807346</v>
      </c>
      <c r="BD343" s="50">
        <v>10495.869539161504</v>
      </c>
      <c r="BE343" s="50">
        <v>76.855307480283898</v>
      </c>
      <c r="BF343" s="50">
        <v>173.03881730667669</v>
      </c>
      <c r="BG343" s="50">
        <v>250.12545497930009</v>
      </c>
      <c r="BH343" s="50">
        <v>338.83106655472267</v>
      </c>
      <c r="BI343" s="50">
        <v>462.1131387354414</v>
      </c>
      <c r="BJ343" s="50">
        <v>661.54344715902539</v>
      </c>
      <c r="BK343" s="50">
        <v>952.96083116901787</v>
      </c>
      <c r="BL343" s="50">
        <v>1379.616431758858</v>
      </c>
      <c r="BM343" s="50">
        <v>2292.8651713544355</v>
      </c>
      <c r="BN343" s="50">
        <v>6017.6315400089834</v>
      </c>
    </row>
    <row r="344" spans="1:66" x14ac:dyDescent="0.25">
      <c r="A344" t="str">
        <f t="shared" si="5"/>
        <v>2001TOT100</v>
      </c>
      <c r="B344" s="50">
        <v>2001</v>
      </c>
      <c r="C344" s="50" t="s">
        <v>3</v>
      </c>
      <c r="D344" s="50">
        <v>100</v>
      </c>
      <c r="E344" s="50">
        <v>944.22426106164176</v>
      </c>
      <c r="F344" s="50">
        <v>0.30523289913767893</v>
      </c>
      <c r="G344" s="50">
        <v>0.13340582225723868</v>
      </c>
      <c r="H344" s="50">
        <v>8.1574788173057605E-2</v>
      </c>
      <c r="I344" s="50">
        <v>0.12079709124344544</v>
      </c>
      <c r="J344" s="50">
        <v>5.37360313608427E-2</v>
      </c>
      <c r="K344" s="50">
        <v>3.6872113187504711E-2</v>
      </c>
      <c r="L344" s="50">
        <v>290.01629822066138</v>
      </c>
      <c r="M344" s="50">
        <v>145.00814911033069</v>
      </c>
      <c r="N344" s="50">
        <v>52342916</v>
      </c>
      <c r="O344" s="50">
        <v>15976780</v>
      </c>
      <c r="P344" s="50">
        <v>163.26108002029173</v>
      </c>
      <c r="Q344" s="50">
        <v>126.75521820036965</v>
      </c>
      <c r="R344" s="50">
        <v>43.706239607239887</v>
      </c>
      <c r="S344" s="50">
        <v>24301682820.471622</v>
      </c>
      <c r="T344" s="50">
        <v>4.0975289798872643</v>
      </c>
      <c r="U344" s="50">
        <v>4.3258302485718243</v>
      </c>
      <c r="V344" s="50">
        <v>6322872</v>
      </c>
      <c r="W344" s="50">
        <v>80.501939830284812</v>
      </c>
      <c r="X344" s="50">
        <v>64.50620928004588</v>
      </c>
      <c r="Y344" s="50">
        <v>44.484540817747963</v>
      </c>
      <c r="Z344" s="50">
        <v>4894374053.7953072</v>
      </c>
      <c r="AA344" s="50">
        <v>0.82524488826512377</v>
      </c>
      <c r="AB344" s="50">
        <v>0.83383238182009844</v>
      </c>
      <c r="AC344" s="50">
        <v>52342916</v>
      </c>
      <c r="AD344" s="50">
        <v>0.58814618870466295</v>
      </c>
      <c r="AE344" s="50">
        <v>0.69769777783797249</v>
      </c>
      <c r="AF344" s="50">
        <v>8.597389547278117E-2</v>
      </c>
      <c r="AG344" s="50">
        <v>0.62004933451928856</v>
      </c>
      <c r="AH344" s="50">
        <v>21.92357885421735</v>
      </c>
      <c r="AI344" s="50">
        <v>25.449491091884266</v>
      </c>
      <c r="AJ344" s="50">
        <v>0.71559771484458967</v>
      </c>
      <c r="AK344" s="50">
        <v>1.7621767560523471</v>
      </c>
      <c r="AL344" s="50">
        <v>2.571723319620812</v>
      </c>
      <c r="AM344" s="50">
        <v>3.4514892134230957</v>
      </c>
      <c r="AN344" s="50">
        <v>4.4712955769321674</v>
      </c>
      <c r="AO344" s="50">
        <v>5.7449540488343214</v>
      </c>
      <c r="AP344" s="50">
        <v>7.6406766374481805</v>
      </c>
      <c r="AQ344" s="50">
        <v>10.583987408054643</v>
      </c>
      <c r="AR344" s="50">
        <v>16.465084594896346</v>
      </c>
      <c r="AS344" s="50">
        <v>46.593014729893497</v>
      </c>
      <c r="AT344" s="50">
        <v>126.64120467726862</v>
      </c>
      <c r="AU344" s="50">
        <v>207.23106219916681</v>
      </c>
      <c r="AV344" s="50">
        <v>284.53153778139574</v>
      </c>
      <c r="AW344" s="50">
        <v>368.41077724296326</v>
      </c>
      <c r="AX344" s="50">
        <v>466.26988994812535</v>
      </c>
      <c r="AY344" s="50">
        <v>621.69318659750047</v>
      </c>
      <c r="AZ344" s="50">
        <v>834.68066719108856</v>
      </c>
      <c r="BA344" s="50">
        <v>1197.3350260396305</v>
      </c>
      <c r="BB344" s="50">
        <v>2072.3106219916681</v>
      </c>
      <c r="BC344" s="50">
        <v>13.089048210009707</v>
      </c>
      <c r="BD344" s="50">
        <v>7598.4722806361169</v>
      </c>
      <c r="BE344" s="50">
        <v>67.536829613036389</v>
      </c>
      <c r="BF344" s="50">
        <v>166.45800093471155</v>
      </c>
      <c r="BG344" s="50">
        <v>242.83900714332924</v>
      </c>
      <c r="BH344" s="50">
        <v>325.87710384046608</v>
      </c>
      <c r="BI344" s="50">
        <v>421.85688134618175</v>
      </c>
      <c r="BJ344" s="50">
        <v>542.75689892809498</v>
      </c>
      <c r="BK344" s="50">
        <v>721.50782332974791</v>
      </c>
      <c r="BL344" s="50">
        <v>999.11144301415743</v>
      </c>
      <c r="BM344" s="50">
        <v>1554.8774891678938</v>
      </c>
      <c r="BN344" s="50">
        <v>4400.9621259142505</v>
      </c>
    </row>
    <row r="345" spans="1:66" x14ac:dyDescent="0.25">
      <c r="A345" t="str">
        <f t="shared" si="5"/>
        <v>2001TOT115</v>
      </c>
      <c r="B345" s="50">
        <v>2001</v>
      </c>
      <c r="C345" s="50" t="s">
        <v>3</v>
      </c>
      <c r="D345" s="50">
        <v>115</v>
      </c>
      <c r="E345" s="50">
        <v>580.65784064846798</v>
      </c>
      <c r="F345" s="50">
        <v>0.46317367702152518</v>
      </c>
      <c r="G345" s="50">
        <v>0.20636360459681277</v>
      </c>
      <c r="H345" s="50">
        <v>0.12088863873059914</v>
      </c>
      <c r="I345" s="50">
        <v>0.18378190234839933</v>
      </c>
      <c r="J345" s="50">
        <v>7.4314362723300206E-2</v>
      </c>
      <c r="K345" s="50">
        <v>4.3321657901860683E-2</v>
      </c>
      <c r="L345" s="50">
        <v>266.91743820306641</v>
      </c>
      <c r="M345" s="50">
        <v>133.45871910153321</v>
      </c>
      <c r="N345" s="50">
        <v>1821496</v>
      </c>
      <c r="O345" s="50">
        <v>843669</v>
      </c>
      <c r="P345" s="50">
        <v>147.99434863644547</v>
      </c>
      <c r="Q345" s="50">
        <v>118.92308956662094</v>
      </c>
      <c r="R345" s="50">
        <v>44.554260061549904</v>
      </c>
      <c r="S345" s="50">
        <v>1203980688.6189785</v>
      </c>
      <c r="T345" s="50">
        <v>9.4861449930336885</v>
      </c>
      <c r="U345" s="50">
        <v>10.755885176359445</v>
      </c>
      <c r="V345" s="50">
        <v>334758</v>
      </c>
      <c r="W345" s="50">
        <v>79.493124376668462</v>
      </c>
      <c r="X345" s="50">
        <v>53.965594724864744</v>
      </c>
      <c r="Y345" s="50">
        <v>40.43617014172645</v>
      </c>
      <c r="Z345" s="50">
        <v>216784974.70687526</v>
      </c>
      <c r="AA345" s="50">
        <v>1.7080454211764868</v>
      </c>
      <c r="AB345" s="50">
        <v>1.7521291299492174</v>
      </c>
      <c r="AC345" s="50">
        <v>1821496</v>
      </c>
      <c r="AD345" s="50">
        <v>0.5839873657382797</v>
      </c>
      <c r="AE345" s="50">
        <v>0.68837707403599602</v>
      </c>
      <c r="AF345" s="50">
        <v>2.9918300063390846E-3</v>
      </c>
      <c r="AG345" s="50">
        <v>0.60012370560113482</v>
      </c>
      <c r="AH345" s="50">
        <v>20.5846434654486</v>
      </c>
      <c r="AI345" s="50">
        <v>21.780551201938525</v>
      </c>
      <c r="AJ345" s="50">
        <v>0.93625113539679783</v>
      </c>
      <c r="AK345" s="50">
        <v>1.9664575373536639</v>
      </c>
      <c r="AL345" s="50">
        <v>2.7523836499501253</v>
      </c>
      <c r="AM345" s="50">
        <v>3.5038510797239555</v>
      </c>
      <c r="AN345" s="50">
        <v>4.426058248349733</v>
      </c>
      <c r="AO345" s="50">
        <v>5.664049169478675</v>
      </c>
      <c r="AP345" s="50">
        <v>7.280574172377726</v>
      </c>
      <c r="AQ345" s="50">
        <v>10.247780136216878</v>
      </c>
      <c r="AR345" s="50">
        <v>16.089198756369463</v>
      </c>
      <c r="AS345" s="50">
        <v>47.133396114782983</v>
      </c>
      <c r="AT345" s="50">
        <v>88.879100009864885</v>
      </c>
      <c r="AU345" s="50">
        <v>138.15404146611121</v>
      </c>
      <c r="AV345" s="50">
        <v>179.60025390594458</v>
      </c>
      <c r="AW345" s="50">
        <v>230.25673577685203</v>
      </c>
      <c r="AX345" s="50">
        <v>290.12348707883353</v>
      </c>
      <c r="AY345" s="50">
        <v>368.41077724296326</v>
      </c>
      <c r="AZ345" s="50">
        <v>491.21436965728435</v>
      </c>
      <c r="BA345" s="50">
        <v>721.47110543413635</v>
      </c>
      <c r="BB345" s="50">
        <v>1251.0615977208961</v>
      </c>
      <c r="BC345" s="50">
        <v>12.523207520019071</v>
      </c>
      <c r="BD345" s="50">
        <v>5341.9562700229671</v>
      </c>
      <c r="BE345" s="50">
        <v>54.157397340962859</v>
      </c>
      <c r="BF345" s="50">
        <v>114.45446805961195</v>
      </c>
      <c r="BG345" s="50">
        <v>158.22842707415984</v>
      </c>
      <c r="BH345" s="50">
        <v>205.40541324461088</v>
      </c>
      <c r="BI345" s="50">
        <v>256.69616935439541</v>
      </c>
      <c r="BJ345" s="50">
        <v>328.83257523771124</v>
      </c>
      <c r="BK345" s="50">
        <v>423.39751489419632</v>
      </c>
      <c r="BL345" s="50">
        <v>594.36862584512301</v>
      </c>
      <c r="BM345" s="50">
        <v>935.6218932220919</v>
      </c>
      <c r="BN345" s="50">
        <v>2740.9396146577187</v>
      </c>
    </row>
    <row r="346" spans="1:66" x14ac:dyDescent="0.25">
      <c r="A346" t="str">
        <f t="shared" si="5"/>
        <v>2001TOT123</v>
      </c>
      <c r="B346" s="50">
        <v>2001</v>
      </c>
      <c r="C346" s="50" t="s">
        <v>3</v>
      </c>
      <c r="D346" s="50">
        <v>123</v>
      </c>
      <c r="E346" s="50">
        <v>590.60783842931642</v>
      </c>
      <c r="F346" s="50">
        <v>0.47687471305859386</v>
      </c>
      <c r="G346" s="50">
        <v>0.21471957348173693</v>
      </c>
      <c r="H346" s="50">
        <v>0.1283369286249442</v>
      </c>
      <c r="I346" s="50">
        <v>0.2102595113210631</v>
      </c>
      <c r="J346" s="50">
        <v>8.0504133324530519E-2</v>
      </c>
      <c r="K346" s="50">
        <v>4.8138692573968814E-2</v>
      </c>
      <c r="L346" s="50">
        <v>237.86520004853602</v>
      </c>
      <c r="M346" s="50">
        <v>118.93260002426801</v>
      </c>
      <c r="N346" s="50">
        <v>3138707</v>
      </c>
      <c r="O346" s="50">
        <v>1496770</v>
      </c>
      <c r="P346" s="50">
        <v>130.76303484252674</v>
      </c>
      <c r="Q346" s="50">
        <v>107.10216520600929</v>
      </c>
      <c r="R346" s="50">
        <v>45.026412095655544</v>
      </c>
      <c r="S346" s="50">
        <v>1923687693.7847822</v>
      </c>
      <c r="T346" s="50">
        <v>8.6477542249352393</v>
      </c>
      <c r="U346" s="50">
        <v>9.6685830137996724</v>
      </c>
      <c r="V346" s="50">
        <v>659943</v>
      </c>
      <c r="W346" s="50">
        <v>73.395702174417551</v>
      </c>
      <c r="X346" s="50">
        <v>45.536897849850462</v>
      </c>
      <c r="Y346" s="50">
        <v>38.287986507113047</v>
      </c>
      <c r="Z346" s="50">
        <v>360621083.73268634</v>
      </c>
      <c r="AA346" s="50">
        <v>1.6211376256789429</v>
      </c>
      <c r="AB346" s="50">
        <v>1.6646332572081166</v>
      </c>
      <c r="AC346" s="50">
        <v>3138707</v>
      </c>
      <c r="AD346" s="50">
        <v>0.63155007869415547</v>
      </c>
      <c r="AE346" s="50">
        <v>0.86436035214072238</v>
      </c>
      <c r="AF346" s="50">
        <v>5.1553655806580653E-3</v>
      </c>
      <c r="AG346" s="50">
        <v>0.71878090088961155</v>
      </c>
      <c r="AH346" s="50">
        <v>27.495317646205194</v>
      </c>
      <c r="AI346" s="50">
        <v>28.082566832322851</v>
      </c>
      <c r="AJ346" s="50">
        <v>0.75804926486405899</v>
      </c>
      <c r="AK346" s="50">
        <v>1.6577408025158076</v>
      </c>
      <c r="AL346" s="50">
        <v>2.300032572510128</v>
      </c>
      <c r="AM346" s="50">
        <v>2.9995245419133756</v>
      </c>
      <c r="AN346" s="50">
        <v>3.8129640737159587</v>
      </c>
      <c r="AO346" s="50">
        <v>5.0587905091165464</v>
      </c>
      <c r="AP346" s="50">
        <v>6.5940830222329865</v>
      </c>
      <c r="AQ346" s="50">
        <v>8.9772291930743293</v>
      </c>
      <c r="AR346" s="50">
        <v>14.807605641447395</v>
      </c>
      <c r="AS346" s="50">
        <v>53.033980378609428</v>
      </c>
      <c r="AT346" s="50">
        <v>80.58985752189821</v>
      </c>
      <c r="AU346" s="50">
        <v>115.12836788842601</v>
      </c>
      <c r="AV346" s="50">
        <v>154.847654809933</v>
      </c>
      <c r="AW346" s="50">
        <v>202.29698928966286</v>
      </c>
      <c r="AX346" s="50">
        <v>259.03882774895851</v>
      </c>
      <c r="AY346" s="50">
        <v>339.62868527085675</v>
      </c>
      <c r="AZ346" s="50">
        <v>453.60576948039852</v>
      </c>
      <c r="BA346" s="50">
        <v>644.71886017518568</v>
      </c>
      <c r="BB346" s="50">
        <v>1197.3350260396305</v>
      </c>
      <c r="BC346" s="50">
        <v>16.763766822102426</v>
      </c>
      <c r="BD346" s="50">
        <v>6101.8034980865787</v>
      </c>
      <c r="BE346" s="50">
        <v>44.739581894956572</v>
      </c>
      <c r="BF346" s="50">
        <v>97.758810370485421</v>
      </c>
      <c r="BG346" s="50">
        <v>135.6406450935367</v>
      </c>
      <c r="BH346" s="50">
        <v>177.26366587823384</v>
      </c>
      <c r="BI346" s="50">
        <v>225.81371770038115</v>
      </c>
      <c r="BJ346" s="50">
        <v>298.33196729136739</v>
      </c>
      <c r="BK346" s="50">
        <v>389.71829477972227</v>
      </c>
      <c r="BL346" s="50">
        <v>530.16452555799219</v>
      </c>
      <c r="BM346" s="50">
        <v>873.23478744949591</v>
      </c>
      <c r="BN346" s="50">
        <v>3140.8212356817689</v>
      </c>
    </row>
    <row r="347" spans="1:66" x14ac:dyDescent="0.25">
      <c r="A347" t="str">
        <f t="shared" si="5"/>
        <v>2001TOT126</v>
      </c>
      <c r="B347" s="50">
        <v>2001</v>
      </c>
      <c r="C347" s="50" t="s">
        <v>3</v>
      </c>
      <c r="D347" s="50">
        <v>126</v>
      </c>
      <c r="E347" s="50">
        <v>625.8761974287404</v>
      </c>
      <c r="F347" s="50">
        <v>0.54970554478243971</v>
      </c>
      <c r="G347" s="50">
        <v>0.26690153497385943</v>
      </c>
      <c r="H347" s="50">
        <v>0.16622947360060181</v>
      </c>
      <c r="I347" s="50">
        <v>0.2695230643157997</v>
      </c>
      <c r="J347" s="50">
        <v>0.11089825608950665</v>
      </c>
      <c r="K347" s="50">
        <v>6.7285654603520276E-2</v>
      </c>
      <c r="L347" s="50">
        <v>312.31156033391625</v>
      </c>
      <c r="M347" s="50">
        <v>156.15578016695812</v>
      </c>
      <c r="N347" s="50">
        <v>3350934</v>
      </c>
      <c r="O347" s="50">
        <v>1842026.9999999998</v>
      </c>
      <c r="P347" s="50">
        <v>160.67322298333707</v>
      </c>
      <c r="Q347" s="50">
        <v>151.63833735057918</v>
      </c>
      <c r="R347" s="50">
        <v>48.553546077017124</v>
      </c>
      <c r="S347" s="50">
        <v>3351862939.6185031</v>
      </c>
      <c r="T347" s="50">
        <v>13.318358356757024</v>
      </c>
      <c r="U347" s="50">
        <v>15.506638093314244</v>
      </c>
      <c r="V347" s="50">
        <v>903154</v>
      </c>
      <c r="W347" s="50">
        <v>91.903751336797441</v>
      </c>
      <c r="X347" s="50">
        <v>64.252028830160683</v>
      </c>
      <c r="Y347" s="50">
        <v>41.146109840739747</v>
      </c>
      <c r="Z347" s="50">
        <v>696353722.15289915</v>
      </c>
      <c r="AA347" s="50">
        <v>2.7669056228622195</v>
      </c>
      <c r="AB347" s="50">
        <v>2.8809233673200976</v>
      </c>
      <c r="AC347" s="50">
        <v>3350934</v>
      </c>
      <c r="AD347" s="50">
        <v>0.62085065669320616</v>
      </c>
      <c r="AE347" s="50">
        <v>0.79096824568591195</v>
      </c>
      <c r="AF347" s="50">
        <v>5.5039510877111517E-3</v>
      </c>
      <c r="AG347" s="50">
        <v>0.68402782209272939</v>
      </c>
      <c r="AH347" s="50">
        <v>25.916340630433321</v>
      </c>
      <c r="AI347" s="50">
        <v>28.056628334932107</v>
      </c>
      <c r="AJ347" s="50">
        <v>0.70320085143404065</v>
      </c>
      <c r="AK347" s="50">
        <v>1.6899262529910823</v>
      </c>
      <c r="AL347" s="50">
        <v>2.3642023058950694</v>
      </c>
      <c r="AM347" s="50">
        <v>3.10994482922613</v>
      </c>
      <c r="AN347" s="50">
        <v>3.917252335702571</v>
      </c>
      <c r="AO347" s="50">
        <v>5.0706118098120676</v>
      </c>
      <c r="AP347" s="50">
        <v>6.6317504195229624</v>
      </c>
      <c r="AQ347" s="50">
        <v>9.3700334683081472</v>
      </c>
      <c r="AR347" s="50">
        <v>16.170337970828989</v>
      </c>
      <c r="AS347" s="50">
        <v>50.972739756278941</v>
      </c>
      <c r="AT347" s="50">
        <v>83.352938351220445</v>
      </c>
      <c r="AU347" s="50">
        <v>127.21684651671075</v>
      </c>
      <c r="AV347" s="50">
        <v>170.38998447487052</v>
      </c>
      <c r="AW347" s="50">
        <v>215.29004795135666</v>
      </c>
      <c r="AX347" s="50">
        <v>276.30808293222242</v>
      </c>
      <c r="AY347" s="50">
        <v>362.65435884854196</v>
      </c>
      <c r="AZ347" s="50">
        <v>478.93401041585224</v>
      </c>
      <c r="BA347" s="50">
        <v>709.65125966425796</v>
      </c>
      <c r="BB347" s="50">
        <v>1439.1045986053252</v>
      </c>
      <c r="BC347" s="50">
        <v>14.279706701002539</v>
      </c>
      <c r="BD347" s="50">
        <v>5372.6571681265477</v>
      </c>
      <c r="BE347" s="50">
        <v>43.883119243336026</v>
      </c>
      <c r="BF347" s="50">
        <v>105.93297561095991</v>
      </c>
      <c r="BG347" s="50">
        <v>148.08664027280111</v>
      </c>
      <c r="BH347" s="50">
        <v>194.0697580236407</v>
      </c>
      <c r="BI347" s="50">
        <v>245.70926962570425</v>
      </c>
      <c r="BJ347" s="50">
        <v>316.20008227630285</v>
      </c>
      <c r="BK347" s="50">
        <v>416.50905194256455</v>
      </c>
      <c r="BL347" s="50">
        <v>587.32690849973324</v>
      </c>
      <c r="BM347" s="50">
        <v>1009.7829972653306</v>
      </c>
      <c r="BN347" s="50">
        <v>3197.6617840134445</v>
      </c>
    </row>
    <row r="348" spans="1:66" x14ac:dyDescent="0.25">
      <c r="A348" t="str">
        <f t="shared" si="5"/>
        <v>2001TOT129</v>
      </c>
      <c r="B348" s="50">
        <v>2001</v>
      </c>
      <c r="C348" s="50" t="s">
        <v>3</v>
      </c>
      <c r="D348" s="50">
        <v>129</v>
      </c>
      <c r="E348" s="50">
        <v>681.26941481247491</v>
      </c>
      <c r="F348" s="50">
        <v>0.4841037389935986</v>
      </c>
      <c r="G348" s="50">
        <v>0.22654034101476883</v>
      </c>
      <c r="H348" s="50">
        <v>0.14099397820274601</v>
      </c>
      <c r="I348" s="50">
        <v>0.22661537560538392</v>
      </c>
      <c r="J348" s="50">
        <v>9.2770389156817665E-2</v>
      </c>
      <c r="K348" s="50">
        <v>5.9975869092973318E-2</v>
      </c>
      <c r="L348" s="50">
        <v>294.15391134342258</v>
      </c>
      <c r="M348" s="50">
        <v>147.07695567171129</v>
      </c>
      <c r="N348" s="50">
        <v>3141808</v>
      </c>
      <c r="O348" s="50">
        <v>1520961</v>
      </c>
      <c r="P348" s="50">
        <v>156.50216024333821</v>
      </c>
      <c r="Q348" s="50">
        <v>137.65175110008437</v>
      </c>
      <c r="R348" s="50">
        <v>46.795825515771213</v>
      </c>
      <c r="S348" s="50">
        <v>2512355340.0592251</v>
      </c>
      <c r="T348" s="50">
        <v>9.7814059955868604</v>
      </c>
      <c r="U348" s="50">
        <v>11.005293531837685</v>
      </c>
      <c r="V348" s="50">
        <v>711982</v>
      </c>
      <c r="W348" s="50">
        <v>86.867508818359624</v>
      </c>
      <c r="X348" s="50">
        <v>60.209446853351665</v>
      </c>
      <c r="Y348" s="50">
        <v>40.937376340413557</v>
      </c>
      <c r="Z348" s="50">
        <v>514416508.67451638</v>
      </c>
      <c r="AA348" s="50">
        <v>2.0027886350101887</v>
      </c>
      <c r="AB348" s="50">
        <v>2.0623818655723962</v>
      </c>
      <c r="AC348" s="50">
        <v>3141808</v>
      </c>
      <c r="AD348" s="50">
        <v>0.62138905576565662</v>
      </c>
      <c r="AE348" s="50">
        <v>0.81554610433194341</v>
      </c>
      <c r="AF348" s="50">
        <v>5.1604590120186682E-3</v>
      </c>
      <c r="AG348" s="50">
        <v>0.69207260226986556</v>
      </c>
      <c r="AH348" s="50">
        <v>26.076732778883006</v>
      </c>
      <c r="AI348" s="50">
        <v>28.578543153929783</v>
      </c>
      <c r="AJ348" s="50">
        <v>0.63574916183306374</v>
      </c>
      <c r="AK348" s="50">
        <v>1.7040646144348994</v>
      </c>
      <c r="AL348" s="50">
        <v>2.3471645972263442</v>
      </c>
      <c r="AM348" s="50">
        <v>3.102839477289459</v>
      </c>
      <c r="AN348" s="50">
        <v>4.0421551412756571</v>
      </c>
      <c r="AO348" s="50">
        <v>5.0650685695992586</v>
      </c>
      <c r="AP348" s="50">
        <v>6.607523487714186</v>
      </c>
      <c r="AQ348" s="50">
        <v>9.626965973393748</v>
      </c>
      <c r="AR348" s="50">
        <v>16.08521935446813</v>
      </c>
      <c r="AS348" s="50">
        <v>50.783249622765254</v>
      </c>
      <c r="AT348" s="50">
        <v>88.265082047793285</v>
      </c>
      <c r="AU348" s="50">
        <v>138.15404146611121</v>
      </c>
      <c r="AV348" s="50">
        <v>184.20538862148163</v>
      </c>
      <c r="AW348" s="50">
        <v>242.34521440513677</v>
      </c>
      <c r="AX348" s="50">
        <v>307.00898103580272</v>
      </c>
      <c r="AY348" s="50">
        <v>391.43645082064847</v>
      </c>
      <c r="AZ348" s="50">
        <v>524.98535757122261</v>
      </c>
      <c r="BA348" s="50">
        <v>817.41141200782477</v>
      </c>
      <c r="BB348" s="50">
        <v>1502.8089621702541</v>
      </c>
      <c r="BC348" s="50">
        <v>14.972617463500939</v>
      </c>
      <c r="BD348" s="50">
        <v>6090.2906612977358</v>
      </c>
      <c r="BE348" s="50">
        <v>43.299077144327761</v>
      </c>
      <c r="BF348" s="50">
        <v>115.98963488560682</v>
      </c>
      <c r="BG348" s="50">
        <v>159.51562299536155</v>
      </c>
      <c r="BH348" s="50">
        <v>211.79804669574355</v>
      </c>
      <c r="BI348" s="50">
        <v>275.32165465014481</v>
      </c>
      <c r="BJ348" s="50">
        <v>345.24872637045212</v>
      </c>
      <c r="BK348" s="50">
        <v>450.74977643947892</v>
      </c>
      <c r="BL348" s="50">
        <v>655.18800715328746</v>
      </c>
      <c r="BM348" s="50">
        <v>1096.3525545497821</v>
      </c>
      <c r="BN348" s="50">
        <v>3461.7326354988486</v>
      </c>
    </row>
    <row r="349" spans="1:66" x14ac:dyDescent="0.25">
      <c r="A349" t="str">
        <f t="shared" si="5"/>
        <v>2001TOT131</v>
      </c>
      <c r="B349" s="50">
        <v>2001</v>
      </c>
      <c r="C349" s="50" t="s">
        <v>3</v>
      </c>
      <c r="D349" s="50">
        <v>131</v>
      </c>
      <c r="E349" s="50">
        <v>799.98509970825285</v>
      </c>
      <c r="F349" s="50">
        <v>0.24658235284668148</v>
      </c>
      <c r="G349" s="50">
        <v>9.5504309835136414E-2</v>
      </c>
      <c r="H349" s="50">
        <v>5.6718584084268407E-2</v>
      </c>
      <c r="I349" s="50">
        <v>7.9052812028832853E-2</v>
      </c>
      <c r="J349" s="50">
        <v>3.6581126814557892E-2</v>
      </c>
      <c r="K349" s="50">
        <v>2.7119495619874003E-2</v>
      </c>
      <c r="L349" s="50">
        <v>234.23367025042904</v>
      </c>
      <c r="M349" s="50">
        <v>117.11683512521452</v>
      </c>
      <c r="N349" s="50">
        <v>4357530</v>
      </c>
      <c r="O349" s="50">
        <v>1074490</v>
      </c>
      <c r="P349" s="50">
        <v>143.51215364892496</v>
      </c>
      <c r="Q349" s="50">
        <v>90.721516601504078</v>
      </c>
      <c r="R349" s="50">
        <v>38.731202266740688</v>
      </c>
      <c r="S349" s="50">
        <v>1169752348.4778013</v>
      </c>
      <c r="T349" s="50">
        <v>2.7963427100800287</v>
      </c>
      <c r="U349" s="50">
        <v>2.925764730798408</v>
      </c>
      <c r="V349" s="50">
        <v>344475</v>
      </c>
      <c r="W349" s="50">
        <v>62.921852203259192</v>
      </c>
      <c r="X349" s="50">
        <v>54.194982921955329</v>
      </c>
      <c r="Y349" s="50">
        <v>46.274289143839312</v>
      </c>
      <c r="Z349" s="50">
        <v>224025800.90448675</v>
      </c>
      <c r="AA349" s="50">
        <v>0.53554319941678641</v>
      </c>
      <c r="AB349" s="50">
        <v>0.53889393547724518</v>
      </c>
      <c r="AC349" s="50">
        <v>4357530</v>
      </c>
      <c r="AD349" s="50">
        <v>0.55812459434355688</v>
      </c>
      <c r="AE349" s="50">
        <v>0.60839397879896495</v>
      </c>
      <c r="AF349" s="50">
        <v>7.1572976320138856E-3</v>
      </c>
      <c r="AG349" s="50">
        <v>0.53982709747268487</v>
      </c>
      <c r="AH349" s="50">
        <v>17.68780683099304</v>
      </c>
      <c r="AI349" s="50">
        <v>19.399379857026592</v>
      </c>
      <c r="AJ349" s="50">
        <v>0.96202961169151169</v>
      </c>
      <c r="AK349" s="50">
        <v>2.1724781232318682</v>
      </c>
      <c r="AL349" s="50">
        <v>2.9894053201826738</v>
      </c>
      <c r="AM349" s="50">
        <v>3.8244369719081215</v>
      </c>
      <c r="AN349" s="50">
        <v>4.7495615592018101</v>
      </c>
      <c r="AO349" s="50">
        <v>5.9962279340498572</v>
      </c>
      <c r="AP349" s="50">
        <v>7.8531820614356214</v>
      </c>
      <c r="AQ349" s="50">
        <v>10.645172203731864</v>
      </c>
      <c r="AR349" s="50">
        <v>16.816382823333889</v>
      </c>
      <c r="AS349" s="50">
        <v>43.991123391232783</v>
      </c>
      <c r="AT349" s="50">
        <v>138.15404146611121</v>
      </c>
      <c r="AU349" s="50">
        <v>207.23106219916681</v>
      </c>
      <c r="AV349" s="50">
        <v>270.55166453780112</v>
      </c>
      <c r="AW349" s="50">
        <v>340.77996894974103</v>
      </c>
      <c r="AX349" s="50">
        <v>416.7646917561022</v>
      </c>
      <c r="AY349" s="50">
        <v>552.61616586444484</v>
      </c>
      <c r="AZ349" s="50">
        <v>727.61128505485237</v>
      </c>
      <c r="BA349" s="50">
        <v>1030.3988926014129</v>
      </c>
      <c r="BB349" s="50">
        <v>1786.7922696283717</v>
      </c>
      <c r="BC349" s="50">
        <v>11.338039276051362</v>
      </c>
      <c r="BD349" s="50">
        <v>6280.636229539934</v>
      </c>
      <c r="BE349" s="50">
        <v>76.891059063717833</v>
      </c>
      <c r="BF349" s="50">
        <v>173.79979899491443</v>
      </c>
      <c r="BG349" s="50">
        <v>238.9450818777255</v>
      </c>
      <c r="BH349" s="50">
        <v>306.47252713678</v>
      </c>
      <c r="BI349" s="50">
        <v>379.95610384500026</v>
      </c>
      <c r="BJ349" s="50">
        <v>479.6926026775194</v>
      </c>
      <c r="BK349" s="50">
        <v>628.24430518853717</v>
      </c>
      <c r="BL349" s="50">
        <v>850.18728662323315</v>
      </c>
      <c r="BM349" s="50">
        <v>1344.1534956743715</v>
      </c>
      <c r="BN349" s="50">
        <v>3528.1143815793766</v>
      </c>
    </row>
    <row r="350" spans="1:66" x14ac:dyDescent="0.25">
      <c r="A350" t="str">
        <f t="shared" si="5"/>
        <v>2001TOT133</v>
      </c>
      <c r="B350" s="50">
        <v>2001</v>
      </c>
      <c r="C350" s="50" t="s">
        <v>3</v>
      </c>
      <c r="D350" s="50">
        <v>133</v>
      </c>
      <c r="E350" s="50">
        <v>1004.07348404961</v>
      </c>
      <c r="F350" s="50">
        <v>0.27091591089242878</v>
      </c>
      <c r="G350" s="50">
        <v>0.11079972592534945</v>
      </c>
      <c r="H350" s="50">
        <v>6.4175554026182829E-2</v>
      </c>
      <c r="I350" s="50">
        <v>9.8363785384723262E-2</v>
      </c>
      <c r="J350" s="50">
        <v>3.93250409964159E-2</v>
      </c>
      <c r="K350" s="50">
        <v>2.5367721006312068E-2</v>
      </c>
      <c r="L350" s="50">
        <v>299.60120615570611</v>
      </c>
      <c r="M350" s="50">
        <v>149.80060307785305</v>
      </c>
      <c r="N350" s="50">
        <v>10539082</v>
      </c>
      <c r="O350" s="50">
        <v>2855205</v>
      </c>
      <c r="P350" s="50">
        <v>177.06971134757288</v>
      </c>
      <c r="Q350" s="50">
        <v>122.53149480813323</v>
      </c>
      <c r="R350" s="50">
        <v>40.898198101529751</v>
      </c>
      <c r="S350" s="50">
        <v>4198230439.6038728</v>
      </c>
      <c r="T350" s="50">
        <v>3.3061057837193442</v>
      </c>
      <c r="U350" s="50">
        <v>3.4719846624282726</v>
      </c>
      <c r="V350" s="50">
        <v>1036664</v>
      </c>
      <c r="W350" s="50">
        <v>89.911540916574026</v>
      </c>
      <c r="X350" s="50">
        <v>59.889062161279028</v>
      </c>
      <c r="Y350" s="50">
        <v>39.979186285487792</v>
      </c>
      <c r="Z350" s="50">
        <v>745018016.83632195</v>
      </c>
      <c r="AA350" s="50">
        <v>0.58670156626040004</v>
      </c>
      <c r="AB350" s="50">
        <v>0.59191525026424074</v>
      </c>
      <c r="AC350" s="50">
        <v>10539082</v>
      </c>
      <c r="AD350" s="50">
        <v>0.57165215830890626</v>
      </c>
      <c r="AE350" s="50">
        <v>0.66849137840726414</v>
      </c>
      <c r="AF350" s="50">
        <v>1.7310574257021868E-2</v>
      </c>
      <c r="AG350" s="50">
        <v>0.57820407487048708</v>
      </c>
      <c r="AH350" s="50">
        <v>19.462992274204897</v>
      </c>
      <c r="AI350" s="50">
        <v>21.474747292833587</v>
      </c>
      <c r="AJ350" s="50">
        <v>0.91052483266030171</v>
      </c>
      <c r="AK350" s="50">
        <v>1.965396628003226</v>
      </c>
      <c r="AL350" s="50">
        <v>2.8165704695873002</v>
      </c>
      <c r="AM350" s="50">
        <v>3.7386827242633682</v>
      </c>
      <c r="AN350" s="50">
        <v>4.6833534459246646</v>
      </c>
      <c r="AO350" s="50">
        <v>5.9903262117669733</v>
      </c>
      <c r="AP350" s="50">
        <v>7.7556396883175971</v>
      </c>
      <c r="AQ350" s="50">
        <v>10.379819397690461</v>
      </c>
      <c r="AR350" s="50">
        <v>15.869966742414398</v>
      </c>
      <c r="AS350" s="50">
        <v>45.889719859371709</v>
      </c>
      <c r="AT350" s="50">
        <v>153.50449051790136</v>
      </c>
      <c r="AU350" s="50">
        <v>230.25673577685203</v>
      </c>
      <c r="AV350" s="50">
        <v>330.03465461348793</v>
      </c>
      <c r="AW350" s="50">
        <v>414.46212439833363</v>
      </c>
      <c r="AX350" s="50">
        <v>528.43920860787546</v>
      </c>
      <c r="AY350" s="50">
        <v>685.0137889361348</v>
      </c>
      <c r="AZ350" s="50">
        <v>898.00126952972289</v>
      </c>
      <c r="BA350" s="50">
        <v>1235.3273874428112</v>
      </c>
      <c r="BB350" s="50">
        <v>2164.4133163024089</v>
      </c>
      <c r="BC350" s="50">
        <v>12.818685129701379</v>
      </c>
      <c r="BD350" s="50">
        <v>8097.3618748192957</v>
      </c>
      <c r="BE350" s="50">
        <v>91.135185051717357</v>
      </c>
      <c r="BF350" s="50">
        <v>197.73900357834472</v>
      </c>
      <c r="BG350" s="50">
        <v>282.72126554253742</v>
      </c>
      <c r="BH350" s="50">
        <v>375.93169450561464</v>
      </c>
      <c r="BI350" s="50">
        <v>470.11739847073841</v>
      </c>
      <c r="BJ350" s="50">
        <v>600.60552138759408</v>
      </c>
      <c r="BK350" s="50">
        <v>779.8510649882154</v>
      </c>
      <c r="BL350" s="50">
        <v>1041.3289869702178</v>
      </c>
      <c r="BM350" s="50">
        <v>1593.8820166935391</v>
      </c>
      <c r="BN350" s="50">
        <v>4611.582213455602</v>
      </c>
    </row>
    <row r="351" spans="1:66" x14ac:dyDescent="0.25">
      <c r="A351" t="str">
        <f t="shared" si="5"/>
        <v>2001TOT135</v>
      </c>
      <c r="B351" s="50">
        <v>2001</v>
      </c>
      <c r="C351" s="50" t="s">
        <v>3</v>
      </c>
      <c r="D351" s="50">
        <v>135</v>
      </c>
      <c r="E351" s="50">
        <v>1085.448424503564</v>
      </c>
      <c r="F351" s="50">
        <v>0.2374990409681117</v>
      </c>
      <c r="G351" s="50">
        <v>0.10593299981569601</v>
      </c>
      <c r="H351" s="50">
        <v>6.9017714498969915E-2</v>
      </c>
      <c r="I351" s="50">
        <v>9.2211911147209807E-2</v>
      </c>
      <c r="J351" s="50">
        <v>4.986941349808529E-2</v>
      </c>
      <c r="K351" s="50">
        <v>3.9262558631944083E-2</v>
      </c>
      <c r="L351" s="50">
        <v>301.41697093961841</v>
      </c>
      <c r="M351" s="50">
        <v>150.7084854698092</v>
      </c>
      <c r="N351" s="50">
        <v>17335190</v>
      </c>
      <c r="O351" s="50">
        <v>4117091</v>
      </c>
      <c r="P351" s="50">
        <v>166.97430625836822</v>
      </c>
      <c r="Q351" s="50">
        <v>134.44266468125019</v>
      </c>
      <c r="R351" s="50">
        <v>44.603548453873394</v>
      </c>
      <c r="S351" s="50">
        <v>6642152217.3023167</v>
      </c>
      <c r="T351" s="50">
        <v>2.9416417405182367</v>
      </c>
      <c r="U351" s="50">
        <v>3.0531882267753607</v>
      </c>
      <c r="V351" s="50">
        <v>1598511</v>
      </c>
      <c r="W351" s="50">
        <v>69.203355752177188</v>
      </c>
      <c r="X351" s="50">
        <v>81.505129717632016</v>
      </c>
      <c r="Y351" s="50">
        <v>54.081314309246103</v>
      </c>
      <c r="Z351" s="50">
        <v>1563442156.9207399</v>
      </c>
      <c r="AA351" s="50">
        <v>0.69240911036390129</v>
      </c>
      <c r="AB351" s="50">
        <v>0.69650387099759059</v>
      </c>
      <c r="AC351" s="50">
        <v>17335190</v>
      </c>
      <c r="AD351" s="50">
        <v>0.56772155993585993</v>
      </c>
      <c r="AE351" s="50">
        <v>0.64905849023833628</v>
      </c>
      <c r="AF351" s="50">
        <v>2.8473266813427291E-2</v>
      </c>
      <c r="AG351" s="50">
        <v>0.56006115309403803</v>
      </c>
      <c r="AH351" s="50">
        <v>19.198070701386836</v>
      </c>
      <c r="AI351" s="50">
        <v>22.746001202557586</v>
      </c>
      <c r="AJ351" s="50">
        <v>0.69993332327099655</v>
      </c>
      <c r="AK351" s="50">
        <v>1.9811710940850304</v>
      </c>
      <c r="AL351" s="50">
        <v>2.8513708407184413</v>
      </c>
      <c r="AM351" s="50">
        <v>3.72993626470058</v>
      </c>
      <c r="AN351" s="50">
        <v>4.7382931202535747</v>
      </c>
      <c r="AO351" s="50">
        <v>6.1035138017684218</v>
      </c>
      <c r="AP351" s="50">
        <v>7.9524934458464749</v>
      </c>
      <c r="AQ351" s="50">
        <v>10.958883807993828</v>
      </c>
      <c r="AR351" s="50">
        <v>16.529296481468783</v>
      </c>
      <c r="AS351" s="50">
        <v>44.455107819893868</v>
      </c>
      <c r="AT351" s="50">
        <v>161.17971504379642</v>
      </c>
      <c r="AU351" s="50">
        <v>267.09781350114838</v>
      </c>
      <c r="AV351" s="50">
        <v>345.38510366527805</v>
      </c>
      <c r="AW351" s="50">
        <v>460.51347155370405</v>
      </c>
      <c r="AX351" s="50">
        <v>576.40936189471961</v>
      </c>
      <c r="AY351" s="50">
        <v>759.84722806361174</v>
      </c>
      <c r="AZ351" s="50">
        <v>997.77918836635877</v>
      </c>
      <c r="BA351" s="50">
        <v>1427.5917618164826</v>
      </c>
      <c r="BB351" s="50">
        <v>2302.5673577685202</v>
      </c>
      <c r="BC351" s="50">
        <v>12.572546824936197</v>
      </c>
      <c r="BD351" s="50">
        <v>7675.2245258950679</v>
      </c>
      <c r="BE351" s="50">
        <v>75.96692160814689</v>
      </c>
      <c r="BF351" s="50">
        <v>214.69973802682236</v>
      </c>
      <c r="BG351" s="50">
        <v>309.62483997588976</v>
      </c>
      <c r="BH351" s="50">
        <v>405.02796108740006</v>
      </c>
      <c r="BI351" s="50">
        <v>514.52564078742853</v>
      </c>
      <c r="BJ351" s="50">
        <v>662.1111573775645</v>
      </c>
      <c r="BK351" s="50">
        <v>863.54188229367901</v>
      </c>
      <c r="BL351" s="50">
        <v>1188.8109341946758</v>
      </c>
      <c r="BM351" s="50">
        <v>1794.8925944235896</v>
      </c>
      <c r="BN351" s="50">
        <v>4829.7524192107467</v>
      </c>
    </row>
    <row r="352" spans="1:66" x14ac:dyDescent="0.25">
      <c r="A352" t="str">
        <f t="shared" si="5"/>
        <v>2001TOT141</v>
      </c>
      <c r="B352" s="50">
        <v>2001</v>
      </c>
      <c r="C352" s="50" t="s">
        <v>3</v>
      </c>
      <c r="D352" s="50">
        <v>141</v>
      </c>
      <c r="E352" s="50">
        <v>979.13920540876177</v>
      </c>
      <c r="F352" s="50">
        <v>0.23077369278690754</v>
      </c>
      <c r="G352" s="50">
        <v>9.4510693354431352E-2</v>
      </c>
      <c r="H352" s="50">
        <v>5.7026113066120848E-2</v>
      </c>
      <c r="I352" s="50">
        <v>6.8138814957635879E-2</v>
      </c>
      <c r="J352" s="50">
        <v>3.7118753744034658E-2</v>
      </c>
      <c r="K352" s="50">
        <v>2.8121155502128754E-2</v>
      </c>
      <c r="L352" s="50">
        <v>275.99626258318801</v>
      </c>
      <c r="M352" s="50">
        <v>137.99813129159401</v>
      </c>
      <c r="N352" s="50">
        <v>2810043</v>
      </c>
      <c r="O352" s="50">
        <v>648484</v>
      </c>
      <c r="P352" s="50">
        <v>162.96518947879022</v>
      </c>
      <c r="Q352" s="50">
        <v>113.03107310439779</v>
      </c>
      <c r="R352" s="50">
        <v>40.953841927598241</v>
      </c>
      <c r="S352" s="50">
        <v>879586108.93238759</v>
      </c>
      <c r="T352" s="50">
        <v>2.664033673238448</v>
      </c>
      <c r="U352" s="50">
        <v>2.7704445871691261</v>
      </c>
      <c r="V352" s="50">
        <v>191473</v>
      </c>
      <c r="W352" s="50">
        <v>62.823377287809954</v>
      </c>
      <c r="X352" s="50">
        <v>75.174754003784045</v>
      </c>
      <c r="Y352" s="50">
        <v>54.475197091573392</v>
      </c>
      <c r="Z352" s="50">
        <v>172727228.08039853</v>
      </c>
      <c r="AA352" s="50">
        <v>0.52314508746600774</v>
      </c>
      <c r="AB352" s="50">
        <v>0.52544227487334982</v>
      </c>
      <c r="AC352" s="50">
        <v>2810043</v>
      </c>
      <c r="AD352" s="50">
        <v>0.56123886372235632</v>
      </c>
      <c r="AE352" s="50">
        <v>0.64742331016085242</v>
      </c>
      <c r="AF352" s="50">
        <v>4.6155308419579301E-3</v>
      </c>
      <c r="AG352" s="50">
        <v>0.55320570636611421</v>
      </c>
      <c r="AH352" s="50">
        <v>18.0698265225844</v>
      </c>
      <c r="AI352" s="50">
        <v>20.076518857114941</v>
      </c>
      <c r="AJ352" s="50">
        <v>0.91326791045370515</v>
      </c>
      <c r="AK352" s="50">
        <v>2.1154097300748553</v>
      </c>
      <c r="AL352" s="50">
        <v>2.9762509301974949</v>
      </c>
      <c r="AM352" s="50">
        <v>3.9344155548126443</v>
      </c>
      <c r="AN352" s="50">
        <v>4.8031478223579409</v>
      </c>
      <c r="AO352" s="50">
        <v>6.0801305152731988</v>
      </c>
      <c r="AP352" s="50">
        <v>7.9430799873384004</v>
      </c>
      <c r="AQ352" s="50">
        <v>10.428993787297731</v>
      </c>
      <c r="AR352" s="50">
        <v>15.904747738005867</v>
      </c>
      <c r="AS352" s="50">
        <v>44.900556024188162</v>
      </c>
      <c r="AT352" s="50">
        <v>155.42329664937512</v>
      </c>
      <c r="AU352" s="50">
        <v>246.70364547519858</v>
      </c>
      <c r="AV352" s="50">
        <v>340.77996894974103</v>
      </c>
      <c r="AW352" s="50">
        <v>424.33027021734159</v>
      </c>
      <c r="AX352" s="50">
        <v>524.98535757122261</v>
      </c>
      <c r="AY352" s="50">
        <v>679.2573705417135</v>
      </c>
      <c r="AZ352" s="50">
        <v>884.95338783570128</v>
      </c>
      <c r="BA352" s="50">
        <v>1205.0102505655257</v>
      </c>
      <c r="BB352" s="50">
        <v>2072.3106219916681</v>
      </c>
      <c r="BC352" s="50">
        <v>12.844909695391124</v>
      </c>
      <c r="BD352" s="50">
        <v>8162.6012832894048</v>
      </c>
      <c r="BE352" s="50">
        <v>89.274959701528985</v>
      </c>
      <c r="BF352" s="50">
        <v>206.79344264360239</v>
      </c>
      <c r="BG352" s="50">
        <v>291.30060427914145</v>
      </c>
      <c r="BH352" s="50">
        <v>385.58024562913823</v>
      </c>
      <c r="BI352" s="50">
        <v>470.7243751895445</v>
      </c>
      <c r="BJ352" s="50">
        <v>595.86229124822421</v>
      </c>
      <c r="BK352" s="50">
        <v>777.39588778418772</v>
      </c>
      <c r="BL352" s="50">
        <v>1022.0322051211022</v>
      </c>
      <c r="BM352" s="50">
        <v>1548.4864998872229</v>
      </c>
      <c r="BN352" s="50">
        <v>4423.8816681768121</v>
      </c>
    </row>
    <row r="353" spans="1:66" x14ac:dyDescent="0.25">
      <c r="A353" t="str">
        <f t="shared" si="5"/>
        <v>2001TOT143</v>
      </c>
      <c r="B353" s="50">
        <v>2001</v>
      </c>
      <c r="C353" s="50" t="s">
        <v>3</v>
      </c>
      <c r="D353" s="50">
        <v>143</v>
      </c>
      <c r="E353" s="50">
        <v>1066.1906114894944</v>
      </c>
      <c r="F353" s="50">
        <v>0.27326306299393849</v>
      </c>
      <c r="G353" s="50">
        <v>0.10928441023455783</v>
      </c>
      <c r="H353" s="50">
        <v>6.1278897745434907E-2</v>
      </c>
      <c r="I353" s="50">
        <v>9.2609199297509742E-2</v>
      </c>
      <c r="J353" s="50">
        <v>3.5353304315815307E-2</v>
      </c>
      <c r="K353" s="50">
        <v>2.1736452375365516E-2</v>
      </c>
      <c r="L353" s="50">
        <v>334.10073889225771</v>
      </c>
      <c r="M353" s="50">
        <v>167.05036944612885</v>
      </c>
      <c r="N353" s="50">
        <v>3753504</v>
      </c>
      <c r="O353" s="50">
        <v>1025694.0000000001</v>
      </c>
      <c r="P353" s="50">
        <v>200.48589241891523</v>
      </c>
      <c r="Q353" s="50">
        <v>133.61484647334248</v>
      </c>
      <c r="R353" s="50">
        <v>39.992382811350559</v>
      </c>
      <c r="S353" s="50">
        <v>1644575356.0635426</v>
      </c>
      <c r="T353" s="50">
        <v>3.4245285800971654</v>
      </c>
      <c r="U353" s="50">
        <v>3.6100270592517592</v>
      </c>
      <c r="V353" s="50">
        <v>347609</v>
      </c>
      <c r="W353" s="50">
        <v>103.27935542271763</v>
      </c>
      <c r="X353" s="50">
        <v>63.771014023411226</v>
      </c>
      <c r="Y353" s="50">
        <v>38.174721932582372</v>
      </c>
      <c r="Z353" s="50">
        <v>266008540.96396744</v>
      </c>
      <c r="AA353" s="50">
        <v>0.55391432671198126</v>
      </c>
      <c r="AB353" s="50">
        <v>0.55892838012477108</v>
      </c>
      <c r="AC353" s="50">
        <v>3753504</v>
      </c>
      <c r="AD353" s="50">
        <v>0.56221507684727678</v>
      </c>
      <c r="AE353" s="50">
        <v>0.63060988589882783</v>
      </c>
      <c r="AF353" s="50">
        <v>6.165177357575294E-3</v>
      </c>
      <c r="AG353" s="50">
        <v>0.56245627708040757</v>
      </c>
      <c r="AH353" s="50">
        <v>18.202771967353229</v>
      </c>
      <c r="AI353" s="50">
        <v>19.83127026002159</v>
      </c>
      <c r="AJ353" s="50">
        <v>1.0204535700339945</v>
      </c>
      <c r="AK353" s="50">
        <v>2.0586551905984605</v>
      </c>
      <c r="AL353" s="50">
        <v>2.9355340308335429</v>
      </c>
      <c r="AM353" s="50">
        <v>3.8456269195027319</v>
      </c>
      <c r="AN353" s="50">
        <v>4.787537208939316</v>
      </c>
      <c r="AO353" s="50">
        <v>5.979811692208461</v>
      </c>
      <c r="AP353" s="50">
        <v>7.7135885043495342</v>
      </c>
      <c r="AQ353" s="50">
        <v>10.596154891431635</v>
      </c>
      <c r="AR353" s="50">
        <v>16.191577720761408</v>
      </c>
      <c r="AS353" s="50">
        <v>44.87106027134093</v>
      </c>
      <c r="AT353" s="50">
        <v>174.99511919040754</v>
      </c>
      <c r="AU353" s="50">
        <v>268.63285840632739</v>
      </c>
      <c r="AV353" s="50">
        <v>364.46351891536005</v>
      </c>
      <c r="AW353" s="50">
        <v>460.51347155370405</v>
      </c>
      <c r="AX353" s="50">
        <v>575.64183944213005</v>
      </c>
      <c r="AY353" s="50">
        <v>710.50649896857192</v>
      </c>
      <c r="AZ353" s="50">
        <v>944.05261668509331</v>
      </c>
      <c r="BA353" s="50">
        <v>1343.1642920316369</v>
      </c>
      <c r="BB353" s="50">
        <v>2302.5673577685202</v>
      </c>
      <c r="BC353" s="50">
        <v>12.01815068526156</v>
      </c>
      <c r="BD353" s="50">
        <v>8887.9100009864887</v>
      </c>
      <c r="BE353" s="50">
        <v>108.54081915593534</v>
      </c>
      <c r="BF353" s="50">
        <v>219.94566209571249</v>
      </c>
      <c r="BG353" s="50">
        <v>312.75590864593352</v>
      </c>
      <c r="BH353" s="50">
        <v>410.40572377067275</v>
      </c>
      <c r="BI353" s="50">
        <v>510.35352793229316</v>
      </c>
      <c r="BJ353" s="50">
        <v>637.45219921758417</v>
      </c>
      <c r="BK353" s="50">
        <v>822.72549718271023</v>
      </c>
      <c r="BL353" s="50">
        <v>1126.4132132467932</v>
      </c>
      <c r="BM353" s="50">
        <v>1729.9460228185396</v>
      </c>
      <c r="BN353" s="50">
        <v>4788.6572100856229</v>
      </c>
    </row>
    <row r="354" spans="1:66" x14ac:dyDescent="0.25">
      <c r="A354" t="str">
        <f t="shared" si="5"/>
        <v>2001TOT153</v>
      </c>
      <c r="B354" s="50">
        <v>2001</v>
      </c>
      <c r="C354" s="50" t="s">
        <v>3</v>
      </c>
      <c r="D354" s="50">
        <v>153</v>
      </c>
      <c r="E354" s="50">
        <v>1258.7246007165541</v>
      </c>
      <c r="F354" s="50">
        <v>0.26371774955099297</v>
      </c>
      <c r="G354" s="50">
        <v>0.11021759587414359</v>
      </c>
      <c r="H354" s="50">
        <v>6.5241424726983355E-2</v>
      </c>
      <c r="I354" s="50">
        <v>9.2762799206730376E-2</v>
      </c>
      <c r="J354" s="50">
        <v>4.1165363516072605E-2</v>
      </c>
      <c r="K354" s="50">
        <v>2.8323990614926724E-2</v>
      </c>
      <c r="L354" s="50">
        <v>259.65437860687626</v>
      </c>
      <c r="M354" s="50">
        <v>129.82718930343813</v>
      </c>
      <c r="N354" s="50">
        <v>2094622</v>
      </c>
      <c r="O354" s="50">
        <v>552389</v>
      </c>
      <c r="P354" s="50">
        <v>151.13501873454865</v>
      </c>
      <c r="Q354" s="50">
        <v>108.51935987232761</v>
      </c>
      <c r="R354" s="50">
        <v>41.793772342514146</v>
      </c>
      <c r="S354" s="50">
        <v>719338808.16618216</v>
      </c>
      <c r="T354" s="50">
        <v>2.2736094418074453</v>
      </c>
      <c r="U354" s="50">
        <v>2.3479565004954233</v>
      </c>
      <c r="V354" s="50">
        <v>194303</v>
      </c>
      <c r="W354" s="50">
        <v>72.213754956383184</v>
      </c>
      <c r="X354" s="50">
        <v>57.613434347054948</v>
      </c>
      <c r="Y354" s="50">
        <v>44.377017369141491</v>
      </c>
      <c r="Z354" s="50">
        <v>134333557.6072298</v>
      </c>
      <c r="AA354" s="50">
        <v>0.42458719237739667</v>
      </c>
      <c r="AB354" s="50">
        <v>0.42685887348931045</v>
      </c>
      <c r="AC354" s="50">
        <v>2094622</v>
      </c>
      <c r="AD354" s="50">
        <v>0.6203369731821059</v>
      </c>
      <c r="AE354" s="50">
        <v>0.73611870436801574</v>
      </c>
      <c r="AF354" s="50">
        <v>3.4404428840568639E-3</v>
      </c>
      <c r="AG354" s="50">
        <v>0.73958372856548937</v>
      </c>
      <c r="AH354" s="50">
        <v>28.601966624361388</v>
      </c>
      <c r="AI354" s="50">
        <v>33.198197140807892</v>
      </c>
      <c r="AJ354" s="50">
        <v>0.61266735272054307</v>
      </c>
      <c r="AK354" s="50">
        <v>1.3715704396186308</v>
      </c>
      <c r="AL354" s="50">
        <v>1.9883464966785362</v>
      </c>
      <c r="AM354" s="50">
        <v>2.6909837498215823</v>
      </c>
      <c r="AN354" s="50">
        <v>3.6697173189468018</v>
      </c>
      <c r="AO354" s="50">
        <v>5.2689831424519831</v>
      </c>
      <c r="AP354" s="50">
        <v>7.5683795378253276</v>
      </c>
      <c r="AQ354" s="50">
        <v>10.956234557619261</v>
      </c>
      <c r="AR354" s="50">
        <v>18.225329742806657</v>
      </c>
      <c r="AS354" s="50">
        <v>47.647787661510677</v>
      </c>
      <c r="AT354" s="50">
        <v>138.15404146611121</v>
      </c>
      <c r="AU354" s="50">
        <v>207.23106219916681</v>
      </c>
      <c r="AV354" s="50">
        <v>293.57733811548633</v>
      </c>
      <c r="AW354" s="50">
        <v>399.11167534654356</v>
      </c>
      <c r="AX354" s="50">
        <v>538.80076171783378</v>
      </c>
      <c r="AY354" s="50">
        <v>779.58351970162755</v>
      </c>
      <c r="AZ354" s="50">
        <v>1139.7708420954175</v>
      </c>
      <c r="BA354" s="50">
        <v>1726.9255183263901</v>
      </c>
      <c r="BB354" s="50">
        <v>3050.9017490432893</v>
      </c>
      <c r="BC354" s="50">
        <v>11.460489560807346</v>
      </c>
      <c r="BD354" s="50">
        <v>10495.869539161504</v>
      </c>
      <c r="BE354" s="50">
        <v>76.855307480283898</v>
      </c>
      <c r="BF354" s="50">
        <v>173.03881730667669</v>
      </c>
      <c r="BG354" s="50">
        <v>250.12545497930009</v>
      </c>
      <c r="BH354" s="50">
        <v>338.83106655472267</v>
      </c>
      <c r="BI354" s="50">
        <v>462.1131387354414</v>
      </c>
      <c r="BJ354" s="50">
        <v>661.54344715902539</v>
      </c>
      <c r="BK354" s="50">
        <v>952.96083116901787</v>
      </c>
      <c r="BL354" s="50">
        <v>1379.616431758858</v>
      </c>
      <c r="BM354" s="50">
        <v>2292.8651713544355</v>
      </c>
      <c r="BN354" s="50">
        <v>6017.6315400089834</v>
      </c>
    </row>
    <row r="355" spans="1:66" x14ac:dyDescent="0.25">
      <c r="A355" t="str">
        <f t="shared" si="5"/>
        <v>2002TOT0</v>
      </c>
      <c r="B355" s="50">
        <v>2002</v>
      </c>
      <c r="C355" s="50" t="s">
        <v>3</v>
      </c>
      <c r="D355" s="50">
        <v>0</v>
      </c>
      <c r="E355" s="50">
        <v>684.90624227018168</v>
      </c>
      <c r="F355" s="50">
        <v>0.38285873598112163</v>
      </c>
      <c r="G355" s="50">
        <v>0.17218237547087073</v>
      </c>
      <c r="H355" s="50">
        <v>0.10335279458892985</v>
      </c>
      <c r="I355" s="50">
        <v>0.16461985880411217</v>
      </c>
      <c r="J355" s="50">
        <v>6.5865837684782449E-2</v>
      </c>
      <c r="K355" s="50">
        <v>3.9398312915542695E-2</v>
      </c>
      <c r="L355" s="50">
        <v>261.63085782609573</v>
      </c>
      <c r="M355" s="50">
        <v>130.81542891304787</v>
      </c>
      <c r="N355" s="50">
        <v>170744491</v>
      </c>
      <c r="O355" s="50">
        <v>65371020</v>
      </c>
      <c r="P355" s="50">
        <v>143.96807946076157</v>
      </c>
      <c r="Q355" s="50">
        <v>117.66277836533416</v>
      </c>
      <c r="R355" s="50">
        <v>44.972821380092633</v>
      </c>
      <c r="S355" s="50">
        <v>92300830053.309906</v>
      </c>
      <c r="T355" s="50">
        <v>6.5772831107014929</v>
      </c>
      <c r="U355" s="50">
        <v>7.1529321056850268</v>
      </c>
      <c r="V355" s="50">
        <v>28107934</v>
      </c>
      <c r="W355" s="50">
        <v>78.475037723033907</v>
      </c>
      <c r="X355" s="50">
        <v>52.34039119001396</v>
      </c>
      <c r="Y355" s="50">
        <v>40.010869990576012</v>
      </c>
      <c r="Z355" s="50">
        <v>17654163133.237129</v>
      </c>
      <c r="AA355" s="50">
        <v>1.2580215036283477</v>
      </c>
      <c r="AB355" s="50">
        <v>1.2822061924369796</v>
      </c>
      <c r="AC355" s="50">
        <v>170744491</v>
      </c>
      <c r="AD355" s="50">
        <v>0.5874317686470244</v>
      </c>
      <c r="AE355" s="50">
        <v>0.70520564978172562</v>
      </c>
      <c r="AF355" s="50">
        <v>0.27605732895410445</v>
      </c>
      <c r="AG355" s="50">
        <v>0.63436855169971373</v>
      </c>
      <c r="AH355" s="50">
        <v>21.930667141530755</v>
      </c>
      <c r="AI355" s="50">
        <v>24.752644179287596</v>
      </c>
      <c r="AJ355" s="50">
        <v>0.79037654881381414</v>
      </c>
      <c r="AK355" s="50">
        <v>1.7544569778125756</v>
      </c>
      <c r="AL355" s="50">
        <v>2.5686279501702693</v>
      </c>
      <c r="AM355" s="50">
        <v>3.4317009477777534</v>
      </c>
      <c r="AN355" s="50">
        <v>4.525290152456666</v>
      </c>
      <c r="AO355" s="50">
        <v>5.8684428546340204</v>
      </c>
      <c r="AP355" s="50">
        <v>7.5965432260762853</v>
      </c>
      <c r="AQ355" s="50">
        <v>10.473202562153983</v>
      </c>
      <c r="AR355" s="50">
        <v>16.141080579190294</v>
      </c>
      <c r="AS355" s="50">
        <v>46.850278200914339</v>
      </c>
      <c r="AT355" s="50">
        <v>94.263786338501106</v>
      </c>
      <c r="AU355" s="50">
        <v>146.63255652655727</v>
      </c>
      <c r="AV355" s="50">
        <v>209.47508075222467</v>
      </c>
      <c r="AW355" s="50">
        <v>272.31760497789207</v>
      </c>
      <c r="AX355" s="50">
        <v>350.87076025997635</v>
      </c>
      <c r="AY355" s="50">
        <v>447.75298510788025</v>
      </c>
      <c r="AZ355" s="50">
        <v>604.68473310475531</v>
      </c>
      <c r="BA355" s="50">
        <v>845.2319508352266</v>
      </c>
      <c r="BB355" s="50">
        <v>1466.3255652655728</v>
      </c>
      <c r="BC355" s="50">
        <v>13.355400315141367</v>
      </c>
      <c r="BD355" s="50">
        <v>5586.0021533926583</v>
      </c>
      <c r="BE355" s="50">
        <v>54.130029410225887</v>
      </c>
      <c r="BF355" s="50">
        <v>120.17041373370365</v>
      </c>
      <c r="BG355" s="50">
        <v>175.91353918777162</v>
      </c>
      <c r="BH355" s="50">
        <v>235.05882133115904</v>
      </c>
      <c r="BI355" s="50">
        <v>309.86514358177652</v>
      </c>
      <c r="BJ355" s="50">
        <v>401.98845505945286</v>
      </c>
      <c r="BK355" s="50">
        <v>520.30338733275642</v>
      </c>
      <c r="BL355" s="50">
        <v>717.37500568562803</v>
      </c>
      <c r="BM355" s="50">
        <v>1105.4968283501573</v>
      </c>
      <c r="BN355" s="50">
        <v>3208.8538685181879</v>
      </c>
    </row>
    <row r="356" spans="1:66" x14ac:dyDescent="0.25">
      <c r="A356" t="str">
        <f t="shared" si="5"/>
        <v>2002TOT10</v>
      </c>
      <c r="B356" s="50">
        <v>2002</v>
      </c>
      <c r="C356" s="50" t="s">
        <v>3</v>
      </c>
      <c r="D356" s="50">
        <v>10</v>
      </c>
      <c r="E356" s="50">
        <v>495.86952890158392</v>
      </c>
      <c r="F356" s="50">
        <v>0.51358651558611113</v>
      </c>
      <c r="G356" s="50">
        <v>0.2328904087983808</v>
      </c>
      <c r="H356" s="50">
        <v>0.13661079983908056</v>
      </c>
      <c r="I356" s="50">
        <v>0.21919112489109568</v>
      </c>
      <c r="J356" s="50">
        <v>8.2891182682343731E-2</v>
      </c>
      <c r="K356" s="50">
        <v>4.5793983048549571E-2</v>
      </c>
      <c r="L356" s="50">
        <v>273.17817863511141</v>
      </c>
      <c r="M356" s="50">
        <v>136.5890893175557</v>
      </c>
      <c r="N356" s="50">
        <v>10014525</v>
      </c>
      <c r="O356" s="50">
        <v>5143324.9999999991</v>
      </c>
      <c r="P356" s="50">
        <v>149.30308502109099</v>
      </c>
      <c r="Q356" s="50">
        <v>123.87509361402041</v>
      </c>
      <c r="R356" s="50">
        <v>45.345896305825519</v>
      </c>
      <c r="S356" s="50">
        <v>7645558390.3479776</v>
      </c>
      <c r="T356" s="50">
        <v>12.830104289339079</v>
      </c>
      <c r="U356" s="50">
        <v>15.177045484609726</v>
      </c>
      <c r="V356" s="50">
        <v>2195095</v>
      </c>
      <c r="W356" s="50">
        <v>84.935395945336353</v>
      </c>
      <c r="X356" s="50">
        <v>51.653693372219351</v>
      </c>
      <c r="Y356" s="50">
        <v>37.816851719488213</v>
      </c>
      <c r="Z356" s="50">
        <v>1360617168.634702</v>
      </c>
      <c r="AA356" s="50">
        <v>2.2832681774409882</v>
      </c>
      <c r="AB356" s="50">
        <v>2.3723359197516234</v>
      </c>
      <c r="AC356" s="50">
        <v>10014525</v>
      </c>
      <c r="AD356" s="50">
        <v>0.56530508240398181</v>
      </c>
      <c r="AE356" s="50">
        <v>0.66805247417184344</v>
      </c>
      <c r="AF356" s="50">
        <v>1.6191345360854956E-2</v>
      </c>
      <c r="AG356" s="50">
        <v>0.5600554407288465</v>
      </c>
      <c r="AH356" s="50">
        <v>18.39365977707876</v>
      </c>
      <c r="AI356" s="50">
        <v>18.966460955431145</v>
      </c>
      <c r="AJ356" s="50">
        <v>1.0856791442773335</v>
      </c>
      <c r="AK356" s="50">
        <v>2.1534128835215696</v>
      </c>
      <c r="AL356" s="50">
        <v>2.9389540151135796</v>
      </c>
      <c r="AM356" s="50">
        <v>3.8031826608847261</v>
      </c>
      <c r="AN356" s="50">
        <v>4.7271814578797091</v>
      </c>
      <c r="AO356" s="50">
        <v>5.9645971081180864</v>
      </c>
      <c r="AP356" s="50">
        <v>7.6924664071658242</v>
      </c>
      <c r="AQ356" s="50">
        <v>10.200413846742979</v>
      </c>
      <c r="AR356" s="50">
        <v>15.536281242581524</v>
      </c>
      <c r="AS356" s="50">
        <v>45.897831233714669</v>
      </c>
      <c r="AT356" s="50">
        <v>83.790032300889877</v>
      </c>
      <c r="AU356" s="50">
        <v>125.68504845133481</v>
      </c>
      <c r="AV356" s="50">
        <v>167.58006460177975</v>
      </c>
      <c r="AW356" s="50">
        <v>209.47508075222467</v>
      </c>
      <c r="AX356" s="50">
        <v>261.84385094028084</v>
      </c>
      <c r="AY356" s="50">
        <v>335.16012920355951</v>
      </c>
      <c r="AZ356" s="50">
        <v>419.78806182745825</v>
      </c>
      <c r="BA356" s="50">
        <v>602.24085716264597</v>
      </c>
      <c r="BB356" s="50">
        <v>1040.3929010693826</v>
      </c>
      <c r="BC356" s="50">
        <v>13.739577940488118</v>
      </c>
      <c r="BD356" s="50">
        <v>4119.6765881270858</v>
      </c>
      <c r="BE356" s="50">
        <v>53.831892198609779</v>
      </c>
      <c r="BF356" s="50">
        <v>106.68408170769719</v>
      </c>
      <c r="BG356" s="50">
        <v>145.83272390536183</v>
      </c>
      <c r="BH356" s="50">
        <v>188.58984012659894</v>
      </c>
      <c r="BI356" s="50">
        <v>234.46985636137279</v>
      </c>
      <c r="BJ356" s="50">
        <v>295.4916396311981</v>
      </c>
      <c r="BK356" s="50">
        <v>381.69771502142885</v>
      </c>
      <c r="BL356" s="50">
        <v>505.38580346810471</v>
      </c>
      <c r="BM356" s="50">
        <v>771.11409703849256</v>
      </c>
      <c r="BN356" s="50">
        <v>2276.3757080528699</v>
      </c>
    </row>
    <row r="357" spans="1:66" x14ac:dyDescent="0.25">
      <c r="A357" t="str">
        <f t="shared" si="5"/>
        <v>2002TOT11</v>
      </c>
      <c r="B357" s="50">
        <v>2002</v>
      </c>
      <c r="C357" s="50" t="s">
        <v>3</v>
      </c>
      <c r="D357" s="50">
        <v>11</v>
      </c>
      <c r="E357" s="50">
        <v>620.41845877984565</v>
      </c>
      <c r="F357" s="50">
        <v>0.37655378895235564</v>
      </c>
      <c r="G357" s="50">
        <v>0.1681275397602438</v>
      </c>
      <c r="H357" s="50">
        <v>0.1020142895023949</v>
      </c>
      <c r="I357" s="50">
        <v>0.14984532136017611</v>
      </c>
      <c r="J357" s="50">
        <v>6.6282311112278364E-2</v>
      </c>
      <c r="K357" s="50">
        <v>4.2237170507530397E-2</v>
      </c>
      <c r="L357" s="50">
        <v>275.99626264615745</v>
      </c>
      <c r="M357" s="50">
        <v>137.99813132307872</v>
      </c>
      <c r="N357" s="50">
        <v>963934</v>
      </c>
      <c r="O357" s="50">
        <v>362973</v>
      </c>
      <c r="P357" s="50">
        <v>152.76666309592764</v>
      </c>
      <c r="Q357" s="50">
        <v>123.22959955022981</v>
      </c>
      <c r="R357" s="50">
        <v>44.649010232510655</v>
      </c>
      <c r="S357" s="50">
        <v>536748209.25054675</v>
      </c>
      <c r="T357" s="50">
        <v>7.4792379183847597</v>
      </c>
      <c r="U357" s="50">
        <v>8.243578040613329</v>
      </c>
      <c r="V357" s="50">
        <v>144441</v>
      </c>
      <c r="W357" s="50">
        <v>76.956285036243145</v>
      </c>
      <c r="X357" s="50">
        <v>61.041846286835579</v>
      </c>
      <c r="Y357" s="50">
        <v>44.233820923216349</v>
      </c>
      <c r="Z357" s="50">
        <v>105803343.83420181</v>
      </c>
      <c r="AA357" s="50">
        <v>1.4743009244531662</v>
      </c>
      <c r="AB357" s="50">
        <v>1.5022222977809241</v>
      </c>
      <c r="AC357" s="50">
        <v>963934</v>
      </c>
      <c r="AD357" s="50">
        <v>0.54152041855672262</v>
      </c>
      <c r="AE357" s="50">
        <v>0.57245809087668498</v>
      </c>
      <c r="AF357" s="50">
        <v>1.5584751447592334E-3</v>
      </c>
      <c r="AG357" s="50">
        <v>0.50570621311377462</v>
      </c>
      <c r="AH357" s="50">
        <v>16.294127433196262</v>
      </c>
      <c r="AI357" s="50">
        <v>19.102330862981873</v>
      </c>
      <c r="AJ357" s="50">
        <v>0.94971965527591329</v>
      </c>
      <c r="AK357" s="50">
        <v>2.1344316961500738</v>
      </c>
      <c r="AL357" s="50">
        <v>3.1188136210462547</v>
      </c>
      <c r="AM357" s="50">
        <v>4.2024273947103543</v>
      </c>
      <c r="AN357" s="50">
        <v>5.2504239141463813</v>
      </c>
      <c r="AO357" s="50">
        <v>6.6284589496619972</v>
      </c>
      <c r="AP357" s="50">
        <v>8.0688643313433239</v>
      </c>
      <c r="AQ357" s="50">
        <v>10.732380891213808</v>
      </c>
      <c r="AR357" s="50">
        <v>16.527782240631659</v>
      </c>
      <c r="AS357" s="50">
        <v>42.386697305820235</v>
      </c>
      <c r="AT357" s="50">
        <v>104.73754037611234</v>
      </c>
      <c r="AU357" s="50">
        <v>167.58006460177975</v>
      </c>
      <c r="AV357" s="50">
        <v>216.45758344396549</v>
      </c>
      <c r="AW357" s="50">
        <v>292.36736270703364</v>
      </c>
      <c r="AX357" s="50">
        <v>365.41764086776976</v>
      </c>
      <c r="AY357" s="50">
        <v>446.88017227141268</v>
      </c>
      <c r="AZ357" s="50">
        <v>565.58271803100661</v>
      </c>
      <c r="BA357" s="50">
        <v>816.95281493367622</v>
      </c>
      <c r="BB357" s="50">
        <v>1340.640516814238</v>
      </c>
      <c r="BC357" s="50">
        <v>9.9378849637293456</v>
      </c>
      <c r="BD357" s="50">
        <v>4398.9766957967186</v>
      </c>
      <c r="BE357" s="50">
        <v>58.22673292003897</v>
      </c>
      <c r="BF357" s="50">
        <v>133.25824760030036</v>
      </c>
      <c r="BG357" s="50">
        <v>193.42752401395728</v>
      </c>
      <c r="BH357" s="50">
        <v>258.82104167560431</v>
      </c>
      <c r="BI357" s="50">
        <v>327.81504030298066</v>
      </c>
      <c r="BJ357" s="50">
        <v>409.22274491788579</v>
      </c>
      <c r="BK357" s="50">
        <v>502.66392007907376</v>
      </c>
      <c r="BL357" s="50">
        <v>668.70376280308233</v>
      </c>
      <c r="BM357" s="50">
        <v>1020.305888848762</v>
      </c>
      <c r="BN357" s="50">
        <v>2652.7946086059073</v>
      </c>
    </row>
    <row r="358" spans="1:66" x14ac:dyDescent="0.25">
      <c r="A358" t="str">
        <f t="shared" si="5"/>
        <v>2002TOT12</v>
      </c>
      <c r="B358" s="50">
        <v>2002</v>
      </c>
      <c r="C358" s="50" t="s">
        <v>3</v>
      </c>
      <c r="D358" s="50">
        <v>12</v>
      </c>
      <c r="E358" s="50">
        <v>679.31577474104336</v>
      </c>
      <c r="F358" s="50">
        <v>0.4581525332921455</v>
      </c>
      <c r="G358" s="50">
        <v>0.21619027419714507</v>
      </c>
      <c r="H358" s="50">
        <v>0.12790767380544477</v>
      </c>
      <c r="I358" s="50">
        <v>0.21433915272153334</v>
      </c>
      <c r="J358" s="50">
        <v>7.6816643205576615E-2</v>
      </c>
      <c r="K358" s="50">
        <v>3.9646149098763531E-2</v>
      </c>
      <c r="L358" s="50">
        <v>275.99626264615665</v>
      </c>
      <c r="M358" s="50">
        <v>137.99813132307833</v>
      </c>
      <c r="N358" s="50">
        <v>414362</v>
      </c>
      <c r="O358" s="50">
        <v>189841</v>
      </c>
      <c r="P358" s="50">
        <v>145.76079877104561</v>
      </c>
      <c r="Q358" s="50">
        <v>130.23546387511104</v>
      </c>
      <c r="R358" s="50">
        <v>47.187401244661245</v>
      </c>
      <c r="S358" s="50">
        <v>296688368.37017947</v>
      </c>
      <c r="T358" s="50">
        <v>8.7835009751695132</v>
      </c>
      <c r="U358" s="50">
        <v>9.7411084090276088</v>
      </c>
      <c r="V358" s="50">
        <v>88814</v>
      </c>
      <c r="W358" s="50">
        <v>88.541216511749766</v>
      </c>
      <c r="X358" s="50">
        <v>49.456914811328559</v>
      </c>
      <c r="Y358" s="50">
        <v>35.838829364682532</v>
      </c>
      <c r="Z358" s="50">
        <v>52709597.184640013</v>
      </c>
      <c r="AA358" s="50">
        <v>1.5604750560845106</v>
      </c>
      <c r="AB358" s="50">
        <v>1.6053224885200328</v>
      </c>
      <c r="AC358" s="50">
        <v>414362</v>
      </c>
      <c r="AD358" s="50">
        <v>0.62252946191279557</v>
      </c>
      <c r="AE358" s="50">
        <v>0.81458686183421491</v>
      </c>
      <c r="AF358" s="50">
        <v>6.6993474442516123E-4</v>
      </c>
      <c r="AG358" s="50">
        <v>0.72208442629350511</v>
      </c>
      <c r="AH358" s="50">
        <v>26.568169954899844</v>
      </c>
      <c r="AI358" s="50">
        <v>26.202367510283572</v>
      </c>
      <c r="AJ358" s="50">
        <v>0.90506634600097657</v>
      </c>
      <c r="AK358" s="50">
        <v>1.6348193928994346</v>
      </c>
      <c r="AL358" s="50">
        <v>2.2070194124131266</v>
      </c>
      <c r="AM358" s="50">
        <v>2.9583819529129665</v>
      </c>
      <c r="AN358" s="50">
        <v>3.9174177841067079</v>
      </c>
      <c r="AO358" s="50">
        <v>5.0767924204474522</v>
      </c>
      <c r="AP358" s="50">
        <v>6.9198719160255422</v>
      </c>
      <c r="AQ358" s="50">
        <v>9.8296112103970827</v>
      </c>
      <c r="AR358" s="50">
        <v>15.372175230699753</v>
      </c>
      <c r="AS358" s="50">
        <v>51.178844334096958</v>
      </c>
      <c r="AT358" s="50">
        <v>90.772534992630696</v>
      </c>
      <c r="AU358" s="50">
        <v>131.96930087390155</v>
      </c>
      <c r="AV358" s="50">
        <v>167.58006460177975</v>
      </c>
      <c r="AW358" s="50">
        <v>235.65946584625277</v>
      </c>
      <c r="AX358" s="50">
        <v>314.21262112833705</v>
      </c>
      <c r="AY358" s="50">
        <v>401.49390477509729</v>
      </c>
      <c r="AZ358" s="50">
        <v>555.10896399339538</v>
      </c>
      <c r="BA358" s="50">
        <v>793.61130593557118</v>
      </c>
      <c r="BB358" s="50">
        <v>1396.5005383481646</v>
      </c>
      <c r="BC358" s="50">
        <v>15.189994545587638</v>
      </c>
      <c r="BD358" s="50">
        <v>6074.7773418145161</v>
      </c>
      <c r="BE358" s="50">
        <v>60.336893922956811</v>
      </c>
      <c r="BF358" s="50">
        <v>111.38973751646965</v>
      </c>
      <c r="BG358" s="50">
        <v>149.80772564466801</v>
      </c>
      <c r="BH358" s="50">
        <v>201.54246848031664</v>
      </c>
      <c r="BI358" s="50">
        <v>269.80306136876794</v>
      </c>
      <c r="BJ358" s="50">
        <v>344.61004840847067</v>
      </c>
      <c r="BK358" s="50">
        <v>469.84196553364092</v>
      </c>
      <c r="BL358" s="50">
        <v>652.96288849020823</v>
      </c>
      <c r="BM358" s="50">
        <v>1067.0778084870637</v>
      </c>
      <c r="BN358" s="50">
        <v>3486.3523079239053</v>
      </c>
    </row>
    <row r="359" spans="1:66" x14ac:dyDescent="0.25">
      <c r="A359" t="str">
        <f t="shared" si="5"/>
        <v>2002TOT13</v>
      </c>
      <c r="B359" s="50">
        <v>2002</v>
      </c>
      <c r="C359" s="50" t="s">
        <v>3</v>
      </c>
      <c r="D359" s="50">
        <v>13</v>
      </c>
      <c r="E359" s="50">
        <v>470.33910914381522</v>
      </c>
      <c r="F359" s="50">
        <v>0.52843588622432347</v>
      </c>
      <c r="G359" s="50">
        <v>0.25041847375557058</v>
      </c>
      <c r="H359" s="50">
        <v>0.15293645971225633</v>
      </c>
      <c r="I359" s="50">
        <v>0.24207834659054642</v>
      </c>
      <c r="J359" s="50">
        <v>9.9435136416000575E-2</v>
      </c>
      <c r="K359" s="50">
        <v>5.6819344206032976E-2</v>
      </c>
      <c r="L359" s="50">
        <v>275.99626264615807</v>
      </c>
      <c r="M359" s="50">
        <v>137.99813132307904</v>
      </c>
      <c r="N359" s="50">
        <v>2303023</v>
      </c>
      <c r="O359" s="50">
        <v>1217000</v>
      </c>
      <c r="P359" s="50">
        <v>145.20544268895119</v>
      </c>
      <c r="Q359" s="50">
        <v>130.79081995720688</v>
      </c>
      <c r="R359" s="50">
        <v>47.388619941164812</v>
      </c>
      <c r="S359" s="50">
        <v>1910069134.6550493</v>
      </c>
      <c r="T359" s="50">
        <v>14.694623838512078</v>
      </c>
      <c r="U359" s="50">
        <v>17.559266664366266</v>
      </c>
      <c r="V359" s="50">
        <v>557512</v>
      </c>
      <c r="W359" s="50">
        <v>81.314569135367904</v>
      </c>
      <c r="X359" s="50">
        <v>56.683562187711132</v>
      </c>
      <c r="Y359" s="50">
        <v>41.075601273907452</v>
      </c>
      <c r="Z359" s="50">
        <v>379221193.46874249</v>
      </c>
      <c r="AA359" s="50">
        <v>2.9174403630270471</v>
      </c>
      <c r="AB359" s="50">
        <v>3.0448735299169836</v>
      </c>
      <c r="AC359" s="50">
        <v>2303023</v>
      </c>
      <c r="AD359" s="50">
        <v>0.56286375797017107</v>
      </c>
      <c r="AE359" s="50">
        <v>0.66150133812701561</v>
      </c>
      <c r="AF359" s="50">
        <v>3.7234956991960429E-3</v>
      </c>
      <c r="AG359" s="50">
        <v>0.55927283572952824</v>
      </c>
      <c r="AH359" s="50">
        <v>18.44353337837056</v>
      </c>
      <c r="AI359" s="50">
        <v>19.772358387255487</v>
      </c>
      <c r="AJ359" s="50">
        <v>0.98690018432523108</v>
      </c>
      <c r="AK359" s="50">
        <v>2.0851790671061923</v>
      </c>
      <c r="AL359" s="50">
        <v>2.9075783978146323</v>
      </c>
      <c r="AM359" s="50">
        <v>3.8557013315651734</v>
      </c>
      <c r="AN359" s="50">
        <v>4.8969511834119359</v>
      </c>
      <c r="AO359" s="50">
        <v>6.1220171751943973</v>
      </c>
      <c r="AP359" s="50">
        <v>8.0026319318287982</v>
      </c>
      <c r="AQ359" s="50">
        <v>10.400788775399981</v>
      </c>
      <c r="AR359" s="50">
        <v>15.392559040641522</v>
      </c>
      <c r="AS359" s="50">
        <v>45.349692912712136</v>
      </c>
      <c r="AT359" s="50">
        <v>78.553155282084262</v>
      </c>
      <c r="AU359" s="50">
        <v>116.01696780123214</v>
      </c>
      <c r="AV359" s="50">
        <v>157.10631056416852</v>
      </c>
      <c r="AW359" s="50">
        <v>209.47508075222467</v>
      </c>
      <c r="AX359" s="50">
        <v>261.84385094028084</v>
      </c>
      <c r="AY359" s="50">
        <v>328.17762651181863</v>
      </c>
      <c r="AZ359" s="50">
        <v>418.95016150444934</v>
      </c>
      <c r="BA359" s="50">
        <v>579.54772341448836</v>
      </c>
      <c r="BB359" s="50">
        <v>932.16410934739986</v>
      </c>
      <c r="BC359" s="50">
        <v>13.551053383145813</v>
      </c>
      <c r="BD359" s="50">
        <v>3540.1288647125971</v>
      </c>
      <c r="BE359" s="50">
        <v>46.358252995276203</v>
      </c>
      <c r="BF359" s="50">
        <v>97.701354780371602</v>
      </c>
      <c r="BG359" s="50">
        <v>137.28729535050513</v>
      </c>
      <c r="BH359" s="50">
        <v>180.64770018694449</v>
      </c>
      <c r="BI359" s="50">
        <v>230.31806539093273</v>
      </c>
      <c r="BJ359" s="50">
        <v>289.0774958394926</v>
      </c>
      <c r="BK359" s="50">
        <v>375.39799243526738</v>
      </c>
      <c r="BL359" s="50">
        <v>488.53705298826554</v>
      </c>
      <c r="BM359" s="50">
        <v>727.70807639494615</v>
      </c>
      <c r="BN359" s="50">
        <v>2133.0873405164675</v>
      </c>
    </row>
    <row r="360" spans="1:66" x14ac:dyDescent="0.25">
      <c r="A360" t="str">
        <f t="shared" si="5"/>
        <v>2002TOT14</v>
      </c>
      <c r="B360" s="50">
        <v>2002</v>
      </c>
      <c r="C360" s="50" t="s">
        <v>3</v>
      </c>
      <c r="D360" s="50">
        <v>14</v>
      </c>
      <c r="E360" s="50">
        <v>460.74787452749518</v>
      </c>
      <c r="F360" s="50">
        <v>0.54024494072958285</v>
      </c>
      <c r="G360" s="50">
        <v>0.25745491568772372</v>
      </c>
      <c r="H360" s="50">
        <v>0.16030853825513419</v>
      </c>
      <c r="I360" s="50">
        <v>0.24678542580828258</v>
      </c>
      <c r="J360" s="50">
        <v>0.10481532529115352</v>
      </c>
      <c r="K360" s="50">
        <v>6.5129113085491644E-2</v>
      </c>
      <c r="L360" s="50">
        <v>275.99626264615728</v>
      </c>
      <c r="M360" s="50">
        <v>137.99813132307864</v>
      </c>
      <c r="N360" s="50">
        <v>274842</v>
      </c>
      <c r="O360" s="50">
        <v>148482</v>
      </c>
      <c r="P360" s="50">
        <v>144.46963616126379</v>
      </c>
      <c r="Q360" s="50">
        <v>131.52662648489348</v>
      </c>
      <c r="R360" s="50">
        <v>47.655220119236908</v>
      </c>
      <c r="S360" s="50">
        <v>234352038.64475945</v>
      </c>
      <c r="T360" s="50">
        <v>15.422012440657047</v>
      </c>
      <c r="U360" s="50">
        <v>18.567233249738106</v>
      </c>
      <c r="V360" s="50">
        <v>67827</v>
      </c>
      <c r="W360" s="50">
        <v>79.387218718229192</v>
      </c>
      <c r="X360" s="50">
        <v>58.610912604849446</v>
      </c>
      <c r="Y360" s="50">
        <v>42.472250923188717</v>
      </c>
      <c r="Z360" s="50">
        <v>47704828.430989482</v>
      </c>
      <c r="AA360" s="50">
        <v>3.1393132391621359</v>
      </c>
      <c r="AB360" s="50">
        <v>3.2787291353493044</v>
      </c>
      <c r="AC360" s="50">
        <v>274842</v>
      </c>
      <c r="AD360" s="50">
        <v>0.55952363210478318</v>
      </c>
      <c r="AE360" s="50">
        <v>0.59751791067889304</v>
      </c>
      <c r="AF360" s="50">
        <v>4.4436074019167117E-4</v>
      </c>
      <c r="AG360" s="50">
        <v>0.52194650477924753</v>
      </c>
      <c r="AH360" s="50">
        <v>18.170232602178938</v>
      </c>
      <c r="AI360" s="50">
        <v>20.155638295459482</v>
      </c>
      <c r="AJ360" s="50">
        <v>0.88783423469264822</v>
      </c>
      <c r="AK360" s="50">
        <v>2.1296563753323192</v>
      </c>
      <c r="AL360" s="50">
        <v>2.9840008358119294</v>
      </c>
      <c r="AM360" s="50">
        <v>3.7578752735354728</v>
      </c>
      <c r="AN360" s="50">
        <v>4.8808995912528257</v>
      </c>
      <c r="AO360" s="50">
        <v>6.3687393814089628</v>
      </c>
      <c r="AP360" s="50">
        <v>7.6215473789641095</v>
      </c>
      <c r="AQ360" s="50">
        <v>10.549997633393104</v>
      </c>
      <c r="AR360" s="50">
        <v>16.486958460368641</v>
      </c>
      <c r="AS360" s="50">
        <v>44.332490835239987</v>
      </c>
      <c r="AT360" s="50">
        <v>75.411029070800879</v>
      </c>
      <c r="AU360" s="50">
        <v>118.00429549041991</v>
      </c>
      <c r="AV360" s="50">
        <v>149.6250576801605</v>
      </c>
      <c r="AW360" s="50">
        <v>209.47508075222467</v>
      </c>
      <c r="AX360" s="50">
        <v>261.84385094028084</v>
      </c>
      <c r="AY360" s="50">
        <v>314.21262112833705</v>
      </c>
      <c r="AZ360" s="50">
        <v>418.95016150444934</v>
      </c>
      <c r="BA360" s="50">
        <v>558.6002153392659</v>
      </c>
      <c r="BB360" s="50">
        <v>1047.3754037611234</v>
      </c>
      <c r="BC360" s="50">
        <v>9.3310739643909102</v>
      </c>
      <c r="BD360" s="50">
        <v>3177.0387247420745</v>
      </c>
      <c r="BE360" s="50">
        <v>40.063070539020302</v>
      </c>
      <c r="BF360" s="50">
        <v>98.752972733469832</v>
      </c>
      <c r="BG360" s="50">
        <v>134.63233760523906</v>
      </c>
      <c r="BH360" s="50">
        <v>176.56878073527287</v>
      </c>
      <c r="BI360" s="50">
        <v>227.83924741761052</v>
      </c>
      <c r="BJ360" s="50">
        <v>285.5444445372288</v>
      </c>
      <c r="BK360" s="50">
        <v>360.7184923368302</v>
      </c>
      <c r="BL360" s="50">
        <v>479.29125731887376</v>
      </c>
      <c r="BM360" s="50">
        <v>769.60735159307228</v>
      </c>
      <c r="BN360" s="50">
        <v>2054.7362676182775</v>
      </c>
    </row>
    <row r="361" spans="1:66" x14ac:dyDescent="0.25">
      <c r="A361" t="str">
        <f t="shared" si="5"/>
        <v>2002TOT15</v>
      </c>
      <c r="B361" s="50">
        <v>2002</v>
      </c>
      <c r="C361" s="50" t="s">
        <v>3</v>
      </c>
      <c r="D361" s="50">
        <v>15</v>
      </c>
      <c r="E361" s="50">
        <v>488.40951041792204</v>
      </c>
      <c r="F361" s="50">
        <v>0.51790005530081606</v>
      </c>
      <c r="G361" s="50">
        <v>0.23049080829987648</v>
      </c>
      <c r="H361" s="50">
        <v>0.13099620142811794</v>
      </c>
      <c r="I361" s="50">
        <v>0.21295493293141804</v>
      </c>
      <c r="J361" s="50">
        <v>7.4631335456237569E-2</v>
      </c>
      <c r="K361" s="50">
        <v>3.8649134142545158E-2</v>
      </c>
      <c r="L361" s="50">
        <v>272.17739690173806</v>
      </c>
      <c r="M361" s="50">
        <v>136.08869845086903</v>
      </c>
      <c r="N361" s="50">
        <v>4359791</v>
      </c>
      <c r="O361" s="50">
        <v>2257936</v>
      </c>
      <c r="P361" s="50">
        <v>151.04516767963545</v>
      </c>
      <c r="Q361" s="50">
        <v>121.13222922210261</v>
      </c>
      <c r="R361" s="50">
        <v>44.504881963374046</v>
      </c>
      <c r="S361" s="50">
        <v>3282105853.4500504</v>
      </c>
      <c r="T361" s="50">
        <v>12.844628713138174</v>
      </c>
      <c r="U361" s="50">
        <v>15.294236020799884</v>
      </c>
      <c r="V361" s="50">
        <v>928439</v>
      </c>
      <c r="W361" s="50">
        <v>88.395596600251437</v>
      </c>
      <c r="X361" s="50">
        <v>47.693101850617595</v>
      </c>
      <c r="Y361" s="50">
        <v>35.045600695369892</v>
      </c>
      <c r="Z361" s="50">
        <v>531361629.46902657</v>
      </c>
      <c r="AA361" s="50">
        <v>2.0795011336283875</v>
      </c>
      <c r="AB361" s="50">
        <v>2.1628621626503457</v>
      </c>
      <c r="AC361" s="50">
        <v>4359791</v>
      </c>
      <c r="AD361" s="50">
        <v>0.56085422707707966</v>
      </c>
      <c r="AE361" s="50">
        <v>0.66020159854263749</v>
      </c>
      <c r="AF361" s="50">
        <v>7.0488497239904798E-3</v>
      </c>
      <c r="AG361" s="50">
        <v>0.54854875185303165</v>
      </c>
      <c r="AH361" s="50">
        <v>17.709128843836524</v>
      </c>
      <c r="AI361" s="50">
        <v>17.452730674329707</v>
      </c>
      <c r="AJ361" s="50">
        <v>1.2429520360696165</v>
      </c>
      <c r="AK361" s="50">
        <v>2.2705155851323822</v>
      </c>
      <c r="AL361" s="50">
        <v>3.0218972095662808</v>
      </c>
      <c r="AM361" s="50">
        <v>3.8278457935902308</v>
      </c>
      <c r="AN361" s="50">
        <v>4.7070680734296726</v>
      </c>
      <c r="AO361" s="50">
        <v>5.9530929857067569</v>
      </c>
      <c r="AP361" s="50">
        <v>7.6689894685756919</v>
      </c>
      <c r="AQ361" s="50">
        <v>9.9880347221130137</v>
      </c>
      <c r="AR361" s="50">
        <v>15.438746080171249</v>
      </c>
      <c r="AS361" s="50">
        <v>45.880858045645105</v>
      </c>
      <c r="AT361" s="50">
        <v>92.16903553097886</v>
      </c>
      <c r="AU361" s="50">
        <v>130.92192547014042</v>
      </c>
      <c r="AV361" s="50">
        <v>167.58006460177975</v>
      </c>
      <c r="AW361" s="50">
        <v>209.47508075222467</v>
      </c>
      <c r="AX361" s="50">
        <v>261.84385094028084</v>
      </c>
      <c r="AY361" s="50">
        <v>324.68637516594828</v>
      </c>
      <c r="AZ361" s="50">
        <v>418.95016150444934</v>
      </c>
      <c r="BA361" s="50">
        <v>583.53772495262592</v>
      </c>
      <c r="BB361" s="50">
        <v>995.00663357306723</v>
      </c>
      <c r="BC361" s="50">
        <v>13.711298994571749</v>
      </c>
      <c r="BD361" s="50">
        <v>4294.239155420606</v>
      </c>
      <c r="BE361" s="50">
        <v>60.557655540069227</v>
      </c>
      <c r="BF361" s="50">
        <v>111.08322037162364</v>
      </c>
      <c r="BG361" s="50">
        <v>147.47093491397877</v>
      </c>
      <c r="BH361" s="50">
        <v>187.10845587003422</v>
      </c>
      <c r="BI361" s="50">
        <v>229.97949676028952</v>
      </c>
      <c r="BJ361" s="50">
        <v>290.86353525657887</v>
      </c>
      <c r="BK361" s="50">
        <v>373.98181159621004</v>
      </c>
      <c r="BL361" s="50">
        <v>487.75474504031286</v>
      </c>
      <c r="BM361" s="50">
        <v>754.4654585284519</v>
      </c>
      <c r="BN361" s="50">
        <v>2243.4947992694506</v>
      </c>
    </row>
    <row r="362" spans="1:66" x14ac:dyDescent="0.25">
      <c r="A362" t="str">
        <f t="shared" si="5"/>
        <v>2002TOT16</v>
      </c>
      <c r="B362" s="50">
        <v>2002</v>
      </c>
      <c r="C362" s="50" t="s">
        <v>3</v>
      </c>
      <c r="D362" s="50">
        <v>16</v>
      </c>
      <c r="E362" s="50">
        <v>501.08919950758929</v>
      </c>
      <c r="F362" s="50">
        <v>0.50472821938433265</v>
      </c>
      <c r="G362" s="50">
        <v>0.22295015870421833</v>
      </c>
      <c r="H362" s="50">
        <v>0.1311448074089592</v>
      </c>
      <c r="I362" s="50">
        <v>0.21894484059476521</v>
      </c>
      <c r="J362" s="50">
        <v>8.215383568845197E-2</v>
      </c>
      <c r="K362" s="50">
        <v>4.596785861106837E-2</v>
      </c>
      <c r="L362" s="50">
        <v>275.99626264615745</v>
      </c>
      <c r="M362" s="50">
        <v>137.99813132307872</v>
      </c>
      <c r="N362" s="50">
        <v>475549</v>
      </c>
      <c r="O362" s="50">
        <v>240023</v>
      </c>
      <c r="P362" s="50">
        <v>154.08231332549067</v>
      </c>
      <c r="Q362" s="50">
        <v>121.91394932066677</v>
      </c>
      <c r="R362" s="50">
        <v>44.172318911784409</v>
      </c>
      <c r="S362" s="50">
        <v>351145822.29353285</v>
      </c>
      <c r="T362" s="50">
        <v>12.27993152101455</v>
      </c>
      <c r="U362" s="50">
        <v>14.53592603591337</v>
      </c>
      <c r="V362" s="50">
        <v>104119</v>
      </c>
      <c r="W362" s="50">
        <v>86.217619961256332</v>
      </c>
      <c r="X362" s="50">
        <v>51.780511361822391</v>
      </c>
      <c r="Y362" s="50">
        <v>37.522617781392121</v>
      </c>
      <c r="Z362" s="50">
        <v>64696020.749779031</v>
      </c>
      <c r="AA362" s="50">
        <v>2.2624865627058743</v>
      </c>
      <c r="AB362" s="50">
        <v>2.3510548962609144</v>
      </c>
      <c r="AC362" s="50">
        <v>475549</v>
      </c>
      <c r="AD362" s="50">
        <v>0.55081894930857822</v>
      </c>
      <c r="AE362" s="50">
        <v>0.63136710145436226</v>
      </c>
      <c r="AF362" s="50">
        <v>7.688610388419825E-4</v>
      </c>
      <c r="AG362" s="50">
        <v>0.51880024788157986</v>
      </c>
      <c r="AH362" s="50">
        <v>16.856181905124551</v>
      </c>
      <c r="AI362" s="50">
        <v>18.044193774404494</v>
      </c>
      <c r="AJ362" s="50">
        <v>1.100310843254853</v>
      </c>
      <c r="AK362" s="50">
        <v>2.1788753366195195</v>
      </c>
      <c r="AL362" s="50">
        <v>3.1496345998175279</v>
      </c>
      <c r="AM362" s="50">
        <v>3.9565179082486477</v>
      </c>
      <c r="AN362" s="50">
        <v>4.9090813246403933</v>
      </c>
      <c r="AO362" s="50">
        <v>6.1416594540442109</v>
      </c>
      <c r="AP362" s="50">
        <v>7.8410774620566315</v>
      </c>
      <c r="AQ362" s="50">
        <v>11.552572219315813</v>
      </c>
      <c r="AR362" s="50">
        <v>15.405981334439048</v>
      </c>
      <c r="AS362" s="50">
        <v>43.764289517563356</v>
      </c>
      <c r="AT362" s="50">
        <v>87.281283646760286</v>
      </c>
      <c r="AU362" s="50">
        <v>125.68504845133481</v>
      </c>
      <c r="AV362" s="50">
        <v>181.19594485067435</v>
      </c>
      <c r="AW362" s="50">
        <v>219.94883478983593</v>
      </c>
      <c r="AX362" s="50">
        <v>271.00838572319066</v>
      </c>
      <c r="AY362" s="50">
        <v>340.39700622236512</v>
      </c>
      <c r="AZ362" s="50">
        <v>474.81018303837595</v>
      </c>
      <c r="BA362" s="50">
        <v>643.08849790932982</v>
      </c>
      <c r="BB362" s="50">
        <v>1061.340409144605</v>
      </c>
      <c r="BC362" s="50">
        <v>13.225067150903342</v>
      </c>
      <c r="BD362" s="50">
        <v>3072.3011843659619</v>
      </c>
      <c r="BE362" s="50">
        <v>54.80108394118011</v>
      </c>
      <c r="BF362" s="50">
        <v>109.42938033038033</v>
      </c>
      <c r="BG362" s="50">
        <v>154.31025150277688</v>
      </c>
      <c r="BH362" s="50">
        <v>201.15821033108415</v>
      </c>
      <c r="BI362" s="50">
        <v>247.50277233589748</v>
      </c>
      <c r="BJ362" s="50">
        <v>304.59357045084653</v>
      </c>
      <c r="BK362" s="50">
        <v>395.30946095450901</v>
      </c>
      <c r="BL362" s="50">
        <v>561.59671613995692</v>
      </c>
      <c r="BM362" s="50">
        <v>803.57432638459238</v>
      </c>
      <c r="BN362" s="50">
        <v>2196.9959863235658</v>
      </c>
    </row>
    <row r="363" spans="1:66" x14ac:dyDescent="0.25">
      <c r="A363" t="str">
        <f t="shared" si="5"/>
        <v>2002TOT17</v>
      </c>
      <c r="B363" s="50">
        <v>2002</v>
      </c>
      <c r="C363" s="50" t="s">
        <v>3</v>
      </c>
      <c r="D363" s="50">
        <v>17</v>
      </c>
      <c r="E363" s="50">
        <v>416.08520778388697</v>
      </c>
      <c r="F363" s="50">
        <v>0.59448547207577285</v>
      </c>
      <c r="G363" s="50">
        <v>0.26348422403148369</v>
      </c>
      <c r="H363" s="50">
        <v>0.15289937321088035</v>
      </c>
      <c r="I363" s="50">
        <v>0.24851760881225551</v>
      </c>
      <c r="J363" s="50">
        <v>9.1690670996234458E-2</v>
      </c>
      <c r="K363" s="50">
        <v>5.0975857467441425E-2</v>
      </c>
      <c r="L363" s="50">
        <v>266.53421097914878</v>
      </c>
      <c r="M363" s="50">
        <v>133.26710548957439</v>
      </c>
      <c r="N363" s="50">
        <v>1223024</v>
      </c>
      <c r="O363" s="50">
        <v>727070</v>
      </c>
      <c r="P363" s="50">
        <v>148.4025440900148</v>
      </c>
      <c r="Q363" s="50">
        <v>118.13166688913398</v>
      </c>
      <c r="R363" s="50">
        <v>44.321389909070824</v>
      </c>
      <c r="S363" s="50">
        <v>1030679892.5409918</v>
      </c>
      <c r="T363" s="50">
        <v>16.878167847332037</v>
      </c>
      <c r="U363" s="50">
        <v>21.419850049288165</v>
      </c>
      <c r="V363" s="50">
        <v>303943</v>
      </c>
      <c r="W363" s="50">
        <v>84.098153709999522</v>
      </c>
      <c r="X363" s="50">
        <v>49.168951779574869</v>
      </c>
      <c r="Y363" s="50">
        <v>36.895039926729254</v>
      </c>
      <c r="Z363" s="50">
        <v>179334704.52887186</v>
      </c>
      <c r="AA363" s="50">
        <v>2.9367423055355801</v>
      </c>
      <c r="AB363" s="50">
        <v>3.0920556052144943</v>
      </c>
      <c r="AC363" s="50">
        <v>1223024</v>
      </c>
      <c r="AD363" s="50">
        <v>0.56141534107390023</v>
      </c>
      <c r="AE363" s="50">
        <v>0.70815753025986972</v>
      </c>
      <c r="AF363" s="50">
        <v>1.9773682694499981E-3</v>
      </c>
      <c r="AG363" s="50">
        <v>0.55477839344993995</v>
      </c>
      <c r="AH363" s="50">
        <v>17.371101269942749</v>
      </c>
      <c r="AI363" s="50">
        <v>17.496848438443788</v>
      </c>
      <c r="AJ363" s="50">
        <v>1.1399242583376121</v>
      </c>
      <c r="AK363" s="50">
        <v>2.3747792444467271</v>
      </c>
      <c r="AL363" s="50">
        <v>3.1260052814682009</v>
      </c>
      <c r="AM363" s="50">
        <v>4.0404602664394265</v>
      </c>
      <c r="AN363" s="50">
        <v>4.8555064157708063</v>
      </c>
      <c r="AO363" s="50">
        <v>5.8598317742476578</v>
      </c>
      <c r="AP363" s="50">
        <v>7.2549123034235201</v>
      </c>
      <c r="AQ363" s="50">
        <v>9.8523459615809728</v>
      </c>
      <c r="AR363" s="50">
        <v>15.110317179047975</v>
      </c>
      <c r="AS363" s="50">
        <v>46.385917315237101</v>
      </c>
      <c r="AT363" s="50">
        <v>79.600530685845385</v>
      </c>
      <c r="AU363" s="50">
        <v>112.59285590432077</v>
      </c>
      <c r="AV363" s="50">
        <v>146.63255652655727</v>
      </c>
      <c r="AW363" s="50">
        <v>184.68719619654476</v>
      </c>
      <c r="AX363" s="50">
        <v>219.94883478983593</v>
      </c>
      <c r="AY363" s="50">
        <v>266.93110290140629</v>
      </c>
      <c r="AZ363" s="50">
        <v>349.12513458704115</v>
      </c>
      <c r="BA363" s="50">
        <v>492.266439767728</v>
      </c>
      <c r="BB363" s="50">
        <v>835.28188449949596</v>
      </c>
      <c r="BC363" s="50">
        <v>15.438851002085656</v>
      </c>
      <c r="BD363" s="50">
        <v>2932.6511305311456</v>
      </c>
      <c r="BE363" s="50">
        <v>47.214530034047506</v>
      </c>
      <c r="BF363" s="50">
        <v>98.546279076707549</v>
      </c>
      <c r="BG363" s="50">
        <v>130.46785231693482</v>
      </c>
      <c r="BH363" s="50">
        <v>167.04729131350157</v>
      </c>
      <c r="BI363" s="50">
        <v>203.78566120080484</v>
      </c>
      <c r="BJ363" s="50">
        <v>244.11114121082014</v>
      </c>
      <c r="BK363" s="50">
        <v>300.52550295433457</v>
      </c>
      <c r="BL363" s="50">
        <v>411.20707974108899</v>
      </c>
      <c r="BM363" s="50">
        <v>625.96131386984132</v>
      </c>
      <c r="BN363" s="50">
        <v>1942.8436445430934</v>
      </c>
    </row>
    <row r="364" spans="1:66" x14ac:dyDescent="0.25">
      <c r="A364" t="str">
        <f t="shared" si="5"/>
        <v>2002TOT20</v>
      </c>
      <c r="B364" s="50">
        <v>2002</v>
      </c>
      <c r="C364" s="50" t="s">
        <v>3</v>
      </c>
      <c r="D364" s="50">
        <v>20</v>
      </c>
      <c r="E364" s="50">
        <v>379.93977567568652</v>
      </c>
      <c r="F364" s="50">
        <v>0.63667697558746006</v>
      </c>
      <c r="G364" s="50">
        <v>0.32185254847070832</v>
      </c>
      <c r="H364" s="50">
        <v>0.20188134656679718</v>
      </c>
      <c r="I364" s="50">
        <v>0.33602345085162094</v>
      </c>
      <c r="J364" s="50">
        <v>0.13608111268612658</v>
      </c>
      <c r="K364" s="50">
        <v>7.7575633566731E-2</v>
      </c>
      <c r="L364" s="50">
        <v>262.92985741222662</v>
      </c>
      <c r="M364" s="50">
        <v>131.46492870611331</v>
      </c>
      <c r="N364" s="50">
        <v>49274799</v>
      </c>
      <c r="O364" s="50">
        <v>31372130</v>
      </c>
      <c r="P364" s="50">
        <v>130.01371952443404</v>
      </c>
      <c r="Q364" s="50">
        <v>132.91613788779259</v>
      </c>
      <c r="R364" s="50">
        <v>50.551937766202045</v>
      </c>
      <c r="S364" s="50">
        <v>50038348282.965057</v>
      </c>
      <c r="T364" s="50">
        <v>22.27317330139136</v>
      </c>
      <c r="U364" s="50">
        <v>28.477514027909621</v>
      </c>
      <c r="V364" s="50">
        <v>16557488</v>
      </c>
      <c r="W364" s="50">
        <v>78.22491306973464</v>
      </c>
      <c r="X364" s="50">
        <v>53.240015636378672</v>
      </c>
      <c r="Y364" s="50">
        <v>40.497504665594455</v>
      </c>
      <c r="Z364" s="50">
        <v>10578251040.229826</v>
      </c>
      <c r="AA364" s="50">
        <v>4.7086130283975285</v>
      </c>
      <c r="AB364" s="50">
        <v>5.0585812795409844</v>
      </c>
      <c r="AC364" s="50">
        <v>49274799</v>
      </c>
      <c r="AD364" s="50">
        <v>0.59398896992045735</v>
      </c>
      <c r="AE364" s="50">
        <v>0.77948604319213821</v>
      </c>
      <c r="AF364" s="50">
        <v>7.9666812774008069E-2</v>
      </c>
      <c r="AG364" s="50">
        <v>0.63655403691743562</v>
      </c>
      <c r="AH364" s="50">
        <v>21.68495036089319</v>
      </c>
      <c r="AI364" s="50">
        <v>22.268708079995232</v>
      </c>
      <c r="AJ364" s="50">
        <v>0.90151565847839565</v>
      </c>
      <c r="AK364" s="50">
        <v>1.9655446676520079</v>
      </c>
      <c r="AL364" s="50">
        <v>2.7385530077639451</v>
      </c>
      <c r="AM364" s="50">
        <v>3.5224633152501106</v>
      </c>
      <c r="AN364" s="50">
        <v>4.4472226686749483</v>
      </c>
      <c r="AO364" s="50">
        <v>5.5917799249271383</v>
      </c>
      <c r="AP364" s="50">
        <v>7.2151371621634617</v>
      </c>
      <c r="AQ364" s="50">
        <v>9.772054144756094</v>
      </c>
      <c r="AR364" s="50">
        <v>14.360257193552421</v>
      </c>
      <c r="AS364" s="50">
        <v>49.485472256781463</v>
      </c>
      <c r="AT364" s="50">
        <v>57.605647206861789</v>
      </c>
      <c r="AU364" s="50">
        <v>89.775034608096291</v>
      </c>
      <c r="AV364" s="50">
        <v>118.20379556732679</v>
      </c>
      <c r="AW364" s="50">
        <v>150.1238078724277</v>
      </c>
      <c r="AX364" s="50">
        <v>191.14601118640502</v>
      </c>
      <c r="AY364" s="50">
        <v>237.40509151918798</v>
      </c>
      <c r="AZ364" s="50">
        <v>314.21262112833705</v>
      </c>
      <c r="BA364" s="50">
        <v>418.95016150444934</v>
      </c>
      <c r="BB364" s="50">
        <v>733.16278263278639</v>
      </c>
      <c r="BC364" s="50">
        <v>16.317007201551505</v>
      </c>
      <c r="BD364" s="50">
        <v>3602.9713889382647</v>
      </c>
      <c r="BE364" s="50">
        <v>34.242706965603915</v>
      </c>
      <c r="BF364" s="50">
        <v>74.695715313645223</v>
      </c>
      <c r="BG364" s="50">
        <v>104.02341860158187</v>
      </c>
      <c r="BH364" s="50">
        <v>133.84037510390093</v>
      </c>
      <c r="BI364" s="50">
        <v>168.99435740789016</v>
      </c>
      <c r="BJ364" s="50">
        <v>212.46866034284542</v>
      </c>
      <c r="BK364" s="50">
        <v>274.06934762022468</v>
      </c>
      <c r="BL364" s="50">
        <v>371.30873746930234</v>
      </c>
      <c r="BM364" s="50">
        <v>545.50618862514966</v>
      </c>
      <c r="BN364" s="50">
        <v>1880.7731855666229</v>
      </c>
    </row>
    <row r="365" spans="1:66" x14ac:dyDescent="0.25">
      <c r="A365" t="str">
        <f t="shared" si="5"/>
        <v>2002TOT21</v>
      </c>
      <c r="B365" s="50">
        <v>2002</v>
      </c>
      <c r="C365" s="50" t="s">
        <v>3</v>
      </c>
      <c r="D365" s="50">
        <v>21</v>
      </c>
      <c r="E365" s="50">
        <v>310.70899367389347</v>
      </c>
      <c r="F365" s="50">
        <v>0.69227303322341571</v>
      </c>
      <c r="G365" s="50">
        <v>0.35468211547221423</v>
      </c>
      <c r="H365" s="50">
        <v>0.22207086535855766</v>
      </c>
      <c r="I365" s="50">
        <v>0.37986086095816579</v>
      </c>
      <c r="J365" s="50">
        <v>0.14819327145688799</v>
      </c>
      <c r="K365" s="50">
        <v>8.2793748671890807E-2</v>
      </c>
      <c r="L365" s="50">
        <v>258.95171744095933</v>
      </c>
      <c r="M365" s="50">
        <v>129.47585872047966</v>
      </c>
      <c r="N365" s="50">
        <v>5976899</v>
      </c>
      <c r="O365" s="50">
        <v>4137646</v>
      </c>
      <c r="P365" s="50">
        <v>126.27929118817883</v>
      </c>
      <c r="Q365" s="50">
        <v>132.6724262527805</v>
      </c>
      <c r="R365" s="50">
        <v>51.234426079073849</v>
      </c>
      <c r="S365" s="50">
        <v>6587418405.5413465</v>
      </c>
      <c r="T365" s="50">
        <v>29.559988547843357</v>
      </c>
      <c r="U365" s="50">
        <v>41.132989923878448</v>
      </c>
      <c r="V365" s="50">
        <v>2270390</v>
      </c>
      <c r="W365" s="50">
        <v>78.964071246300165</v>
      </c>
      <c r="X365" s="50">
        <v>50.511787474179499</v>
      </c>
      <c r="Y365" s="50">
        <v>39.01251397237489</v>
      </c>
      <c r="Z365" s="50">
        <v>1376177485.962029</v>
      </c>
      <c r="AA365" s="50">
        <v>6.175376789580806</v>
      </c>
      <c r="AB365" s="50">
        <v>6.8352401817465571</v>
      </c>
      <c r="AC365" s="50">
        <v>5976899</v>
      </c>
      <c r="AD365" s="50">
        <v>0.56627989537515622</v>
      </c>
      <c r="AE365" s="50">
        <v>0.73921130002321078</v>
      </c>
      <c r="AF365" s="50">
        <v>9.6633675482308123E-3</v>
      </c>
      <c r="AG365" s="50">
        <v>0.56674766724079895</v>
      </c>
      <c r="AH365" s="50">
        <v>18.069223141108658</v>
      </c>
      <c r="AI365" s="50">
        <v>18.406040013081043</v>
      </c>
      <c r="AJ365" s="50">
        <v>1.1088109031171371</v>
      </c>
      <c r="AK365" s="50">
        <v>2.2280003783033866</v>
      </c>
      <c r="AL365" s="50">
        <v>3.1376257458089927</v>
      </c>
      <c r="AM365" s="50">
        <v>3.9128296148271549</v>
      </c>
      <c r="AN365" s="50">
        <v>4.8000497200233312</v>
      </c>
      <c r="AO365" s="50">
        <v>6.0491050739774099</v>
      </c>
      <c r="AP365" s="50">
        <v>7.4603293372363275</v>
      </c>
      <c r="AQ365" s="50">
        <v>9.8857672647798758</v>
      </c>
      <c r="AR365" s="50">
        <v>14.495022266547281</v>
      </c>
      <c r="AS365" s="50">
        <v>46.922459695379104</v>
      </c>
      <c r="AT365" s="50">
        <v>53.865020764857775</v>
      </c>
      <c r="AU365" s="50">
        <v>83.790032300889877</v>
      </c>
      <c r="AV365" s="50">
        <v>108.22879172198274</v>
      </c>
      <c r="AW365" s="50">
        <v>133.01667627766267</v>
      </c>
      <c r="AX365" s="50">
        <v>167.58006460177975</v>
      </c>
      <c r="AY365" s="50">
        <v>209.47508075222467</v>
      </c>
      <c r="AZ365" s="50">
        <v>265.33510228615125</v>
      </c>
      <c r="BA365" s="50">
        <v>363.09013997052278</v>
      </c>
      <c r="BB365" s="50">
        <v>586.53022610622907</v>
      </c>
      <c r="BC365" s="50">
        <v>17.447737085708383</v>
      </c>
      <c r="BD365" s="50">
        <v>2856.1927260565835</v>
      </c>
      <c r="BE365" s="50">
        <v>34.169614935759419</v>
      </c>
      <c r="BF365" s="50">
        <v>69.609363424432743</v>
      </c>
      <c r="BG365" s="50">
        <v>97.49095795751218</v>
      </c>
      <c r="BH365" s="50">
        <v>121.57389442557145</v>
      </c>
      <c r="BI365" s="50">
        <v>149.34973556628296</v>
      </c>
      <c r="BJ365" s="50">
        <v>187.94953127061234</v>
      </c>
      <c r="BK365" s="50">
        <v>231.48152253559877</v>
      </c>
      <c r="BL365" s="50">
        <v>306.73572358235208</v>
      </c>
      <c r="BM365" s="50">
        <v>451.60338918142742</v>
      </c>
      <c r="BN365" s="50">
        <v>1459.9452905081214</v>
      </c>
    </row>
    <row r="366" spans="1:66" x14ac:dyDescent="0.25">
      <c r="A366" t="str">
        <f t="shared" si="5"/>
        <v>2002TOT22</v>
      </c>
      <c r="B366" s="50">
        <v>2002</v>
      </c>
      <c r="C366" s="50" t="s">
        <v>3</v>
      </c>
      <c r="D366" s="50">
        <v>22</v>
      </c>
      <c r="E366" s="50">
        <v>365.60226953024755</v>
      </c>
      <c r="F366" s="50">
        <v>0.66667158835797957</v>
      </c>
      <c r="G366" s="50">
        <v>0.35277012612151371</v>
      </c>
      <c r="H366" s="50">
        <v>0.23173810407995782</v>
      </c>
      <c r="I366" s="50">
        <v>0.37450648598794484</v>
      </c>
      <c r="J366" s="50">
        <v>0.16823279231779187</v>
      </c>
      <c r="K366" s="50">
        <v>0.10139207821264426</v>
      </c>
      <c r="L366" s="50">
        <v>257.29345998014827</v>
      </c>
      <c r="M366" s="50">
        <v>128.64672999007414</v>
      </c>
      <c r="N366" s="50">
        <v>2912278</v>
      </c>
      <c r="O366" s="50">
        <v>1941533</v>
      </c>
      <c r="P366" s="50">
        <v>121.14629560046623</v>
      </c>
      <c r="Q366" s="50">
        <v>136.14716437968204</v>
      </c>
      <c r="R366" s="50">
        <v>52.915128270336368</v>
      </c>
      <c r="S366" s="50">
        <v>3172010549.9949265</v>
      </c>
      <c r="T366" s="50">
        <v>24.826280877320499</v>
      </c>
      <c r="U366" s="50">
        <v>31.865696723762358</v>
      </c>
      <c r="V366" s="50">
        <v>1090667</v>
      </c>
      <c r="W366" s="50">
        <v>70.85708036173672</v>
      </c>
      <c r="X366" s="50">
        <v>57.789649628337415</v>
      </c>
      <c r="Y366" s="50">
        <v>44.921195923748883</v>
      </c>
      <c r="Z366" s="50">
        <v>756351165.49427867</v>
      </c>
      <c r="AA366" s="50">
        <v>5.919711230619872</v>
      </c>
      <c r="AB366" s="50">
        <v>6.3830078054549579</v>
      </c>
      <c r="AC366" s="50">
        <v>2912278</v>
      </c>
      <c r="AD366" s="50">
        <v>0.62012569825103436</v>
      </c>
      <c r="AE366" s="50">
        <v>0.90848028111802659</v>
      </c>
      <c r="AF366" s="50">
        <v>4.7085307475710344E-3</v>
      </c>
      <c r="AG366" s="50">
        <v>0.72552481165798532</v>
      </c>
      <c r="AH366" s="50">
        <v>25.578400028726012</v>
      </c>
      <c r="AI366" s="50">
        <v>28.096787363123173</v>
      </c>
      <c r="AJ366" s="50">
        <v>0.70265112943088714</v>
      </c>
      <c r="AK366" s="50">
        <v>1.6372776041378474</v>
      </c>
      <c r="AL366" s="50">
        <v>2.4600810551618317</v>
      </c>
      <c r="AM366" s="50">
        <v>3.2479758972232791</v>
      </c>
      <c r="AN366" s="50">
        <v>4.2244520927360725</v>
      </c>
      <c r="AO366" s="50">
        <v>5.3366493131612334</v>
      </c>
      <c r="AP366" s="50">
        <v>6.9301257681008117</v>
      </c>
      <c r="AQ366" s="50">
        <v>9.7163070681052055</v>
      </c>
      <c r="AR366" s="50">
        <v>14.280830746745735</v>
      </c>
      <c r="AS366" s="50">
        <v>51.463649325197096</v>
      </c>
      <c r="AT366" s="50">
        <v>42.593266419619013</v>
      </c>
      <c r="AU366" s="50">
        <v>73.839965965159195</v>
      </c>
      <c r="AV366" s="50">
        <v>104.73754037611234</v>
      </c>
      <c r="AW366" s="50">
        <v>136.15880248894604</v>
      </c>
      <c r="AX366" s="50">
        <v>172.81694162058537</v>
      </c>
      <c r="AY366" s="50">
        <v>219.94883478983593</v>
      </c>
      <c r="AZ366" s="50">
        <v>290.4721119764182</v>
      </c>
      <c r="BA366" s="50">
        <v>418.95016150444934</v>
      </c>
      <c r="BB366" s="50">
        <v>680.79401244473024</v>
      </c>
      <c r="BC366" s="50">
        <v>19.880484079933808</v>
      </c>
      <c r="BD366" s="50">
        <v>3770.5514535400443</v>
      </c>
      <c r="BE366" s="50">
        <v>25.643807332845796</v>
      </c>
      <c r="BF366" s="50">
        <v>59.435314793939227</v>
      </c>
      <c r="BG366" s="50">
        <v>90.585862261047282</v>
      </c>
      <c r="BH366" s="50">
        <v>118.75113975184992</v>
      </c>
      <c r="BI366" s="50">
        <v>154.1731266806639</v>
      </c>
      <c r="BJ366" s="50">
        <v>195.79675361249383</v>
      </c>
      <c r="BK366" s="50">
        <v>252.00478660100711</v>
      </c>
      <c r="BL366" s="50">
        <v>357.14446390427929</v>
      </c>
      <c r="BM366" s="50">
        <v>522.11722587129054</v>
      </c>
      <c r="BN366" s="50">
        <v>1881.5989379926016</v>
      </c>
    </row>
    <row r="367" spans="1:66" x14ac:dyDescent="0.25">
      <c r="A367" t="str">
        <f t="shared" si="5"/>
        <v>2002TOT23</v>
      </c>
      <c r="B367" s="50">
        <v>2002</v>
      </c>
      <c r="C367" s="50" t="s">
        <v>3</v>
      </c>
      <c r="D367" s="50">
        <v>23</v>
      </c>
      <c r="E367" s="50">
        <v>376.51687072395259</v>
      </c>
      <c r="F367" s="50">
        <v>0.61121899067787444</v>
      </c>
      <c r="G367" s="50">
        <v>0.30622535382841765</v>
      </c>
      <c r="H367" s="50">
        <v>0.19232864287094126</v>
      </c>
      <c r="I367" s="50">
        <v>0.30934035512523778</v>
      </c>
      <c r="J367" s="50">
        <v>0.13012798885074559</v>
      </c>
      <c r="K367" s="50">
        <v>7.7328589310685508E-2</v>
      </c>
      <c r="L367" s="50">
        <v>249.15899399187609</v>
      </c>
      <c r="M367" s="50">
        <v>124.57949699593804</v>
      </c>
      <c r="N367" s="50">
        <v>7663381</v>
      </c>
      <c r="O367" s="50">
        <v>4684004</v>
      </c>
      <c r="P367" s="50">
        <v>124.32844674386699</v>
      </c>
      <c r="Q367" s="50">
        <v>124.8305472480091</v>
      </c>
      <c r="R367" s="50">
        <v>50.100759056716711</v>
      </c>
      <c r="S367" s="50">
        <v>7016481391.5823641</v>
      </c>
      <c r="T367" s="50">
        <v>20.264377781529536</v>
      </c>
      <c r="U367" s="50">
        <v>25.388506942955367</v>
      </c>
      <c r="V367" s="50">
        <v>2370593</v>
      </c>
      <c r="W367" s="50">
        <v>72.1735333784342</v>
      </c>
      <c r="X367" s="50">
        <v>52.405963617503843</v>
      </c>
      <c r="Y367" s="50">
        <v>42.066282880571073</v>
      </c>
      <c r="Z367" s="50">
        <v>1490798526.1189113</v>
      </c>
      <c r="AA367" s="50">
        <v>4.3055917693537893</v>
      </c>
      <c r="AB367" s="50">
        <v>4.5769920316124937</v>
      </c>
      <c r="AC367" s="50">
        <v>7663381</v>
      </c>
      <c r="AD367" s="50">
        <v>0.58832186846262635</v>
      </c>
      <c r="AE367" s="50">
        <v>0.73751689422936195</v>
      </c>
      <c r="AF367" s="50">
        <v>1.239004829513248E-2</v>
      </c>
      <c r="AG367" s="50">
        <v>0.62704387404277551</v>
      </c>
      <c r="AH367" s="50">
        <v>21.108488696954716</v>
      </c>
      <c r="AI367" s="50">
        <v>22.412385313171626</v>
      </c>
      <c r="AJ367" s="50">
        <v>0.83264509165993428</v>
      </c>
      <c r="AK367" s="50">
        <v>1.9943735934835507</v>
      </c>
      <c r="AL367" s="50">
        <v>2.8203334642084839</v>
      </c>
      <c r="AM367" s="50">
        <v>3.6423045099781781</v>
      </c>
      <c r="AN367" s="50">
        <v>4.5613945659812458</v>
      </c>
      <c r="AO367" s="50">
        <v>5.6783117574556901</v>
      </c>
      <c r="AP367" s="50">
        <v>7.3634579936577893</v>
      </c>
      <c r="AQ367" s="50">
        <v>9.7469469646035236</v>
      </c>
      <c r="AR367" s="50">
        <v>14.337578910956474</v>
      </c>
      <c r="AS367" s="50">
        <v>49.022653148015131</v>
      </c>
      <c r="AT367" s="50">
        <v>56.558271803100666</v>
      </c>
      <c r="AU367" s="50">
        <v>91.271285184897891</v>
      </c>
      <c r="AV367" s="50">
        <v>121.7573906872306</v>
      </c>
      <c r="AW367" s="50">
        <v>153.61505921829809</v>
      </c>
      <c r="AX367" s="50">
        <v>194.81182509956895</v>
      </c>
      <c r="AY367" s="50">
        <v>240.89634286505839</v>
      </c>
      <c r="AZ367" s="50">
        <v>314.21262112833705</v>
      </c>
      <c r="BA367" s="50">
        <v>418.95016150444934</v>
      </c>
      <c r="BB367" s="50">
        <v>733.16278263278639</v>
      </c>
      <c r="BC367" s="50">
        <v>14.473611584132485</v>
      </c>
      <c r="BD367" s="50">
        <v>3665.8139131639318</v>
      </c>
      <c r="BE367" s="50">
        <v>31.283996324826195</v>
      </c>
      <c r="BF367" s="50">
        <v>75.027511068002283</v>
      </c>
      <c r="BG367" s="50">
        <v>106.39135395811226</v>
      </c>
      <c r="BH367" s="50">
        <v>137.20517233554668</v>
      </c>
      <c r="BI367" s="50">
        <v>171.1784220452129</v>
      </c>
      <c r="BJ367" s="50">
        <v>214.54217267881555</v>
      </c>
      <c r="BK367" s="50">
        <v>277.20650043281995</v>
      </c>
      <c r="BL367" s="50">
        <v>367.07191101018265</v>
      </c>
      <c r="BM367" s="50">
        <v>539.59681525796827</v>
      </c>
      <c r="BN367" s="50">
        <v>1847.265890168346</v>
      </c>
    </row>
    <row r="368" spans="1:66" x14ac:dyDescent="0.25">
      <c r="A368" t="str">
        <f t="shared" si="5"/>
        <v>2002TOT24</v>
      </c>
      <c r="B368" s="50">
        <v>2002</v>
      </c>
      <c r="C368" s="50" t="s">
        <v>3</v>
      </c>
      <c r="D368" s="50">
        <v>24</v>
      </c>
      <c r="E368" s="50">
        <v>426.956245211441</v>
      </c>
      <c r="F368" s="50">
        <v>0.5680901638615794</v>
      </c>
      <c r="G368" s="50">
        <v>0.27523158145260096</v>
      </c>
      <c r="H368" s="50">
        <v>0.17208495393955964</v>
      </c>
      <c r="I368" s="50">
        <v>0.27319948125425991</v>
      </c>
      <c r="J368" s="50">
        <v>0.11627214056831252</v>
      </c>
      <c r="K368" s="50">
        <v>6.9897786149052274E-2</v>
      </c>
      <c r="L368" s="50">
        <v>261.34291730077155</v>
      </c>
      <c r="M368" s="50">
        <v>130.67145865038577</v>
      </c>
      <c r="N368" s="50">
        <v>2925518</v>
      </c>
      <c r="O368" s="50">
        <v>1661958</v>
      </c>
      <c r="P368" s="50">
        <v>134.72600152601748</v>
      </c>
      <c r="Q368" s="50">
        <v>126.61691577475406</v>
      </c>
      <c r="R368" s="50">
        <v>48.448573652766925</v>
      </c>
      <c r="S368" s="50">
        <v>2525183953.2861447</v>
      </c>
      <c r="T368" s="50">
        <v>16.847118466321042</v>
      </c>
      <c r="U368" s="50">
        <v>20.526762191772658</v>
      </c>
      <c r="V368" s="50">
        <v>799250</v>
      </c>
      <c r="W368" s="50">
        <v>75.05843135358819</v>
      </c>
      <c r="X368" s="50">
        <v>55.613027296797583</v>
      </c>
      <c r="Y368" s="50">
        <v>42.559429481530017</v>
      </c>
      <c r="Z368" s="50">
        <v>533384544.80358559</v>
      </c>
      <c r="AA368" s="50">
        <v>3.5585497059399662</v>
      </c>
      <c r="AB368" s="50">
        <v>3.7380829672436011</v>
      </c>
      <c r="AC368" s="50">
        <v>2925518</v>
      </c>
      <c r="AD368" s="50">
        <v>0.58125177312290188</v>
      </c>
      <c r="AE368" s="50">
        <v>0.68575556614467192</v>
      </c>
      <c r="AF368" s="50">
        <v>4.7299369962525905E-3</v>
      </c>
      <c r="AG368" s="50">
        <v>0.62308607522979464</v>
      </c>
      <c r="AH368" s="50">
        <v>20.514922959742837</v>
      </c>
      <c r="AI368" s="50">
        <v>22.849820670618147</v>
      </c>
      <c r="AJ368" s="50">
        <v>0.82686667920943147</v>
      </c>
      <c r="AK368" s="50">
        <v>1.921005604847607</v>
      </c>
      <c r="AL368" s="50">
        <v>2.8239165778734838</v>
      </c>
      <c r="AM368" s="50">
        <v>3.7082050851618709</v>
      </c>
      <c r="AN368" s="50">
        <v>4.6918597311170007</v>
      </c>
      <c r="AO368" s="50">
        <v>5.8767558436043732</v>
      </c>
      <c r="AP368" s="50">
        <v>7.4259884270263932</v>
      </c>
      <c r="AQ368" s="50">
        <v>9.9370131346946238</v>
      </c>
      <c r="AR368" s="50">
        <v>15.193798693595149</v>
      </c>
      <c r="AS368" s="50">
        <v>47.594590222870067</v>
      </c>
      <c r="AT368" s="50">
        <v>62.842524225667404</v>
      </c>
      <c r="AU368" s="50">
        <v>104.73754037611234</v>
      </c>
      <c r="AV368" s="50">
        <v>139.65005383481648</v>
      </c>
      <c r="AW368" s="50">
        <v>179.62488174503267</v>
      </c>
      <c r="AX368" s="50">
        <v>222.27633568708288</v>
      </c>
      <c r="AY368" s="50">
        <v>279.30010766963295</v>
      </c>
      <c r="AZ368" s="50">
        <v>370.0726426622636</v>
      </c>
      <c r="BA368" s="50">
        <v>481.79268573011677</v>
      </c>
      <c r="BB368" s="50">
        <v>858.84783108412125</v>
      </c>
      <c r="BC368" s="50">
        <v>11.470600722391012</v>
      </c>
      <c r="BD368" s="50">
        <v>3686.7614212391545</v>
      </c>
      <c r="BE368" s="50">
        <v>35.114281780480603</v>
      </c>
      <c r="BF368" s="50">
        <v>82.129367967499377</v>
      </c>
      <c r="BG368" s="50">
        <v>120.53089562847191</v>
      </c>
      <c r="BH368" s="50">
        <v>156.94901915981978</v>
      </c>
      <c r="BI368" s="50">
        <v>201.61321798952</v>
      </c>
      <c r="BJ368" s="50">
        <v>252.08952141335897</v>
      </c>
      <c r="BK368" s="50">
        <v>317.49652926584014</v>
      </c>
      <c r="BL368" s="50">
        <v>422.70188896206213</v>
      </c>
      <c r="BM368" s="50">
        <v>646.3134796239101</v>
      </c>
      <c r="BN368" s="50">
        <v>2048.6053445670059</v>
      </c>
    </row>
    <row r="369" spans="1:66" x14ac:dyDescent="0.25">
      <c r="A369" t="str">
        <f t="shared" si="5"/>
        <v>2002TOT25</v>
      </c>
      <c r="B369" s="50">
        <v>2002</v>
      </c>
      <c r="C369" s="50" t="s">
        <v>3</v>
      </c>
      <c r="D369" s="50">
        <v>25</v>
      </c>
      <c r="E369" s="50">
        <v>407.61578746389466</v>
      </c>
      <c r="F369" s="50">
        <v>0.63005733703836297</v>
      </c>
      <c r="G369" s="50">
        <v>0.2997156507171812</v>
      </c>
      <c r="H369" s="50">
        <v>0.17789579485100199</v>
      </c>
      <c r="I369" s="50">
        <v>0.30424799831796201</v>
      </c>
      <c r="J369" s="50">
        <v>0.11017249344609779</v>
      </c>
      <c r="K369" s="50">
        <v>5.6051530373305583E-2</v>
      </c>
      <c r="L369" s="50">
        <v>261.04017203206729</v>
      </c>
      <c r="M369" s="50">
        <v>130.52008601603364</v>
      </c>
      <c r="N369" s="50">
        <v>3519540</v>
      </c>
      <c r="O369" s="50">
        <v>2217512</v>
      </c>
      <c r="P369" s="50">
        <v>136.86444956261778</v>
      </c>
      <c r="Q369" s="50">
        <v>124.17572246944951</v>
      </c>
      <c r="R369" s="50">
        <v>47.569583448709665</v>
      </c>
      <c r="S369" s="50">
        <v>3304333856.2160873</v>
      </c>
      <c r="T369" s="50">
        <v>19.194012457342911</v>
      </c>
      <c r="U369" s="50">
        <v>24.344082612950249</v>
      </c>
      <c r="V369" s="50">
        <v>1070813</v>
      </c>
      <c r="W369" s="50">
        <v>83.256921095692192</v>
      </c>
      <c r="X369" s="50">
        <v>47.263164920341453</v>
      </c>
      <c r="Y369" s="50">
        <v>36.211411103832283</v>
      </c>
      <c r="Z369" s="50">
        <v>607320137.01414704</v>
      </c>
      <c r="AA369" s="50">
        <v>3.5277640767187779</v>
      </c>
      <c r="AB369" s="50">
        <v>3.7615187547936322</v>
      </c>
      <c r="AC369" s="50">
        <v>3519540</v>
      </c>
      <c r="AD369" s="50">
        <v>0.59882124812453597</v>
      </c>
      <c r="AE369" s="50">
        <v>0.83718289499527643</v>
      </c>
      <c r="AF369" s="50">
        <v>5.6903435411406831E-3</v>
      </c>
      <c r="AG369" s="50">
        <v>0.64285170037887163</v>
      </c>
      <c r="AH369" s="50">
        <v>21.524121152784414</v>
      </c>
      <c r="AI369" s="50">
        <v>20.194865256863782</v>
      </c>
      <c r="AJ369" s="50">
        <v>1.1463456589151626</v>
      </c>
      <c r="AK369" s="50">
        <v>2.0597688009800446</v>
      </c>
      <c r="AL369" s="50">
        <v>2.7875417131024922</v>
      </c>
      <c r="AM369" s="50">
        <v>3.4831302251603731</v>
      </c>
      <c r="AN369" s="50">
        <v>4.3353644617504408</v>
      </c>
      <c r="AO369" s="50">
        <v>5.3417932614859147</v>
      </c>
      <c r="AP369" s="50">
        <v>6.7928292803009214</v>
      </c>
      <c r="AQ369" s="50">
        <v>9.3061770826383388</v>
      </c>
      <c r="AR369" s="50">
        <v>13.752174872412866</v>
      </c>
      <c r="AS369" s="50">
        <v>50.994874643253446</v>
      </c>
      <c r="AT369" s="50">
        <v>69.825026917408238</v>
      </c>
      <c r="AU369" s="50">
        <v>99.500663357306721</v>
      </c>
      <c r="AV369" s="50">
        <v>129.8745500663793</v>
      </c>
      <c r="AW369" s="50">
        <v>157.10631056416852</v>
      </c>
      <c r="AX369" s="50">
        <v>200.16507716323693</v>
      </c>
      <c r="AY369" s="50">
        <v>240.89634286505839</v>
      </c>
      <c r="AZ369" s="50">
        <v>314.21262112833705</v>
      </c>
      <c r="BA369" s="50">
        <v>432.91516688793098</v>
      </c>
      <c r="BB369" s="50">
        <v>738.39965965159206</v>
      </c>
      <c r="BC369" s="50">
        <v>18.364528696333821</v>
      </c>
      <c r="BD369" s="50">
        <v>3861.3239885326748</v>
      </c>
      <c r="BE369" s="50">
        <v>46.344597622265333</v>
      </c>
      <c r="BF369" s="50">
        <v>84.441672341406644</v>
      </c>
      <c r="BG369" s="50">
        <v>113.41096100602688</v>
      </c>
      <c r="BH369" s="50">
        <v>142.07072939576182</v>
      </c>
      <c r="BI369" s="50">
        <v>177.27539480705681</v>
      </c>
      <c r="BJ369" s="50">
        <v>217.59402070748646</v>
      </c>
      <c r="BK369" s="50">
        <v>277.07065871050605</v>
      </c>
      <c r="BL369" s="50">
        <v>379.10073245093179</v>
      </c>
      <c r="BM369" s="50">
        <v>560.22449871528852</v>
      </c>
      <c r="BN369" s="50">
        <v>2082.4538740790722</v>
      </c>
    </row>
    <row r="370" spans="1:66" x14ac:dyDescent="0.25">
      <c r="A370" t="str">
        <f t="shared" si="5"/>
        <v>2002TOT26</v>
      </c>
      <c r="B370" s="50">
        <v>2002</v>
      </c>
      <c r="C370" s="50" t="s">
        <v>3</v>
      </c>
      <c r="D370" s="50">
        <v>26</v>
      </c>
      <c r="E370" s="50">
        <v>420.33394393660205</v>
      </c>
      <c r="F370" s="50">
        <v>0.63493521913511464</v>
      </c>
      <c r="G370" s="50">
        <v>0.3232879824929405</v>
      </c>
      <c r="H370" s="50">
        <v>0.20281971208034136</v>
      </c>
      <c r="I370" s="50">
        <v>0.33683549675651503</v>
      </c>
      <c r="J370" s="50">
        <v>0.13676224182244309</v>
      </c>
      <c r="K370" s="50">
        <v>7.7997356452027572E-2</v>
      </c>
      <c r="L370" s="50">
        <v>280.14509420282229</v>
      </c>
      <c r="M370" s="50">
        <v>140.07254710141115</v>
      </c>
      <c r="N370" s="50">
        <v>7879796</v>
      </c>
      <c r="O370" s="50">
        <v>5003160</v>
      </c>
      <c r="P370" s="50">
        <v>137.50449153867476</v>
      </c>
      <c r="Q370" s="50">
        <v>142.64060266414754</v>
      </c>
      <c r="R370" s="50">
        <v>50.916687679305618</v>
      </c>
      <c r="S370" s="50">
        <v>8563845091.5018768</v>
      </c>
      <c r="T370" s="50">
        <v>21.546568773847437</v>
      </c>
      <c r="U370" s="50">
        <v>27.195214345486374</v>
      </c>
      <c r="V370" s="50">
        <v>2654195</v>
      </c>
      <c r="W370" s="50">
        <v>83.200169505125999</v>
      </c>
      <c r="X370" s="50">
        <v>56.872377596285148</v>
      </c>
      <c r="Y370" s="50">
        <v>40.602087113551313</v>
      </c>
      <c r="Z370" s="50">
        <v>1811404563.0500648</v>
      </c>
      <c r="AA370" s="50">
        <v>4.5574800312244452</v>
      </c>
      <c r="AB370" s="50">
        <v>4.8830455296059903</v>
      </c>
      <c r="AC370" s="50">
        <v>7879796</v>
      </c>
      <c r="AD370" s="50">
        <v>0.60786849165745116</v>
      </c>
      <c r="AE370" s="50">
        <v>0.79756813094343837</v>
      </c>
      <c r="AF370" s="50">
        <v>1.2739945070692241E-2</v>
      </c>
      <c r="AG370" s="50">
        <v>0.66735649350131165</v>
      </c>
      <c r="AH370" s="50">
        <v>23.568010203916874</v>
      </c>
      <c r="AI370" s="50">
        <v>24.178864301938049</v>
      </c>
      <c r="AJ370" s="50">
        <v>0.84144461568591822</v>
      </c>
      <c r="AK370" s="50">
        <v>1.8670527620246005</v>
      </c>
      <c r="AL370" s="50">
        <v>2.587012865497575</v>
      </c>
      <c r="AM370" s="50">
        <v>3.3680684122808664</v>
      </c>
      <c r="AN370" s="50">
        <v>4.252241910032712</v>
      </c>
      <c r="AO370" s="50">
        <v>5.3346260668390766</v>
      </c>
      <c r="AP370" s="50">
        <v>6.8890269604646868</v>
      </c>
      <c r="AQ370" s="50">
        <v>9.3721358493568836</v>
      </c>
      <c r="AR370" s="50">
        <v>14.44256301906762</v>
      </c>
      <c r="AS370" s="50">
        <v>51.045827538750061</v>
      </c>
      <c r="AT370" s="50">
        <v>60.747773418145158</v>
      </c>
      <c r="AU370" s="50">
        <v>94.263786338501106</v>
      </c>
      <c r="AV370" s="50">
        <v>125.68504845133481</v>
      </c>
      <c r="AW370" s="50">
        <v>158.15368596792965</v>
      </c>
      <c r="AX370" s="50">
        <v>202.49257806048388</v>
      </c>
      <c r="AY370" s="50">
        <v>256.95609905606227</v>
      </c>
      <c r="AZ370" s="50">
        <v>335.16012920355951</v>
      </c>
      <c r="BA370" s="50">
        <v>453.86267496315344</v>
      </c>
      <c r="BB370" s="50">
        <v>837.90032300889868</v>
      </c>
      <c r="BC370" s="50">
        <v>15.684246633080591</v>
      </c>
      <c r="BD370" s="50">
        <v>4189.5016150444935</v>
      </c>
      <c r="BE370" s="50">
        <v>35.341262108036297</v>
      </c>
      <c r="BF370" s="50">
        <v>78.380944477654339</v>
      </c>
      <c r="BG370" s="50">
        <v>108.85567556029227</v>
      </c>
      <c r="BH370" s="50">
        <v>141.41854732391116</v>
      </c>
      <c r="BI370" s="50">
        <v>178.91658105336762</v>
      </c>
      <c r="BJ370" s="50">
        <v>223.17054129555854</v>
      </c>
      <c r="BK370" s="50">
        <v>290.95257699712175</v>
      </c>
      <c r="BL370" s="50">
        <v>394.04199562220629</v>
      </c>
      <c r="BM370" s="50">
        <v>607.42500733627003</v>
      </c>
      <c r="BN370" s="50">
        <v>2146.077692372965</v>
      </c>
    </row>
    <row r="371" spans="1:66" x14ac:dyDescent="0.25">
      <c r="A371" t="str">
        <f t="shared" si="5"/>
        <v>2002TOT27</v>
      </c>
      <c r="B371" s="50">
        <v>2002</v>
      </c>
      <c r="C371" s="50" t="s">
        <v>3</v>
      </c>
      <c r="D371" s="50">
        <v>27</v>
      </c>
      <c r="E371" s="50">
        <v>329.7159979457474</v>
      </c>
      <c r="F371" s="50">
        <v>0.70048073345940565</v>
      </c>
      <c r="G371" s="50">
        <v>0.3685337196871753</v>
      </c>
      <c r="H371" s="50">
        <v>0.23496389517705099</v>
      </c>
      <c r="I371" s="50">
        <v>0.40778984147141673</v>
      </c>
      <c r="J371" s="50">
        <v>0.1609488669193222</v>
      </c>
      <c r="K371" s="50">
        <v>8.998660661275E-2</v>
      </c>
      <c r="L371" s="50">
        <v>259.36254165162006</v>
      </c>
      <c r="M371" s="50">
        <v>129.68127082581003</v>
      </c>
      <c r="N371" s="50">
        <v>2970253</v>
      </c>
      <c r="O371" s="50">
        <v>2080605</v>
      </c>
      <c r="P371" s="50">
        <v>122.90790748867956</v>
      </c>
      <c r="Q371" s="50">
        <v>136.45463416294052</v>
      </c>
      <c r="R371" s="50">
        <v>52.611542628321615</v>
      </c>
      <c r="S371" s="50">
        <v>3406898329.351018</v>
      </c>
      <c r="T371" s="50">
        <v>28.989749608121482</v>
      </c>
      <c r="U371" s="50">
        <v>39.234587495377461</v>
      </c>
      <c r="V371" s="50">
        <v>1211239</v>
      </c>
      <c r="W371" s="50">
        <v>78.49791244503281</v>
      </c>
      <c r="X371" s="50">
        <v>51.183358380777221</v>
      </c>
      <c r="Y371" s="50">
        <v>39.468581742638484</v>
      </c>
      <c r="Z371" s="50">
        <v>743943357.86129069</v>
      </c>
      <c r="AA371" s="50">
        <v>6.330312672151913</v>
      </c>
      <c r="AB371" s="50">
        <v>7.010977072887794</v>
      </c>
      <c r="AC371" s="50">
        <v>2970253</v>
      </c>
      <c r="AD371" s="50">
        <v>0.60216628049720222</v>
      </c>
      <c r="AE371" s="50">
        <v>0.85744505566734297</v>
      </c>
      <c r="AF371" s="50">
        <v>4.8022639248605347E-3</v>
      </c>
      <c r="AG371" s="50">
        <v>0.65099667514024517</v>
      </c>
      <c r="AH371" s="50">
        <v>22.041604206168117</v>
      </c>
      <c r="AI371" s="50">
        <v>21.404214699026017</v>
      </c>
      <c r="AJ371" s="50">
        <v>0.9594852686656048</v>
      </c>
      <c r="AK371" s="50">
        <v>2.0659563932903042</v>
      </c>
      <c r="AL371" s="50">
        <v>2.7963508121222724</v>
      </c>
      <c r="AM371" s="50">
        <v>3.4536420911057082</v>
      </c>
      <c r="AN371" s="50">
        <v>4.3023448526686252</v>
      </c>
      <c r="AO371" s="50">
        <v>5.5201098256886745</v>
      </c>
      <c r="AP371" s="50">
        <v>6.9165996119656299</v>
      </c>
      <c r="AQ371" s="50">
        <v>9.2283082526108089</v>
      </c>
      <c r="AR371" s="50">
        <v>13.645838510383783</v>
      </c>
      <c r="AS371" s="50">
        <v>51.111364381498589</v>
      </c>
      <c r="AT371" s="50">
        <v>52.368770188056168</v>
      </c>
      <c r="AU371" s="50">
        <v>83.790032300889877</v>
      </c>
      <c r="AV371" s="50">
        <v>104.73754037611234</v>
      </c>
      <c r="AW371" s="50">
        <v>127.43067412427003</v>
      </c>
      <c r="AX371" s="50">
        <v>157.10631056416852</v>
      </c>
      <c r="AY371" s="50">
        <v>209.47508075222467</v>
      </c>
      <c r="AZ371" s="50">
        <v>261.84385094028084</v>
      </c>
      <c r="BA371" s="50">
        <v>363.09013997052278</v>
      </c>
      <c r="BB371" s="50">
        <v>576.05647206861784</v>
      </c>
      <c r="BC371" s="50">
        <v>19.047909892989907</v>
      </c>
      <c r="BD371" s="50">
        <v>3550.6026187502084</v>
      </c>
      <c r="BE371" s="50">
        <v>31.483690873632892</v>
      </c>
      <c r="BF371" s="50">
        <v>68.223843548631947</v>
      </c>
      <c r="BG371" s="50">
        <v>92.198700950125641</v>
      </c>
      <c r="BH371" s="50">
        <v>113.690407086248</v>
      </c>
      <c r="BI371" s="50">
        <v>142.31626767453059</v>
      </c>
      <c r="BJ371" s="50">
        <v>182.29795150170921</v>
      </c>
      <c r="BK371" s="50">
        <v>227.68746870501613</v>
      </c>
      <c r="BL371" s="50">
        <v>304.74743146507791</v>
      </c>
      <c r="BM371" s="50">
        <v>449.21325192522653</v>
      </c>
      <c r="BN371" s="50">
        <v>1688.0553919263023</v>
      </c>
    </row>
    <row r="372" spans="1:66" x14ac:dyDescent="0.25">
      <c r="A372" t="str">
        <f t="shared" si="5"/>
        <v>2002TOT28</v>
      </c>
      <c r="B372" s="50">
        <v>2002</v>
      </c>
      <c r="C372" s="50" t="s">
        <v>3</v>
      </c>
      <c r="D372" s="50">
        <v>28</v>
      </c>
      <c r="E372" s="50">
        <v>418.000505838783</v>
      </c>
      <c r="F372" s="50">
        <v>0.55627352441465039</v>
      </c>
      <c r="G372" s="50">
        <v>0.26886315609192046</v>
      </c>
      <c r="H372" s="50">
        <v>0.16216561043682021</v>
      </c>
      <c r="I372" s="50">
        <v>0.27771187395747488</v>
      </c>
      <c r="J372" s="50">
        <v>0.10446227858847495</v>
      </c>
      <c r="K372" s="50">
        <v>5.4835335423042142E-2</v>
      </c>
      <c r="L372" s="50">
        <v>263.38112508282552</v>
      </c>
      <c r="M372" s="50">
        <v>131.69056254141276</v>
      </c>
      <c r="N372" s="50">
        <v>1872257</v>
      </c>
      <c r="O372" s="50">
        <v>1041487.0000000001</v>
      </c>
      <c r="P372" s="50">
        <v>136.08137516335171</v>
      </c>
      <c r="Q372" s="50">
        <v>127.29974991947381</v>
      </c>
      <c r="R372" s="50">
        <v>48.332905358894578</v>
      </c>
      <c r="S372" s="50">
        <v>1590972415.7325964</v>
      </c>
      <c r="T372" s="50">
        <v>16.941003552785389</v>
      </c>
      <c r="U372" s="50">
        <v>20.687425822290336</v>
      </c>
      <c r="V372" s="50">
        <v>519948.00000000006</v>
      </c>
      <c r="W372" s="50">
        <v>82.154703538925304</v>
      </c>
      <c r="X372" s="50">
        <v>49.535859002487456</v>
      </c>
      <c r="Y372" s="50">
        <v>37.61534467354857</v>
      </c>
      <c r="Z372" s="50">
        <v>309072849.79950416</v>
      </c>
      <c r="AA372" s="50">
        <v>3.291071670850986</v>
      </c>
      <c r="AB372" s="50">
        <v>3.4810760385456914</v>
      </c>
      <c r="AC372" s="50">
        <v>1872257</v>
      </c>
      <c r="AD372" s="50">
        <v>0.55603575560713114</v>
      </c>
      <c r="AE372" s="50">
        <v>0.61100978376819626</v>
      </c>
      <c r="AF372" s="50">
        <v>3.027039194697427E-3</v>
      </c>
      <c r="AG372" s="50">
        <v>0.54915488527432732</v>
      </c>
      <c r="AH372" s="50">
        <v>17.880698905005534</v>
      </c>
      <c r="AI372" s="50">
        <v>18.53499900296643</v>
      </c>
      <c r="AJ372" s="50">
        <v>1.153467522621674</v>
      </c>
      <c r="AK372" s="50">
        <v>2.0888320694866769</v>
      </c>
      <c r="AL372" s="50">
        <v>2.8705438904311178</v>
      </c>
      <c r="AM372" s="50">
        <v>3.8100812929739503</v>
      </c>
      <c r="AN372" s="50">
        <v>4.913011877222301</v>
      </c>
      <c r="AO372" s="50">
        <v>6.1062236755272838</v>
      </c>
      <c r="AP372" s="50">
        <v>8.1235229586377606</v>
      </c>
      <c r="AQ372" s="50">
        <v>10.838297006052485</v>
      </c>
      <c r="AR372" s="50">
        <v>15.738812165052977</v>
      </c>
      <c r="AS372" s="50">
        <v>44.357207541993773</v>
      </c>
      <c r="AT372" s="50">
        <v>71.745215157636949</v>
      </c>
      <c r="AU372" s="50">
        <v>104.73754037611234</v>
      </c>
      <c r="AV372" s="50">
        <v>139.65005383481648</v>
      </c>
      <c r="AW372" s="50">
        <v>181.54506998526139</v>
      </c>
      <c r="AX372" s="50">
        <v>220.90099424780058</v>
      </c>
      <c r="AY372" s="50">
        <v>293.26511305311453</v>
      </c>
      <c r="AZ372" s="50">
        <v>396.95527802546576</v>
      </c>
      <c r="BA372" s="50">
        <v>529.67270418776809</v>
      </c>
      <c r="BB372" s="50">
        <v>867.8253345449308</v>
      </c>
      <c r="BC372" s="50">
        <v>11.302076712041895</v>
      </c>
      <c r="BD372" s="50">
        <v>3143.5227118217185</v>
      </c>
      <c r="BE372" s="50">
        <v>47.80410026672174</v>
      </c>
      <c r="BF372" s="50">
        <v>87.607939729075966</v>
      </c>
      <c r="BG372" s="50">
        <v>120.39960992527018</v>
      </c>
      <c r="BH372" s="50">
        <v>159.00061757644167</v>
      </c>
      <c r="BI372" s="50">
        <v>202.58087967264601</v>
      </c>
      <c r="BJ372" s="50">
        <v>259.21495762802169</v>
      </c>
      <c r="BK372" s="50">
        <v>340.16086893234598</v>
      </c>
      <c r="BL372" s="50">
        <v>450.73191983749888</v>
      </c>
      <c r="BM372" s="50">
        <v>655.64787437420512</v>
      </c>
      <c r="BN372" s="50">
        <v>1870.3036307414764</v>
      </c>
    </row>
    <row r="373" spans="1:66" x14ac:dyDescent="0.25">
      <c r="A373" t="str">
        <f t="shared" si="5"/>
        <v>2002TOT29</v>
      </c>
      <c r="B373" s="50">
        <v>2002</v>
      </c>
      <c r="C373" s="50" t="s">
        <v>3</v>
      </c>
      <c r="D373" s="50">
        <v>29</v>
      </c>
      <c r="E373" s="50">
        <v>380.41465377843491</v>
      </c>
      <c r="F373" s="50">
        <v>0.63476968474151407</v>
      </c>
      <c r="G373" s="50">
        <v>0.32163444830771393</v>
      </c>
      <c r="H373" s="50">
        <v>0.20231458574863742</v>
      </c>
      <c r="I373" s="50">
        <v>0.3371770175413617</v>
      </c>
      <c r="J373" s="50">
        <v>0.13672288218774059</v>
      </c>
      <c r="K373" s="50">
        <v>7.7719524555388997E-2</v>
      </c>
      <c r="L373" s="50">
        <v>265.22533398298526</v>
      </c>
      <c r="M373" s="50">
        <v>132.61266699149263</v>
      </c>
      <c r="N373" s="50">
        <v>13554877</v>
      </c>
      <c r="O373" s="50">
        <v>8604225</v>
      </c>
      <c r="P373" s="50">
        <v>130.8370573790321</v>
      </c>
      <c r="Q373" s="50">
        <v>134.38827660395316</v>
      </c>
      <c r="R373" s="50">
        <v>50.66947209974083</v>
      </c>
      <c r="S373" s="50">
        <v>13875683631.151787</v>
      </c>
      <c r="T373" s="50">
        <v>22.424373805150982</v>
      </c>
      <c r="U373" s="50">
        <v>28.687338539333368</v>
      </c>
      <c r="V373" s="50">
        <v>4570393</v>
      </c>
      <c r="W373" s="50">
        <v>78.839173833834721</v>
      </c>
      <c r="X373" s="50">
        <v>53.77349315765791</v>
      </c>
      <c r="Y373" s="50">
        <v>40.549288674744467</v>
      </c>
      <c r="Z373" s="50">
        <v>2949191960.5596914</v>
      </c>
      <c r="AA373" s="50">
        <v>4.76616393863738</v>
      </c>
      <c r="AB373" s="50">
        <v>5.1242373105183878</v>
      </c>
      <c r="AC373" s="50">
        <v>13554877</v>
      </c>
      <c r="AD373" s="50">
        <v>0.59204612087466946</v>
      </c>
      <c r="AE373" s="50">
        <v>0.78056045048120204</v>
      </c>
      <c r="AF373" s="50">
        <v>2.1915337455436317E-2</v>
      </c>
      <c r="AG373" s="50">
        <v>0.6292795673780418</v>
      </c>
      <c r="AH373" s="50">
        <v>21.542943307600371</v>
      </c>
      <c r="AI373" s="50">
        <v>22.075771981907454</v>
      </c>
      <c r="AJ373" s="50">
        <v>0.91470076180181226</v>
      </c>
      <c r="AK373" s="50">
        <v>1.9620434085115455</v>
      </c>
      <c r="AL373" s="50">
        <v>2.7152575753693391</v>
      </c>
      <c r="AM373" s="50">
        <v>3.5053249730917999</v>
      </c>
      <c r="AN373" s="50">
        <v>4.4491929576416389</v>
      </c>
      <c r="AO373" s="50">
        <v>5.6495385917229299</v>
      </c>
      <c r="AP373" s="50">
        <v>7.3373643388655836</v>
      </c>
      <c r="AQ373" s="50">
        <v>9.9602290388761254</v>
      </c>
      <c r="AR373" s="50">
        <v>14.510549915799956</v>
      </c>
      <c r="AS373" s="50">
        <v>48.99579843831927</v>
      </c>
      <c r="AT373" s="50">
        <v>58.843454502215842</v>
      </c>
      <c r="AU373" s="50">
        <v>89.026909319695491</v>
      </c>
      <c r="AV373" s="50">
        <v>117.30604522124582</v>
      </c>
      <c r="AW373" s="50">
        <v>147.94177578125868</v>
      </c>
      <c r="AX373" s="50">
        <v>192.7170742920467</v>
      </c>
      <c r="AY373" s="50">
        <v>243.88884401866159</v>
      </c>
      <c r="AZ373" s="50">
        <v>314.21262112833705</v>
      </c>
      <c r="BA373" s="50">
        <v>419.47384920632993</v>
      </c>
      <c r="BB373" s="50">
        <v>733.16278263278639</v>
      </c>
      <c r="BC373" s="50">
        <v>16.722942198745884</v>
      </c>
      <c r="BD373" s="50">
        <v>3414.4438162612623</v>
      </c>
      <c r="BE373" s="50">
        <v>34.726506790061826</v>
      </c>
      <c r="BF373" s="50">
        <v>74.765411003477382</v>
      </c>
      <c r="BG373" s="50">
        <v>103.23485289046333</v>
      </c>
      <c r="BH373" s="50">
        <v>133.42001477632201</v>
      </c>
      <c r="BI373" s="50">
        <v>169.08214161096149</v>
      </c>
      <c r="BJ373" s="50">
        <v>215.12823836072988</v>
      </c>
      <c r="BK373" s="50">
        <v>279.18808594732997</v>
      </c>
      <c r="BL373" s="50">
        <v>378.46103644905577</v>
      </c>
      <c r="BM373" s="50">
        <v>552.54135060863132</v>
      </c>
      <c r="BN373" s="50">
        <v>1864.4946659263514</v>
      </c>
    </row>
    <row r="374" spans="1:66" x14ac:dyDescent="0.25">
      <c r="A374" t="str">
        <f t="shared" si="5"/>
        <v>2002TOT30</v>
      </c>
      <c r="B374" s="50">
        <v>2002</v>
      </c>
      <c r="C374" s="50" t="s">
        <v>3</v>
      </c>
      <c r="D374" s="50">
        <v>30</v>
      </c>
      <c r="E374" s="50">
        <v>861.83845691242573</v>
      </c>
      <c r="F374" s="50">
        <v>0.25474521706112935</v>
      </c>
      <c r="G374" s="50">
        <v>9.8581737024330027E-2</v>
      </c>
      <c r="H374" s="50">
        <v>5.6056741904356305E-2</v>
      </c>
      <c r="I374" s="50">
        <v>8.2487976953439845E-2</v>
      </c>
      <c r="J374" s="50">
        <v>3.3111534919818518E-2</v>
      </c>
      <c r="K374" s="50">
        <v>2.2490005106940127E-2</v>
      </c>
      <c r="L374" s="50">
        <v>261.72237166906626</v>
      </c>
      <c r="M374" s="50">
        <v>130.86118583453313</v>
      </c>
      <c r="N374" s="50">
        <v>73697419</v>
      </c>
      <c r="O374" s="50">
        <v>18774065</v>
      </c>
      <c r="P374" s="50">
        <v>160.44060349725231</v>
      </c>
      <c r="Q374" s="50">
        <v>101.28176817181395</v>
      </c>
      <c r="R374" s="50">
        <v>38.698169944707381</v>
      </c>
      <c r="S374" s="50">
        <v>22817645987.670792</v>
      </c>
      <c r="T374" s="50">
        <v>2.9937218292273919</v>
      </c>
      <c r="U374" s="50">
        <v>3.1427629403568589</v>
      </c>
      <c r="V374" s="50">
        <v>6079151</v>
      </c>
      <c r="W374" s="50">
        <v>78.332139973040327</v>
      </c>
      <c r="X374" s="50">
        <v>52.529045861492804</v>
      </c>
      <c r="Y374" s="50">
        <v>40.141043752968073</v>
      </c>
      <c r="Z374" s="50">
        <v>3831984020.1352782</v>
      </c>
      <c r="AA374" s="50">
        <v>0.50276414212615117</v>
      </c>
      <c r="AB374" s="50">
        <v>0.50656198831831867</v>
      </c>
      <c r="AC374" s="50">
        <v>73697419</v>
      </c>
      <c r="AD374" s="50">
        <v>0.56004037517415395</v>
      </c>
      <c r="AE374" s="50">
        <v>0.63817446225483643</v>
      </c>
      <c r="AF374" s="50">
        <v>0.11915296663922054</v>
      </c>
      <c r="AG374" s="50">
        <v>0.55646541710021236</v>
      </c>
      <c r="AH374" s="50">
        <v>18.164147375768735</v>
      </c>
      <c r="AI374" s="50">
        <v>19.941150733225335</v>
      </c>
      <c r="AJ374" s="50">
        <v>0.96700259626425134</v>
      </c>
      <c r="AK374" s="50">
        <v>2.0774849225642824</v>
      </c>
      <c r="AL374" s="50">
        <v>2.9208254527179469</v>
      </c>
      <c r="AM374" s="50">
        <v>3.8443223616267899</v>
      </c>
      <c r="AN374" s="50">
        <v>4.8748721631641132</v>
      </c>
      <c r="AO374" s="50">
        <v>6.1036677502227032</v>
      </c>
      <c r="AP374" s="50">
        <v>7.86151658081533</v>
      </c>
      <c r="AQ374" s="50">
        <v>10.639723654241589</v>
      </c>
      <c r="AR374" s="50">
        <v>16.164669044806111</v>
      </c>
      <c r="AS374" s="50">
        <v>44.545915473576883</v>
      </c>
      <c r="AT374" s="50">
        <v>139.65005383481648</v>
      </c>
      <c r="AU374" s="50">
        <v>209.47508075222467</v>
      </c>
      <c r="AV374" s="50">
        <v>289.07561143807004</v>
      </c>
      <c r="AW374" s="50">
        <v>374.96039454648218</v>
      </c>
      <c r="AX374" s="50">
        <v>471.31893169250554</v>
      </c>
      <c r="AY374" s="50">
        <v>593.51272879796988</v>
      </c>
      <c r="AZ374" s="50">
        <v>782.38942660955922</v>
      </c>
      <c r="BA374" s="50">
        <v>1089.2704199115683</v>
      </c>
      <c r="BB374" s="50">
        <v>1832.9069565819659</v>
      </c>
      <c r="BC374" s="50">
        <v>12.247672335994238</v>
      </c>
      <c r="BD374" s="50">
        <v>6375.3740826939584</v>
      </c>
      <c r="BE374" s="50">
        <v>83.332572451129494</v>
      </c>
      <c r="BF374" s="50">
        <v>178.93924146957119</v>
      </c>
      <c r="BG374" s="50">
        <v>251.81680612476211</v>
      </c>
      <c r="BH374" s="50">
        <v>331.29676809547925</v>
      </c>
      <c r="BI374" s="50">
        <v>420.28692095749471</v>
      </c>
      <c r="BJ374" s="50">
        <v>526.00900274170851</v>
      </c>
      <c r="BK374" s="50">
        <v>677.53553883711299</v>
      </c>
      <c r="BL374" s="50">
        <v>917.02181257228665</v>
      </c>
      <c r="BM374" s="50">
        <v>1393.0735914564179</v>
      </c>
      <c r="BN374" s="50">
        <v>3839.4419809413853</v>
      </c>
    </row>
    <row r="375" spans="1:66" x14ac:dyDescent="0.25">
      <c r="A375" t="str">
        <f t="shared" si="5"/>
        <v>2002TOT31</v>
      </c>
      <c r="B375" s="50">
        <v>2002</v>
      </c>
      <c r="C375" s="50" t="s">
        <v>3</v>
      </c>
      <c r="D375" s="50">
        <v>31</v>
      </c>
      <c r="E375" s="50">
        <v>619.24467410966713</v>
      </c>
      <c r="F375" s="50">
        <v>0.30051896647013365</v>
      </c>
      <c r="G375" s="50">
        <v>0.11830452353053968</v>
      </c>
      <c r="H375" s="50">
        <v>6.7068812779392445E-2</v>
      </c>
      <c r="I375" s="50">
        <v>0.10644190896404473</v>
      </c>
      <c r="J375" s="50">
        <v>3.8760269307652404E-2</v>
      </c>
      <c r="K375" s="50">
        <v>2.4573015825302236E-2</v>
      </c>
      <c r="L375" s="50">
        <v>211.65426011278726</v>
      </c>
      <c r="M375" s="50">
        <v>105.82713005639363</v>
      </c>
      <c r="N375" s="50">
        <v>18314478</v>
      </c>
      <c r="O375" s="50">
        <v>5503848</v>
      </c>
      <c r="P375" s="50">
        <v>128.3328754761842</v>
      </c>
      <c r="Q375" s="50">
        <v>83.321384636603057</v>
      </c>
      <c r="R375" s="50">
        <v>39.366741114590553</v>
      </c>
      <c r="S375" s="50">
        <v>5503058834.2727814</v>
      </c>
      <c r="T375" s="50">
        <v>4.0435804202682384</v>
      </c>
      <c r="U375" s="50">
        <v>4.3121398256722649</v>
      </c>
      <c r="V375" s="50">
        <v>1949428</v>
      </c>
      <c r="W375" s="50">
        <v>67.290729300678493</v>
      </c>
      <c r="X375" s="50">
        <v>38.536400755715135</v>
      </c>
      <c r="Y375" s="50">
        <v>36.41448155608083</v>
      </c>
      <c r="Z375" s="50">
        <v>901487263.82894683</v>
      </c>
      <c r="AA375" s="50">
        <v>0.66240183122113183</v>
      </c>
      <c r="AB375" s="50">
        <v>0.67015322358674112</v>
      </c>
      <c r="AC375" s="50">
        <v>18314478</v>
      </c>
      <c r="AD375" s="50">
        <v>0.55853810283826288</v>
      </c>
      <c r="AE375" s="50">
        <v>0.63394383024288636</v>
      </c>
      <c r="AF375" s="50">
        <v>2.9610594451735833E-2</v>
      </c>
      <c r="AG375" s="50">
        <v>0.55391779563086718</v>
      </c>
      <c r="AH375" s="50">
        <v>17.981437937980509</v>
      </c>
      <c r="AI375" s="50">
        <v>19.610711466477532</v>
      </c>
      <c r="AJ375" s="50">
        <v>1.0096293474066729</v>
      </c>
      <c r="AK375" s="50">
        <v>2.0794538423628852</v>
      </c>
      <c r="AL375" s="50">
        <v>2.9986225043058954</v>
      </c>
      <c r="AM375" s="50">
        <v>3.8803173070709844</v>
      </c>
      <c r="AN375" s="50">
        <v>4.9213239369514898</v>
      </c>
      <c r="AO375" s="50">
        <v>6.2945309530987732</v>
      </c>
      <c r="AP375" s="50">
        <v>7.8234987995356953</v>
      </c>
      <c r="AQ375" s="50">
        <v>10.413504178750717</v>
      </c>
      <c r="AR375" s="50">
        <v>15.76927239064765</v>
      </c>
      <c r="AS375" s="50">
        <v>44.809846739869222</v>
      </c>
      <c r="AT375" s="50">
        <v>104.73754037611234</v>
      </c>
      <c r="AU375" s="50">
        <v>157.10631056416852</v>
      </c>
      <c r="AV375" s="50">
        <v>209.47508075222467</v>
      </c>
      <c r="AW375" s="50">
        <v>274.41235578541432</v>
      </c>
      <c r="AX375" s="50">
        <v>340.74613135695211</v>
      </c>
      <c r="AY375" s="50">
        <v>418.95016150444934</v>
      </c>
      <c r="AZ375" s="50">
        <v>550.57033724376379</v>
      </c>
      <c r="BA375" s="50">
        <v>768.07529609149049</v>
      </c>
      <c r="BB375" s="50">
        <v>1256.8504845133482</v>
      </c>
      <c r="BC375" s="50">
        <v>12.61027905040055</v>
      </c>
      <c r="BD375" s="50">
        <v>5097.2269649708005</v>
      </c>
      <c r="BE375" s="50">
        <v>62.49284092023219</v>
      </c>
      <c r="BF375" s="50">
        <v>128.70040141453916</v>
      </c>
      <c r="BG375" s="50">
        <v>185.72134270938858</v>
      </c>
      <c r="BH375" s="50">
        <v>240.25467893862708</v>
      </c>
      <c r="BI375" s="50">
        <v>304.94597431302935</v>
      </c>
      <c r="BJ375" s="50">
        <v>389.77734696856322</v>
      </c>
      <c r="BK375" s="50">
        <v>484.58209838185604</v>
      </c>
      <c r="BL375" s="50">
        <v>644.89570152678675</v>
      </c>
      <c r="BM375" s="50">
        <v>976.25688457002832</v>
      </c>
      <c r="BN375" s="50">
        <v>2775.5393864552816</v>
      </c>
    </row>
    <row r="376" spans="1:66" x14ac:dyDescent="0.25">
      <c r="A376" t="str">
        <f t="shared" si="5"/>
        <v>2002TOT32</v>
      </c>
      <c r="B376" s="50">
        <v>2002</v>
      </c>
      <c r="C376" s="50" t="s">
        <v>3</v>
      </c>
      <c r="D376" s="50">
        <v>32</v>
      </c>
      <c r="E376" s="50">
        <v>682.77844566040153</v>
      </c>
      <c r="F376" s="50">
        <v>0.28857017824258424</v>
      </c>
      <c r="G376" s="50">
        <v>0.106965362473416</v>
      </c>
      <c r="H376" s="50">
        <v>6.0328528334447282E-2</v>
      </c>
      <c r="I376" s="50">
        <v>9.1646135632564671E-2</v>
      </c>
      <c r="J376" s="50">
        <v>3.5698456409535798E-2</v>
      </c>
      <c r="K376" s="50">
        <v>2.4791101436717221E-2</v>
      </c>
      <c r="L376" s="50">
        <v>204.98430270981819</v>
      </c>
      <c r="M376" s="50">
        <v>102.4921513549091</v>
      </c>
      <c r="N376" s="50">
        <v>3272282</v>
      </c>
      <c r="O376" s="50">
        <v>944283</v>
      </c>
      <c r="P376" s="50">
        <v>129.00202216285166</v>
      </c>
      <c r="Q376" s="50">
        <v>75.982280546966535</v>
      </c>
      <c r="R376" s="50">
        <v>37.067365423843832</v>
      </c>
      <c r="S376" s="50">
        <v>860985309.8607744</v>
      </c>
      <c r="T376" s="50">
        <v>3.2113228500510891</v>
      </c>
      <c r="U376" s="50">
        <v>3.3965055860809334</v>
      </c>
      <c r="V376" s="50">
        <v>299892</v>
      </c>
      <c r="W376" s="50">
        <v>62.568901212295522</v>
      </c>
      <c r="X376" s="50">
        <v>39.923250142613576</v>
      </c>
      <c r="Y376" s="50">
        <v>38.952495010439996</v>
      </c>
      <c r="Z376" s="50">
        <v>143671959.98122403</v>
      </c>
      <c r="AA376" s="50">
        <v>0.5358709872459233</v>
      </c>
      <c r="AB376" s="50">
        <v>0.54040952421401856</v>
      </c>
      <c r="AC376" s="50">
        <v>3272282</v>
      </c>
      <c r="AD376" s="50">
        <v>0.57678022283624575</v>
      </c>
      <c r="AE376" s="50">
        <v>0.65195844445165108</v>
      </c>
      <c r="AF376" s="50">
        <v>5.2905802302263575E-3</v>
      </c>
      <c r="AG376" s="50">
        <v>0.59211044243230848</v>
      </c>
      <c r="AH376" s="50">
        <v>19.926991241172686</v>
      </c>
      <c r="AI376" s="50">
        <v>21.236913135632108</v>
      </c>
      <c r="AJ376" s="50">
        <v>0.95844377147940885</v>
      </c>
      <c r="AK376" s="50">
        <v>2.0007999932791454</v>
      </c>
      <c r="AL376" s="50">
        <v>2.734380335196323</v>
      </c>
      <c r="AM376" s="50">
        <v>3.529363193675775</v>
      </c>
      <c r="AN376" s="50">
        <v>4.5056381130738767</v>
      </c>
      <c r="AO376" s="50">
        <v>5.8280094639828395</v>
      </c>
      <c r="AP376" s="50">
        <v>7.4992225218531132</v>
      </c>
      <c r="AQ376" s="50">
        <v>10.098939828121182</v>
      </c>
      <c r="AR376" s="50">
        <v>16.898606024932107</v>
      </c>
      <c r="AS376" s="50">
        <v>45.946596754406244</v>
      </c>
      <c r="AT376" s="50">
        <v>104.73754037611234</v>
      </c>
      <c r="AU376" s="50">
        <v>160.59756191003893</v>
      </c>
      <c r="AV376" s="50">
        <v>209.47508075222467</v>
      </c>
      <c r="AW376" s="50">
        <v>275.80885632376248</v>
      </c>
      <c r="AX376" s="50">
        <v>349.12513458704115</v>
      </c>
      <c r="AY376" s="50">
        <v>439.89766957967186</v>
      </c>
      <c r="AZ376" s="50">
        <v>576.05647206861784</v>
      </c>
      <c r="BA376" s="50">
        <v>837.90032300889868</v>
      </c>
      <c r="BB376" s="50">
        <v>1549.0682221627014</v>
      </c>
      <c r="BC376" s="50">
        <v>11.67899375015206</v>
      </c>
      <c r="BD376" s="50">
        <v>5865.3022610622911</v>
      </c>
      <c r="BE376" s="50">
        <v>65.214912881403365</v>
      </c>
      <c r="BF376" s="50">
        <v>136.53320470852321</v>
      </c>
      <c r="BG376" s="50">
        <v>187.12774636844125</v>
      </c>
      <c r="BH376" s="50">
        <v>241.18162018451804</v>
      </c>
      <c r="BI376" s="50">
        <v>306.98625268061102</v>
      </c>
      <c r="BJ376" s="50">
        <v>398.28809768879631</v>
      </c>
      <c r="BK376" s="50">
        <v>510.29384170563685</v>
      </c>
      <c r="BL376" s="50">
        <v>693.10965954240396</v>
      </c>
      <c r="BM376" s="50">
        <v>1153.1174649110842</v>
      </c>
      <c r="BN376" s="50">
        <v>3140.005645097312</v>
      </c>
    </row>
    <row r="377" spans="1:66" x14ac:dyDescent="0.25">
      <c r="A377" t="str">
        <f t="shared" si="5"/>
        <v>2002TOT33</v>
      </c>
      <c r="B377" s="50">
        <v>2002</v>
      </c>
      <c r="C377" s="50" t="s">
        <v>3</v>
      </c>
      <c r="D377" s="50">
        <v>33</v>
      </c>
      <c r="E377" s="50">
        <v>920.44232394526807</v>
      </c>
      <c r="F377" s="50">
        <v>0.24782238810708729</v>
      </c>
      <c r="G377" s="50">
        <v>9.2312828175992331E-2</v>
      </c>
      <c r="H377" s="50">
        <v>4.9906782713986471E-2</v>
      </c>
      <c r="I377" s="50">
        <v>7.3564402141293964E-2</v>
      </c>
      <c r="J377" s="50">
        <v>2.741859486765659E-2</v>
      </c>
      <c r="K377" s="50">
        <v>1.7145103198525961E-2</v>
      </c>
      <c r="L377" s="50">
        <v>286.80681422537771</v>
      </c>
      <c r="M377" s="50">
        <v>143.40340711268885</v>
      </c>
      <c r="N377" s="50">
        <v>14520379</v>
      </c>
      <c r="O377" s="50">
        <v>3598475</v>
      </c>
      <c r="P377" s="50">
        <v>179.97244642059962</v>
      </c>
      <c r="Q377" s="50">
        <v>106.83436780477808</v>
      </c>
      <c r="R377" s="50">
        <v>37.249591887599223</v>
      </c>
      <c r="S377" s="50">
        <v>4613289620.2355852</v>
      </c>
      <c r="T377" s="50">
        <v>2.8764374988546959</v>
      </c>
      <c r="U377" s="50">
        <v>3.0229167690057546</v>
      </c>
      <c r="V377" s="50">
        <v>1068183</v>
      </c>
      <c r="W377" s="50">
        <v>89.95473074456639</v>
      </c>
      <c r="X377" s="50">
        <v>53.448676368122463</v>
      </c>
      <c r="Y377" s="50">
        <v>37.271552638998031</v>
      </c>
      <c r="Z377" s="50">
        <v>685115609.62716186</v>
      </c>
      <c r="AA377" s="50">
        <v>0.42717721903651634</v>
      </c>
      <c r="AB377" s="50">
        <v>0.43027062440055241</v>
      </c>
      <c r="AC377" s="50">
        <v>14520379</v>
      </c>
      <c r="AD377" s="50">
        <v>0.54770425040565873</v>
      </c>
      <c r="AE377" s="50">
        <v>0.58660448448954483</v>
      </c>
      <c r="AF377" s="50">
        <v>2.347634772088587E-2</v>
      </c>
      <c r="AG377" s="50">
        <v>0.52364118111617142</v>
      </c>
      <c r="AH377" s="50">
        <v>16.583395013729913</v>
      </c>
      <c r="AI377" s="50">
        <v>17.527254103155368</v>
      </c>
      <c r="AJ377" s="50">
        <v>1.1554344693791767</v>
      </c>
      <c r="AK377" s="50">
        <v>2.2778442901607523</v>
      </c>
      <c r="AL377" s="50">
        <v>3.1185474673354223</v>
      </c>
      <c r="AM377" s="50">
        <v>4.0156339027282835</v>
      </c>
      <c r="AN377" s="50">
        <v>4.9227208375312834</v>
      </c>
      <c r="AO377" s="50">
        <v>6.1206600879843869</v>
      </c>
      <c r="AP377" s="50">
        <v>7.7654564381627722</v>
      </c>
      <c r="AQ377" s="50">
        <v>10.44775328129553</v>
      </c>
      <c r="AR377" s="50">
        <v>16.364857820157752</v>
      </c>
      <c r="AS377" s="50">
        <v>43.811091405264641</v>
      </c>
      <c r="AT377" s="50">
        <v>167.58006460177975</v>
      </c>
      <c r="AU377" s="50">
        <v>251.37009690266962</v>
      </c>
      <c r="AV377" s="50">
        <v>324.68637516594828</v>
      </c>
      <c r="AW377" s="50">
        <v>418.95016150444934</v>
      </c>
      <c r="AX377" s="50">
        <v>502.74019380533923</v>
      </c>
      <c r="AY377" s="50">
        <v>628.4252422566741</v>
      </c>
      <c r="AZ377" s="50">
        <v>832.31432085550603</v>
      </c>
      <c r="BA377" s="50">
        <v>1152.1129441372357</v>
      </c>
      <c r="BB377" s="50">
        <v>2073.8032994470245</v>
      </c>
      <c r="BC377" s="50">
        <v>10.94129156240389</v>
      </c>
      <c r="BD377" s="50">
        <v>6715.7710889163236</v>
      </c>
      <c r="BE377" s="50">
        <v>106.280146721238</v>
      </c>
      <c r="BF377" s="50">
        <v>209.50168558245747</v>
      </c>
      <c r="BG377" s="50">
        <v>287.15740770313425</v>
      </c>
      <c r="BH377" s="50">
        <v>369.93157118789782</v>
      </c>
      <c r="BI377" s="50">
        <v>452.58532590815804</v>
      </c>
      <c r="BJ377" s="50">
        <v>563.67615504643368</v>
      </c>
      <c r="BK377" s="50">
        <v>714.73638626015975</v>
      </c>
      <c r="BL377" s="50">
        <v>961.74014407782909</v>
      </c>
      <c r="BM377" s="50">
        <v>1507.1698319593434</v>
      </c>
      <c r="BN377" s="50">
        <v>4033.2496352597673</v>
      </c>
    </row>
    <row r="378" spans="1:66" x14ac:dyDescent="0.25">
      <c r="A378" t="str">
        <f t="shared" si="5"/>
        <v>2002TOT35</v>
      </c>
      <c r="B378" s="50">
        <v>2002</v>
      </c>
      <c r="C378" s="50" t="s">
        <v>3</v>
      </c>
      <c r="D378" s="50">
        <v>35</v>
      </c>
      <c r="E378" s="50">
        <v>972.98322597600566</v>
      </c>
      <c r="F378" s="50">
        <v>0.23217329054212951</v>
      </c>
      <c r="G378" s="50">
        <v>9.0664286187991341E-2</v>
      </c>
      <c r="H378" s="50">
        <v>5.2695259059866675E-2</v>
      </c>
      <c r="I378" s="50">
        <v>7.3467077127385053E-2</v>
      </c>
      <c r="J378" s="50">
        <v>3.2333272264728562E-2</v>
      </c>
      <c r="K378" s="50">
        <v>2.3339451063517105E-2</v>
      </c>
      <c r="L378" s="50">
        <v>281.36571235312368</v>
      </c>
      <c r="M378" s="50">
        <v>140.68285617656184</v>
      </c>
      <c r="N378" s="50">
        <v>37590280</v>
      </c>
      <c r="O378" s="50">
        <v>8727459</v>
      </c>
      <c r="P378" s="50">
        <v>171.49165488206134</v>
      </c>
      <c r="Q378" s="50">
        <v>109.87405747106234</v>
      </c>
      <c r="R378" s="50">
        <v>39.050265418682791</v>
      </c>
      <c r="S378" s="50">
        <v>11507055980.908085</v>
      </c>
      <c r="T378" s="50">
        <v>2.6218151338305673</v>
      </c>
      <c r="U378" s="50">
        <v>2.7336810374040748</v>
      </c>
      <c r="V378" s="50">
        <v>2761648</v>
      </c>
      <c r="W378" s="50">
        <v>78.767542956065114</v>
      </c>
      <c r="X378" s="50">
        <v>61.915313220496728</v>
      </c>
      <c r="Y378" s="50">
        <v>44.010560279491962</v>
      </c>
      <c r="Z378" s="50">
        <v>2051859611.0971003</v>
      </c>
      <c r="AA378" s="50">
        <v>0.46750416351459745</v>
      </c>
      <c r="AB378" s="50">
        <v>0.47030128204117677</v>
      </c>
      <c r="AC378" s="50">
        <v>37590280</v>
      </c>
      <c r="AD378" s="50">
        <v>0.55115763946848473</v>
      </c>
      <c r="AE378" s="50">
        <v>0.62888014411818105</v>
      </c>
      <c r="AF378" s="50">
        <v>6.0775444236370449E-2</v>
      </c>
      <c r="AG378" s="50">
        <v>0.53221037730284415</v>
      </c>
      <c r="AH378" s="50">
        <v>17.136087037985732</v>
      </c>
      <c r="AI378" s="50">
        <v>18.832001612509419</v>
      </c>
      <c r="AJ378" s="50">
        <v>1.008535014515952</v>
      </c>
      <c r="AK378" s="50">
        <v>2.1662198447984577</v>
      </c>
      <c r="AL378" s="50">
        <v>3.0449542036519794</v>
      </c>
      <c r="AM378" s="50">
        <v>3.972973126259399</v>
      </c>
      <c r="AN378" s="50">
        <v>4.9531563738941546</v>
      </c>
      <c r="AO378" s="50">
        <v>6.2487926957535951</v>
      </c>
      <c r="AP378" s="50">
        <v>8.0269112884975975</v>
      </c>
      <c r="AQ378" s="50">
        <v>10.791468822697784</v>
      </c>
      <c r="AR378" s="50">
        <v>16.121316343656069</v>
      </c>
      <c r="AS378" s="50">
        <v>43.665672286275012</v>
      </c>
      <c r="AT378" s="50">
        <v>167.58006460177975</v>
      </c>
      <c r="AU378" s="50">
        <v>254.86134824854005</v>
      </c>
      <c r="AV378" s="50">
        <v>340.39700622236512</v>
      </c>
      <c r="AW378" s="50">
        <v>418.95016150444934</v>
      </c>
      <c r="AX378" s="50">
        <v>534.16145591817292</v>
      </c>
      <c r="AY378" s="50">
        <v>684.28526379060065</v>
      </c>
      <c r="AZ378" s="50">
        <v>890.26909319695494</v>
      </c>
      <c r="BA378" s="50">
        <v>1255.453983975</v>
      </c>
      <c r="BB378" s="50">
        <v>2094.7508075222468</v>
      </c>
      <c r="BC378" s="50">
        <v>12.385291122334195</v>
      </c>
      <c r="BD378" s="50">
        <v>6912.6776648234145</v>
      </c>
      <c r="BE378" s="50">
        <v>98.092284216528611</v>
      </c>
      <c r="BF378" s="50">
        <v>210.67562545471793</v>
      </c>
      <c r="BG378" s="50">
        <v>296.30235786073087</v>
      </c>
      <c r="BH378" s="50">
        <v>386.67234919681954</v>
      </c>
      <c r="BI378" s="50">
        <v>482.03280289992506</v>
      </c>
      <c r="BJ378" s="50">
        <v>608.02292756328688</v>
      </c>
      <c r="BK378" s="50">
        <v>780.5809724934154</v>
      </c>
      <c r="BL378" s="50">
        <v>1049.6743179227833</v>
      </c>
      <c r="BM378" s="50">
        <v>1569.5490742242182</v>
      </c>
      <c r="BN378" s="50">
        <v>4250.3062762181917</v>
      </c>
    </row>
    <row r="379" spans="1:66" x14ac:dyDescent="0.25">
      <c r="A379" t="str">
        <f t="shared" si="5"/>
        <v>2002TOT40</v>
      </c>
      <c r="B379" s="50">
        <v>2002</v>
      </c>
      <c r="C379" s="50" t="s">
        <v>3</v>
      </c>
      <c r="D379" s="50">
        <v>40</v>
      </c>
      <c r="E379" s="50">
        <v>790.67196603514753</v>
      </c>
      <c r="F379" s="50">
        <v>0.26183373813549116</v>
      </c>
      <c r="G379" s="50">
        <v>0.10236016771359467</v>
      </c>
      <c r="H379" s="50">
        <v>5.6132017507435038E-2</v>
      </c>
      <c r="I379" s="50">
        <v>8.6136568726961071E-2</v>
      </c>
      <c r="J379" s="50">
        <v>3.1338422079413869E-2</v>
      </c>
      <c r="K379" s="50">
        <v>1.7964103455804414E-2</v>
      </c>
      <c r="L379" s="50">
        <v>271.09266828152141</v>
      </c>
      <c r="M379" s="50">
        <v>135.54633414076071</v>
      </c>
      <c r="N379" s="50">
        <v>25576280</v>
      </c>
      <c r="O379" s="50">
        <v>6696733</v>
      </c>
      <c r="P379" s="50">
        <v>165.11285380527082</v>
      </c>
      <c r="Q379" s="50">
        <v>105.9798144762506</v>
      </c>
      <c r="R379" s="50">
        <v>39.09357458763651</v>
      </c>
      <c r="S379" s="50">
        <v>8516622251.2438211</v>
      </c>
      <c r="T379" s="50">
        <v>3.5095579688212641</v>
      </c>
      <c r="U379" s="50">
        <v>3.712551716335029</v>
      </c>
      <c r="V379" s="50">
        <v>2203053</v>
      </c>
      <c r="W379" s="50">
        <v>86.231527509847922</v>
      </c>
      <c r="X379" s="50">
        <v>49.314806630912784</v>
      </c>
      <c r="Y379" s="50">
        <v>36.382250352636518</v>
      </c>
      <c r="Z379" s="50">
        <v>1303717592.3118277</v>
      </c>
      <c r="AA379" s="50">
        <v>0.53724027322242873</v>
      </c>
      <c r="AB379" s="50">
        <v>0.54233504784883368</v>
      </c>
      <c r="AC379" s="50">
        <v>25576280</v>
      </c>
      <c r="AD379" s="50">
        <v>0.52677315877656194</v>
      </c>
      <c r="AE379" s="50">
        <v>0.54554887329744073</v>
      </c>
      <c r="AF379" s="50">
        <v>4.1351375379851091E-2</v>
      </c>
      <c r="AG379" s="50">
        <v>0.49415871700856773</v>
      </c>
      <c r="AH379" s="50">
        <v>14.98819486079927</v>
      </c>
      <c r="AI379" s="50">
        <v>16.519479341341651</v>
      </c>
      <c r="AJ379" s="50">
        <v>1.1635326289969903</v>
      </c>
      <c r="AK379" s="50">
        <v>2.3162978228468285</v>
      </c>
      <c r="AL379" s="50">
        <v>3.2680666652696146</v>
      </c>
      <c r="AM379" s="50">
        <v>4.2847739112708787</v>
      </c>
      <c r="AN379" s="50">
        <v>5.3346704104445042</v>
      </c>
      <c r="AO379" s="50">
        <v>6.6502002346807814</v>
      </c>
      <c r="AP379" s="50">
        <v>8.4130214971833865</v>
      </c>
      <c r="AQ379" s="50">
        <v>11.084449568701466</v>
      </c>
      <c r="AR379" s="50">
        <v>16.145031458475863</v>
      </c>
      <c r="AS379" s="50">
        <v>41.339955802129687</v>
      </c>
      <c r="AT379" s="50">
        <v>143.64005537295407</v>
      </c>
      <c r="AU379" s="50">
        <v>217.1558337131396</v>
      </c>
      <c r="AV379" s="50">
        <v>296.25761420671773</v>
      </c>
      <c r="AW379" s="50">
        <v>382.29202237281004</v>
      </c>
      <c r="AX379" s="50">
        <v>466.08205467369993</v>
      </c>
      <c r="AY379" s="50">
        <v>586.53022610622907</v>
      </c>
      <c r="AZ379" s="50">
        <v>754.11029070800885</v>
      </c>
      <c r="BA379" s="50">
        <v>1047.3754037611234</v>
      </c>
      <c r="BB379" s="50">
        <v>1640.8881325590935</v>
      </c>
      <c r="BC379" s="50">
        <v>11.019536932860987</v>
      </c>
      <c r="BD379" s="50">
        <v>5383.5095753321739</v>
      </c>
      <c r="BE379" s="50">
        <v>91.931162272659179</v>
      </c>
      <c r="BF379" s="50">
        <v>183.18113474237379</v>
      </c>
      <c r="BG379" s="50">
        <v>258.48813174600303</v>
      </c>
      <c r="BH379" s="50">
        <v>338.6902459636143</v>
      </c>
      <c r="BI379" s="50">
        <v>421.95564929584276</v>
      </c>
      <c r="BJ379" s="50">
        <v>525.46712089814503</v>
      </c>
      <c r="BK379" s="50">
        <v>665.47321028752754</v>
      </c>
      <c r="BL379" s="50">
        <v>876.4386272530021</v>
      </c>
      <c r="BM379" s="50">
        <v>1276.2933682791697</v>
      </c>
      <c r="BN379" s="50">
        <v>3270.1764014003343</v>
      </c>
    </row>
    <row r="380" spans="1:66" x14ac:dyDescent="0.25">
      <c r="A380" t="str">
        <f t="shared" si="5"/>
        <v>2002TOT41</v>
      </c>
      <c r="B380" s="50">
        <v>2002</v>
      </c>
      <c r="C380" s="50" t="s">
        <v>3</v>
      </c>
      <c r="D380" s="50">
        <v>41</v>
      </c>
      <c r="E380" s="50">
        <v>748.37628397850074</v>
      </c>
      <c r="F380" s="50">
        <v>0.28015531076959521</v>
      </c>
      <c r="G380" s="50">
        <v>0.11007931222783233</v>
      </c>
      <c r="H380" s="50">
        <v>6.0397166548464609E-2</v>
      </c>
      <c r="I380" s="50">
        <v>9.2306659395470808E-2</v>
      </c>
      <c r="J380" s="50">
        <v>3.3645905724905736E-2</v>
      </c>
      <c r="K380" s="50">
        <v>1.9186114014759729E-2</v>
      </c>
      <c r="L380" s="50">
        <v>263.63813239089887</v>
      </c>
      <c r="M380" s="50">
        <v>131.81906619544944</v>
      </c>
      <c r="N380" s="50">
        <v>9726048</v>
      </c>
      <c r="O380" s="50">
        <v>2724804</v>
      </c>
      <c r="P380" s="50">
        <v>160.04879042590636</v>
      </c>
      <c r="Q380" s="50">
        <v>103.58934196499251</v>
      </c>
      <c r="R380" s="50">
        <v>39.292245406821337</v>
      </c>
      <c r="S380" s="50">
        <v>3387127840.1229539</v>
      </c>
      <c r="T380" s="50">
        <v>3.8778759979323927</v>
      </c>
      <c r="U380" s="50">
        <v>4.1250243724777453</v>
      </c>
      <c r="V380" s="50">
        <v>897779.00000000012</v>
      </c>
      <c r="W380" s="50">
        <v>83.770833240170148</v>
      </c>
      <c r="X380" s="50">
        <v>48.048232955279289</v>
      </c>
      <c r="Y380" s="50">
        <v>36.450139074750908</v>
      </c>
      <c r="Z380" s="50">
        <v>517640334.41229218</v>
      </c>
      <c r="AA380" s="50">
        <v>0.59263928706814262</v>
      </c>
      <c r="AB380" s="50">
        <v>0.59882666988966382</v>
      </c>
      <c r="AC380" s="50">
        <v>9726048</v>
      </c>
      <c r="AD380" s="50">
        <v>0.53619808105024003</v>
      </c>
      <c r="AE380" s="50">
        <v>0.56674566487732836</v>
      </c>
      <c r="AF380" s="50">
        <v>1.5724939741449812E-2</v>
      </c>
      <c r="AG380" s="50">
        <v>0.51041282195335391</v>
      </c>
      <c r="AH380" s="50">
        <v>15.662018664498094</v>
      </c>
      <c r="AI380" s="50">
        <v>17.129131190594329</v>
      </c>
      <c r="AJ380" s="50">
        <v>1.1451366079612821</v>
      </c>
      <c r="AK380" s="50">
        <v>2.2778763519610683</v>
      </c>
      <c r="AL380" s="50">
        <v>3.194048809412287</v>
      </c>
      <c r="AM380" s="50">
        <v>4.1496348115267816</v>
      </c>
      <c r="AN380" s="50">
        <v>5.2034466544688929</v>
      </c>
      <c r="AO380" s="50">
        <v>6.3212773205330848</v>
      </c>
      <c r="AP380" s="50">
        <v>8.1258771857038319</v>
      </c>
      <c r="AQ380" s="50">
        <v>10.949464200818237</v>
      </c>
      <c r="AR380" s="50">
        <v>16.47618735650471</v>
      </c>
      <c r="AS380" s="50">
        <v>42.157050701109839</v>
      </c>
      <c r="AT380" s="50">
        <v>136.15880248894604</v>
      </c>
      <c r="AU380" s="50">
        <v>209.47508075222467</v>
      </c>
      <c r="AV380" s="50">
        <v>277.55448199669769</v>
      </c>
      <c r="AW380" s="50">
        <v>349.12513458704115</v>
      </c>
      <c r="AX380" s="50">
        <v>418.95016150444934</v>
      </c>
      <c r="AY380" s="50">
        <v>525.78245268808394</v>
      </c>
      <c r="AZ380" s="50">
        <v>698.25026917408229</v>
      </c>
      <c r="BA380" s="50">
        <v>977.55037684371518</v>
      </c>
      <c r="BB380" s="50">
        <v>1595.1527399281911</v>
      </c>
      <c r="BC380" s="50">
        <v>11.122130851299715</v>
      </c>
      <c r="BD380" s="50">
        <v>5132.1394784295044</v>
      </c>
      <c r="BE380" s="50">
        <v>85.67480185257547</v>
      </c>
      <c r="BF380" s="50">
        <v>170.30780633878729</v>
      </c>
      <c r="BG380" s="50">
        <v>239.1953368255142</v>
      </c>
      <c r="BH380" s="50">
        <v>310.45811059501597</v>
      </c>
      <c r="BI380" s="50">
        <v>389.71444627026005</v>
      </c>
      <c r="BJ380" s="50">
        <v>472.73150334082908</v>
      </c>
      <c r="BK380" s="50">
        <v>608.16314681459471</v>
      </c>
      <c r="BL380" s="50">
        <v>819.76722171824213</v>
      </c>
      <c r="BM380" s="50">
        <v>1232.5937068349715</v>
      </c>
      <c r="BN380" s="50">
        <v>3157.1176328852393</v>
      </c>
    </row>
    <row r="381" spans="1:66" x14ac:dyDescent="0.25">
      <c r="A381" t="str">
        <f t="shared" si="5"/>
        <v>2002TOT42</v>
      </c>
      <c r="B381" s="50">
        <v>2002</v>
      </c>
      <c r="C381" s="50" t="s">
        <v>3</v>
      </c>
      <c r="D381" s="50">
        <v>42</v>
      </c>
      <c r="E381" s="50">
        <v>797.85462208812953</v>
      </c>
      <c r="F381" s="50">
        <v>0.18612657500585428</v>
      </c>
      <c r="G381" s="50">
        <v>6.2839813979964937E-2</v>
      </c>
      <c r="H381" s="50">
        <v>3.1375479062980056E-2</v>
      </c>
      <c r="I381" s="50">
        <v>4.4276827004991026E-2</v>
      </c>
      <c r="J381" s="50">
        <v>1.4989053044642762E-2</v>
      </c>
      <c r="K381" s="50">
        <v>8.3347227759741332E-3</v>
      </c>
      <c r="L381" s="50">
        <v>258.73329915890628</v>
      </c>
      <c r="M381" s="50">
        <v>129.36664957945314</v>
      </c>
      <c r="N381" s="50">
        <v>5555773</v>
      </c>
      <c r="O381" s="50">
        <v>1034077</v>
      </c>
      <c r="P381" s="50">
        <v>171.38009669946752</v>
      </c>
      <c r="Q381" s="50">
        <v>87.353202459438762</v>
      </c>
      <c r="R381" s="50">
        <v>33.761870908540857</v>
      </c>
      <c r="S381" s="50">
        <v>1083959250.4757888</v>
      </c>
      <c r="T381" s="50">
        <v>2.0378088864129476</v>
      </c>
      <c r="U381" s="50">
        <v>2.1226738183485714</v>
      </c>
      <c r="V381" s="50">
        <v>245992</v>
      </c>
      <c r="W381" s="50">
        <v>85.572102772032721</v>
      </c>
      <c r="X381" s="50">
        <v>43.794546807420417</v>
      </c>
      <c r="Y381" s="50">
        <v>33.853042457069371</v>
      </c>
      <c r="Z381" s="50">
        <v>129277297.89901158</v>
      </c>
      <c r="AA381" s="50">
        <v>0.24303720490823372</v>
      </c>
      <c r="AB381" s="50">
        <v>0.24419684971218403</v>
      </c>
      <c r="AC381" s="50">
        <v>5555773</v>
      </c>
      <c r="AD381" s="50">
        <v>0.46818826679143077</v>
      </c>
      <c r="AE381" s="50">
        <v>0.41307901644807643</v>
      </c>
      <c r="AF381" s="50">
        <v>8.9824968622584794E-3</v>
      </c>
      <c r="AG381" s="50">
        <v>0.38441706497315398</v>
      </c>
      <c r="AH381" s="50">
        <v>10.794480232264339</v>
      </c>
      <c r="AI381" s="50">
        <v>11.757521131440484</v>
      </c>
      <c r="AJ381" s="50">
        <v>1.5658704793287876</v>
      </c>
      <c r="AK381" s="50">
        <v>2.8652157471128286</v>
      </c>
      <c r="AL381" s="50">
        <v>3.9437964902851697</v>
      </c>
      <c r="AM381" s="50">
        <v>5.0026890393911323</v>
      </c>
      <c r="AN381" s="50">
        <v>6.1209660370855676</v>
      </c>
      <c r="AO381" s="50">
        <v>7.5361030380313601</v>
      </c>
      <c r="AP381" s="50">
        <v>9.2653425898528639</v>
      </c>
      <c r="AQ381" s="50">
        <v>11.601426636290114</v>
      </c>
      <c r="AR381" s="50">
        <v>15.997606473344021</v>
      </c>
      <c r="AS381" s="50">
        <v>36.100983469278155</v>
      </c>
      <c r="AT381" s="50">
        <v>178.05381863939098</v>
      </c>
      <c r="AU381" s="50">
        <v>270.22285417036983</v>
      </c>
      <c r="AV381" s="50">
        <v>360.29713889382646</v>
      </c>
      <c r="AW381" s="50">
        <v>434.87026764161845</v>
      </c>
      <c r="AX381" s="50">
        <v>540.44570834073966</v>
      </c>
      <c r="AY381" s="50">
        <v>661.24300490785595</v>
      </c>
      <c r="AZ381" s="50">
        <v>822.93781724088262</v>
      </c>
      <c r="BA381" s="50">
        <v>1047.3754037611234</v>
      </c>
      <c r="BB381" s="50">
        <v>1608.7686201770855</v>
      </c>
      <c r="BC381" s="50">
        <v>8.4290454789297229</v>
      </c>
      <c r="BD381" s="50">
        <v>4529.8986212668588</v>
      </c>
      <c r="BE381" s="50">
        <v>124.59692018287346</v>
      </c>
      <c r="BF381" s="50">
        <v>228.22476053646577</v>
      </c>
      <c r="BG381" s="50">
        <v>315.11097084917219</v>
      </c>
      <c r="BH381" s="50">
        <v>399.72340810827825</v>
      </c>
      <c r="BI381" s="50">
        <v>488.56134847201827</v>
      </c>
      <c r="BJ381" s="50">
        <v>601.54138926071948</v>
      </c>
      <c r="BK381" s="50">
        <v>737.25219015389075</v>
      </c>
      <c r="BL381" s="50">
        <v>926.96881224062281</v>
      </c>
      <c r="BM381" s="50">
        <v>1272.9265996906036</v>
      </c>
      <c r="BN381" s="50">
        <v>2893.5536076802932</v>
      </c>
    </row>
    <row r="382" spans="1:66" x14ac:dyDescent="0.25">
      <c r="A382" t="str">
        <f t="shared" si="5"/>
        <v>2002TOT43</v>
      </c>
      <c r="B382" s="50">
        <v>2002</v>
      </c>
      <c r="C382" s="50" t="s">
        <v>3</v>
      </c>
      <c r="D382" s="50">
        <v>43</v>
      </c>
      <c r="E382" s="50">
        <v>826.75590471599162</v>
      </c>
      <c r="F382" s="50">
        <v>0.28538187387991931</v>
      </c>
      <c r="G382" s="50">
        <v>0.11639581001003126</v>
      </c>
      <c r="H382" s="50">
        <v>6.5463121119868919E-2</v>
      </c>
      <c r="I382" s="50">
        <v>0.10289826789343666</v>
      </c>
      <c r="J382" s="50">
        <v>3.7981868457232199E-2</v>
      </c>
      <c r="K382" s="50">
        <v>2.2006406196999163E-2</v>
      </c>
      <c r="L382" s="50">
        <v>284.80577580458259</v>
      </c>
      <c r="M382" s="50">
        <v>142.4028879022913</v>
      </c>
      <c r="N382" s="50">
        <v>10294459</v>
      </c>
      <c r="O382" s="50">
        <v>2937852.0000000005</v>
      </c>
      <c r="P382" s="50">
        <v>168.64493307264954</v>
      </c>
      <c r="Q382" s="50">
        <v>116.16084273193306</v>
      </c>
      <c r="R382" s="50">
        <v>40.785985608534837</v>
      </c>
      <c r="S382" s="50">
        <v>4095160369.7003403</v>
      </c>
      <c r="T382" s="50">
        <v>4.0096718730660825</v>
      </c>
      <c r="U382" s="50">
        <v>4.2575160206129778</v>
      </c>
      <c r="V382" s="50">
        <v>1059282</v>
      </c>
      <c r="W382" s="50">
        <v>89.839051144259699</v>
      </c>
      <c r="X382" s="50">
        <v>52.563836758031599</v>
      </c>
      <c r="Y382" s="50">
        <v>36.91205812771009</v>
      </c>
      <c r="Z382" s="50">
        <v>668159113.54465473</v>
      </c>
      <c r="AA382" s="50">
        <v>0.65421096183073524</v>
      </c>
      <c r="AB382" s="50">
        <v>0.66160866841752197</v>
      </c>
      <c r="AC382" s="50">
        <v>10294459</v>
      </c>
      <c r="AD382" s="50">
        <v>0.54615072864630654</v>
      </c>
      <c r="AE382" s="50">
        <v>0.59409516523207806</v>
      </c>
      <c r="AF382" s="50">
        <v>1.664393877614366E-2</v>
      </c>
      <c r="AG382" s="50">
        <v>0.5358057846803721</v>
      </c>
      <c r="AH382" s="50">
        <v>16.855398025420268</v>
      </c>
      <c r="AI382" s="50">
        <v>18.599508946291721</v>
      </c>
      <c r="AJ382" s="50">
        <v>1.0365382419264295</v>
      </c>
      <c r="AK382" s="50">
        <v>2.1484854448806097</v>
      </c>
      <c r="AL382" s="50">
        <v>3.0313281876416895</v>
      </c>
      <c r="AM382" s="50">
        <v>4.0575725114496803</v>
      </c>
      <c r="AN382" s="50">
        <v>5.1192801087939106</v>
      </c>
      <c r="AO382" s="50">
        <v>6.4379841887320879</v>
      </c>
      <c r="AP382" s="50">
        <v>8.1080762575313976</v>
      </c>
      <c r="AQ382" s="50">
        <v>10.820858502125621</v>
      </c>
      <c r="AR382" s="50">
        <v>15.94710535507128</v>
      </c>
      <c r="AS382" s="50">
        <v>43.292771201847295</v>
      </c>
      <c r="AT382" s="50">
        <v>139.65005383481648</v>
      </c>
      <c r="AU382" s="50">
        <v>209.47508075222467</v>
      </c>
      <c r="AV382" s="50">
        <v>292.56686278394045</v>
      </c>
      <c r="AW382" s="50">
        <v>384.03764804574524</v>
      </c>
      <c r="AX382" s="50">
        <v>471.31893169250554</v>
      </c>
      <c r="AY382" s="50">
        <v>594.38554163443757</v>
      </c>
      <c r="AZ382" s="50">
        <v>760.39454313057558</v>
      </c>
      <c r="BA382" s="50">
        <v>1047.3754037611234</v>
      </c>
      <c r="BB382" s="50">
        <v>1675.8006460177974</v>
      </c>
      <c r="BC382" s="50">
        <v>11.838941728775396</v>
      </c>
      <c r="BD382" s="50">
        <v>6284.2524225667403</v>
      </c>
      <c r="BE382" s="50">
        <v>85.586493907597117</v>
      </c>
      <c r="BF382" s="50">
        <v>177.59036824770055</v>
      </c>
      <c r="BG382" s="50">
        <v>250.67989244509778</v>
      </c>
      <c r="BH382" s="50">
        <v>335.34001516434932</v>
      </c>
      <c r="BI382" s="50">
        <v>423.69919932960715</v>
      </c>
      <c r="BJ382" s="50">
        <v>531.50770630580394</v>
      </c>
      <c r="BK382" s="50">
        <v>671.63629551729105</v>
      </c>
      <c r="BL382" s="50">
        <v>894.53388448224212</v>
      </c>
      <c r="BM382" s="50">
        <v>1318.144283051945</v>
      </c>
      <c r="BN382" s="50">
        <v>3580.4445609996937</v>
      </c>
    </row>
    <row r="383" spans="1:66" x14ac:dyDescent="0.25">
      <c r="A383" t="str">
        <f t="shared" si="5"/>
        <v>2002TOT49</v>
      </c>
      <c r="B383" s="50">
        <v>2002</v>
      </c>
      <c r="C383" s="50" t="s">
        <v>3</v>
      </c>
      <c r="D383" s="50">
        <v>49</v>
      </c>
      <c r="E383" s="50">
        <v>781.42440515721989</v>
      </c>
      <c r="F383" s="50">
        <v>0.27786199495824315</v>
      </c>
      <c r="G383" s="50">
        <v>0.10872857973454865</v>
      </c>
      <c r="H383" s="50">
        <v>6.2741195781359005E-2</v>
      </c>
      <c r="I383" s="50">
        <v>8.8096689167512482E-2</v>
      </c>
      <c r="J383" s="50">
        <v>3.8500180162150753E-2</v>
      </c>
      <c r="K383" s="50">
        <v>2.7008721446592908E-2</v>
      </c>
      <c r="L383" s="50">
        <v>226.46341134308599</v>
      </c>
      <c r="M383" s="50">
        <v>113.231705671543</v>
      </c>
      <c r="N383" s="50">
        <v>12181468</v>
      </c>
      <c r="O383" s="50">
        <v>3384767.0000000005</v>
      </c>
      <c r="P383" s="50">
        <v>137.84731585699791</v>
      </c>
      <c r="Q383" s="50">
        <v>88.616095486088085</v>
      </c>
      <c r="R383" s="50">
        <v>39.130425069786256</v>
      </c>
      <c r="S383" s="50">
        <v>3599338028.0419192</v>
      </c>
      <c r="T383" s="50">
        <v>3.1510463347021398</v>
      </c>
      <c r="U383" s="50">
        <v>3.3134598652543779</v>
      </c>
      <c r="V383" s="50">
        <v>1073147</v>
      </c>
      <c r="W383" s="50">
        <v>63.746973502633438</v>
      </c>
      <c r="X383" s="50">
        <v>49.484732168909559</v>
      </c>
      <c r="Y383" s="50">
        <v>43.70218736477613</v>
      </c>
      <c r="Z383" s="50">
        <v>637252702.47442544</v>
      </c>
      <c r="AA383" s="50">
        <v>0.55788391553306071</v>
      </c>
      <c r="AB383" s="50">
        <v>0.56192230741567317</v>
      </c>
      <c r="AC383" s="50">
        <v>12181468</v>
      </c>
      <c r="AD383" s="50">
        <v>0.59222720326219613</v>
      </c>
      <c r="AE383" s="50">
        <v>0.72222516044204443</v>
      </c>
      <c r="AF383" s="50">
        <v>1.9694828800187435E-2</v>
      </c>
      <c r="AG383" s="50">
        <v>0.62061436626239264</v>
      </c>
      <c r="AH383" s="50">
        <v>21.591862121392541</v>
      </c>
      <c r="AI383" s="50">
        <v>22.812872543335789</v>
      </c>
      <c r="AJ383" s="50">
        <v>0.88151803542158003</v>
      </c>
      <c r="AK383" s="50">
        <v>1.9315006892371547</v>
      </c>
      <c r="AL383" s="50">
        <v>2.6622963860243885</v>
      </c>
      <c r="AM383" s="50">
        <v>3.4509653683620858</v>
      </c>
      <c r="AN383" s="50">
        <v>4.3557995733072694</v>
      </c>
      <c r="AO383" s="50">
        <v>5.4613574364759092</v>
      </c>
      <c r="AP383" s="50">
        <v>7.0635722903179499</v>
      </c>
      <c r="AQ383" s="50">
        <v>10.019952593196951</v>
      </c>
      <c r="AR383" s="50">
        <v>15.989283287551231</v>
      </c>
      <c r="AS383" s="50">
        <v>48.18375434010548</v>
      </c>
      <c r="AT383" s="50">
        <v>120.44817143252919</v>
      </c>
      <c r="AU383" s="50">
        <v>179.55006921619258</v>
      </c>
      <c r="AV383" s="50">
        <v>235.65946584625277</v>
      </c>
      <c r="AW383" s="50">
        <v>307.92836870577031</v>
      </c>
      <c r="AX383" s="50">
        <v>384.03764804574524</v>
      </c>
      <c r="AY383" s="50">
        <v>474.81018303837595</v>
      </c>
      <c r="AZ383" s="50">
        <v>633.66211927547965</v>
      </c>
      <c r="BA383" s="50">
        <v>961.4906206527113</v>
      </c>
      <c r="BB383" s="50">
        <v>1675.8006460177974</v>
      </c>
      <c r="BC383" s="50">
        <v>13.31513654629812</v>
      </c>
      <c r="BD383" s="50">
        <v>6860.3088946353582</v>
      </c>
      <c r="BE383" s="50">
        <v>68.838863455108822</v>
      </c>
      <c r="BF383" s="50">
        <v>151.02662617027747</v>
      </c>
      <c r="BG383" s="50">
        <v>208.02737331190565</v>
      </c>
      <c r="BH383" s="50">
        <v>269.53272543794151</v>
      </c>
      <c r="BI383" s="50">
        <v>340.56426250515773</v>
      </c>
      <c r="BJ383" s="50">
        <v>426.70067694354861</v>
      </c>
      <c r="BK383" s="50">
        <v>551.91892574778819</v>
      </c>
      <c r="BL383" s="50">
        <v>782.33284003484152</v>
      </c>
      <c r="BM383" s="50">
        <v>1249.8446393776626</v>
      </c>
      <c r="BN383" s="50">
        <v>3768.0537177190608</v>
      </c>
    </row>
    <row r="384" spans="1:66" x14ac:dyDescent="0.25">
      <c r="A384" t="str">
        <f t="shared" si="5"/>
        <v>2002TOT50</v>
      </c>
      <c r="B384" s="50">
        <v>2002</v>
      </c>
      <c r="C384" s="50" t="s">
        <v>3</v>
      </c>
      <c r="D384" s="50">
        <v>50</v>
      </c>
      <c r="E384" s="50">
        <v>698.23928732810577</v>
      </c>
      <c r="F384" s="50">
        <v>0.27121488504506353</v>
      </c>
      <c r="G384" s="50">
        <v>9.8776642945335363E-2</v>
      </c>
      <c r="H384" s="50">
        <v>5.4027426657139818E-2</v>
      </c>
      <c r="I384" s="50">
        <v>7.5791493005368096E-2</v>
      </c>
      <c r="J384" s="50">
        <v>3.1463117126095591E-2</v>
      </c>
      <c r="K384" s="50">
        <v>2.0726412061256829E-2</v>
      </c>
      <c r="L384" s="50">
        <v>219.68550943670769</v>
      </c>
      <c r="M384" s="50">
        <v>109.84275471835385</v>
      </c>
      <c r="N384" s="50">
        <v>2186248</v>
      </c>
      <c r="O384" s="50">
        <v>592943</v>
      </c>
      <c r="P384" s="50">
        <v>139.6758996312272</v>
      </c>
      <c r="Q384" s="50">
        <v>80.009609805480494</v>
      </c>
      <c r="R384" s="50">
        <v>36.42006703611537</v>
      </c>
      <c r="S384" s="50">
        <v>569293656.80269229</v>
      </c>
      <c r="T384" s="50">
        <v>3.1077880491271981</v>
      </c>
      <c r="U384" s="50">
        <v>3.2860700650766352</v>
      </c>
      <c r="V384" s="50">
        <v>165699</v>
      </c>
      <c r="W384" s="50">
        <v>64.244029582911821</v>
      </c>
      <c r="X384" s="50">
        <v>45.598725135442024</v>
      </c>
      <c r="Y384" s="50">
        <v>41.512729039217049</v>
      </c>
      <c r="Z384" s="50">
        <v>90667957.874611303</v>
      </c>
      <c r="AA384" s="50">
        <v>0.49495860801263825</v>
      </c>
      <c r="AB384" s="50">
        <v>0.49843442566673896</v>
      </c>
      <c r="AC384" s="50">
        <v>2186248</v>
      </c>
      <c r="AD384" s="50">
        <v>0.55916989252124005</v>
      </c>
      <c r="AE384" s="50">
        <v>0.64616371051776511</v>
      </c>
      <c r="AF384" s="50">
        <v>3.5346954960397492E-3</v>
      </c>
      <c r="AG384" s="50">
        <v>0.54482096346470499</v>
      </c>
      <c r="AH384" s="50">
        <v>17.664647737253858</v>
      </c>
      <c r="AI384" s="50">
        <v>18.207841487162778</v>
      </c>
      <c r="AJ384" s="50">
        <v>1.1013252412267012</v>
      </c>
      <c r="AK384" s="50">
        <v>2.2509201137893031</v>
      </c>
      <c r="AL384" s="50">
        <v>3.0122781636205378</v>
      </c>
      <c r="AM384" s="50">
        <v>3.7854668122656108</v>
      </c>
      <c r="AN384" s="50">
        <v>4.8121625666539813</v>
      </c>
      <c r="AO384" s="50">
        <v>5.970590721022301</v>
      </c>
      <c r="AP384" s="50">
        <v>7.6407650417005328</v>
      </c>
      <c r="AQ384" s="50">
        <v>10.389339289511916</v>
      </c>
      <c r="AR384" s="50">
        <v>16.213151117229302</v>
      </c>
      <c r="AS384" s="50">
        <v>44.824000932979814</v>
      </c>
      <c r="AT384" s="50">
        <v>130.92192547014042</v>
      </c>
      <c r="AU384" s="50">
        <v>183.2906956581966</v>
      </c>
      <c r="AV384" s="50">
        <v>235.65946584625277</v>
      </c>
      <c r="AW384" s="50">
        <v>303.21517938884523</v>
      </c>
      <c r="AX384" s="50">
        <v>371.29458063331828</v>
      </c>
      <c r="AY384" s="50">
        <v>464.33642900076467</v>
      </c>
      <c r="AZ384" s="50">
        <v>615.33304970966003</v>
      </c>
      <c r="BA384" s="50">
        <v>858.84783108412125</v>
      </c>
      <c r="BB384" s="50">
        <v>1483.0835717257507</v>
      </c>
      <c r="BC384" s="50">
        <v>12.188980018688895</v>
      </c>
      <c r="BD384" s="50">
        <v>5446.3520995578419</v>
      </c>
      <c r="BE384" s="50">
        <v>76.871007519312201</v>
      </c>
      <c r="BF384" s="50">
        <v>156.4302422084329</v>
      </c>
      <c r="BG384" s="50">
        <v>209.35121289637647</v>
      </c>
      <c r="BH384" s="50">
        <v>266.5544316935534</v>
      </c>
      <c r="BI384" s="50">
        <v>335.44069331336749</v>
      </c>
      <c r="BJ384" s="50">
        <v>417.41094632769739</v>
      </c>
      <c r="BK384" s="50">
        <v>531.80499668917412</v>
      </c>
      <c r="BL384" s="50">
        <v>727.32676549133737</v>
      </c>
      <c r="BM384" s="50">
        <v>1133.4439283690451</v>
      </c>
      <c r="BN384" s="50">
        <v>3133.4110692731106</v>
      </c>
    </row>
    <row r="385" spans="1:66" x14ac:dyDescent="0.25">
      <c r="A385" t="str">
        <f t="shared" si="5"/>
        <v>2002TOT51</v>
      </c>
      <c r="B385" s="50">
        <v>2002</v>
      </c>
      <c r="C385" s="50" t="s">
        <v>3</v>
      </c>
      <c r="D385" s="50">
        <v>51</v>
      </c>
      <c r="E385" s="50">
        <v>679.40853334326118</v>
      </c>
      <c r="F385" s="50">
        <v>0.28727078660434657</v>
      </c>
      <c r="G385" s="50">
        <v>0.11380316791868295</v>
      </c>
      <c r="H385" s="50">
        <v>6.7345926565743106E-2</v>
      </c>
      <c r="I385" s="50">
        <v>9.5672603028513145E-2</v>
      </c>
      <c r="J385" s="50">
        <v>4.3338143643692061E-2</v>
      </c>
      <c r="K385" s="50">
        <v>3.0520738824272961E-2</v>
      </c>
      <c r="L385" s="50">
        <v>217.80371355896173</v>
      </c>
      <c r="M385" s="50">
        <v>108.90185677948087</v>
      </c>
      <c r="N385" s="50">
        <v>2632645</v>
      </c>
      <c r="O385" s="50">
        <v>756282</v>
      </c>
      <c r="P385" s="50">
        <v>131.52013115765902</v>
      </c>
      <c r="Q385" s="50">
        <v>86.283582401302709</v>
      </c>
      <c r="R385" s="50">
        <v>39.615294427909213</v>
      </c>
      <c r="S385" s="50">
        <v>783056643.18746412</v>
      </c>
      <c r="T385" s="50">
        <v>3.648283966274561</v>
      </c>
      <c r="U385" s="50">
        <v>3.8631115000915597</v>
      </c>
      <c r="V385" s="50">
        <v>251872</v>
      </c>
      <c r="W385" s="50">
        <v>59.571074896528003</v>
      </c>
      <c r="X385" s="50">
        <v>49.330781882952863</v>
      </c>
      <c r="Y385" s="50">
        <v>45.298384565512478</v>
      </c>
      <c r="Z385" s="50">
        <v>149100512.33307722</v>
      </c>
      <c r="AA385" s="50">
        <v>0.69466367885453673</v>
      </c>
      <c r="AB385" s="50">
        <v>0.7005402653402768</v>
      </c>
      <c r="AC385" s="50">
        <v>2632645</v>
      </c>
      <c r="AD385" s="50">
        <v>0.57097903906841663</v>
      </c>
      <c r="AE385" s="50">
        <v>0.67846186613904891</v>
      </c>
      <c r="AF385" s="50">
        <v>4.2564239849145662E-3</v>
      </c>
      <c r="AG385" s="50">
        <v>0.57059846874167786</v>
      </c>
      <c r="AH385" s="50">
        <v>18.893272437635297</v>
      </c>
      <c r="AI385" s="50">
        <v>20.790138822217006</v>
      </c>
      <c r="AJ385" s="50">
        <v>0.90210267520803111</v>
      </c>
      <c r="AK385" s="50">
        <v>2.0786898037364252</v>
      </c>
      <c r="AL385" s="50">
        <v>2.9296223490789255</v>
      </c>
      <c r="AM385" s="50">
        <v>3.7358882094218435</v>
      </c>
      <c r="AN385" s="50">
        <v>4.669725438429591</v>
      </c>
      <c r="AO385" s="50">
        <v>5.8726613654918118</v>
      </c>
      <c r="AP385" s="50">
        <v>7.3810233868877617</v>
      </c>
      <c r="AQ385" s="50">
        <v>10.459197334270012</v>
      </c>
      <c r="AR385" s="50">
        <v>16.408531611865236</v>
      </c>
      <c r="AS385" s="50">
        <v>45.562557825610376</v>
      </c>
      <c r="AT385" s="50">
        <v>104.73754037611234</v>
      </c>
      <c r="AU385" s="50">
        <v>167.58006460177975</v>
      </c>
      <c r="AV385" s="50">
        <v>214.71195777103031</v>
      </c>
      <c r="AW385" s="50">
        <v>281.62760856687987</v>
      </c>
      <c r="AX385" s="50">
        <v>349.12513458704115</v>
      </c>
      <c r="AY385" s="50">
        <v>446.88017227141268</v>
      </c>
      <c r="AZ385" s="50">
        <v>576.05647206861784</v>
      </c>
      <c r="BA385" s="50">
        <v>848.37407704650991</v>
      </c>
      <c r="BB385" s="50">
        <v>1424.4305491151279</v>
      </c>
      <c r="BC385" s="50">
        <v>12.987714025598066</v>
      </c>
      <c r="BD385" s="50">
        <v>5760.5647206861786</v>
      </c>
      <c r="BE385" s="50">
        <v>60.689906288488316</v>
      </c>
      <c r="BF385" s="50">
        <v>142.52810108778633</v>
      </c>
      <c r="BG385" s="50">
        <v>198.33851441198152</v>
      </c>
      <c r="BH385" s="50">
        <v>253.57141375396935</v>
      </c>
      <c r="BI385" s="50">
        <v>317.74368166826065</v>
      </c>
      <c r="BJ385" s="50">
        <v>399.08836962158489</v>
      </c>
      <c r="BK385" s="50">
        <v>502.87795183847032</v>
      </c>
      <c r="BL385" s="50">
        <v>709.93128214401622</v>
      </c>
      <c r="BM385" s="50">
        <v>1115.0743625952505</v>
      </c>
      <c r="BN385" s="50">
        <v>3100.074968623238</v>
      </c>
    </row>
    <row r="386" spans="1:66" x14ac:dyDescent="0.25">
      <c r="A386" t="str">
        <f t="shared" si="5"/>
        <v>2002TOT52</v>
      </c>
      <c r="B386" s="50">
        <v>2002</v>
      </c>
      <c r="C386" s="50" t="s">
        <v>3</v>
      </c>
      <c r="D386" s="50">
        <v>52</v>
      </c>
      <c r="E386" s="50">
        <v>637.7072158184493</v>
      </c>
      <c r="F386" s="50">
        <v>0.28614410334365675</v>
      </c>
      <c r="G386" s="50">
        <v>0.10993226933506722</v>
      </c>
      <c r="H386" s="50">
        <v>6.3385309472885273E-2</v>
      </c>
      <c r="I386" s="50">
        <v>8.7529366161122391E-2</v>
      </c>
      <c r="J386" s="50">
        <v>3.8522397509326574E-2</v>
      </c>
      <c r="K386" s="50">
        <v>2.8336538658686204E-2</v>
      </c>
      <c r="L386" s="50">
        <v>220.13539564362148</v>
      </c>
      <c r="M386" s="50">
        <v>110.06769782181074</v>
      </c>
      <c r="N386" s="50">
        <v>5231787</v>
      </c>
      <c r="O386" s="50">
        <v>1497045</v>
      </c>
      <c r="P386" s="50">
        <v>135.56268098239269</v>
      </c>
      <c r="Q386" s="50">
        <v>84.572714661228787</v>
      </c>
      <c r="R386" s="50">
        <v>38.418498948776076</v>
      </c>
      <c r="S386" s="50">
        <v>1519309915.4402306</v>
      </c>
      <c r="T386" s="50">
        <v>3.7948423671225968</v>
      </c>
      <c r="U386" s="50">
        <v>4.0406255863719513</v>
      </c>
      <c r="V386" s="50">
        <v>457935</v>
      </c>
      <c r="W386" s="50">
        <v>61.625994261165815</v>
      </c>
      <c r="X386" s="50">
        <v>48.441703560644925</v>
      </c>
      <c r="Y386" s="50">
        <v>44.010826536108247</v>
      </c>
      <c r="Z386" s="50">
        <v>266197818.24052721</v>
      </c>
      <c r="AA386" s="50">
        <v>0.66489315210060129</v>
      </c>
      <c r="AB386" s="50">
        <v>0.67056516724359216</v>
      </c>
      <c r="AC386" s="50">
        <v>5231787</v>
      </c>
      <c r="AD386" s="50">
        <v>0.55023918910250336</v>
      </c>
      <c r="AE386" s="50">
        <v>0.62279149264121259</v>
      </c>
      <c r="AF386" s="50">
        <v>8.4586807833050073E-3</v>
      </c>
      <c r="AG386" s="50">
        <v>0.52250575486561956</v>
      </c>
      <c r="AH386" s="50">
        <v>16.780192520259465</v>
      </c>
      <c r="AI386" s="50">
        <v>17.868198677364923</v>
      </c>
      <c r="AJ386" s="50">
        <v>1.0614471204551672</v>
      </c>
      <c r="AK386" s="50">
        <v>2.3049460685218408</v>
      </c>
      <c r="AL386" s="50">
        <v>3.1573955856056601</v>
      </c>
      <c r="AM386" s="50">
        <v>4.0379980410901783</v>
      </c>
      <c r="AN386" s="50">
        <v>5.0672547870424776</v>
      </c>
      <c r="AO386" s="50">
        <v>6.2244482751425867</v>
      </c>
      <c r="AP386" s="50">
        <v>7.6310570102678561</v>
      </c>
      <c r="AQ386" s="50">
        <v>10.364070785104975</v>
      </c>
      <c r="AR386" s="50">
        <v>15.844178295537127</v>
      </c>
      <c r="AS386" s="50">
        <v>44.307204031232132</v>
      </c>
      <c r="AT386" s="50">
        <v>117.72499538275028</v>
      </c>
      <c r="AU386" s="50">
        <v>173.86431702434649</v>
      </c>
      <c r="AV386" s="50">
        <v>225.18571180864154</v>
      </c>
      <c r="AW386" s="50">
        <v>290.64667454371175</v>
      </c>
      <c r="AX386" s="50">
        <v>356.10763727878197</v>
      </c>
      <c r="AY386" s="50">
        <v>418.95016150444934</v>
      </c>
      <c r="AZ386" s="50">
        <v>558.6002153392659</v>
      </c>
      <c r="BA386" s="50">
        <v>785.53155282084253</v>
      </c>
      <c r="BB386" s="50">
        <v>1309.2192547014042</v>
      </c>
      <c r="BC386" s="50">
        <v>12.929406619636779</v>
      </c>
      <c r="BD386" s="50">
        <v>4887.7518842185764</v>
      </c>
      <c r="BE386" s="50">
        <v>67.616317902450419</v>
      </c>
      <c r="BF386" s="50">
        <v>146.73192773251364</v>
      </c>
      <c r="BG386" s="50">
        <v>201.6541624697808</v>
      </c>
      <c r="BH386" s="50">
        <v>257.37996096388446</v>
      </c>
      <c r="BI386" s="50">
        <v>322.99167219418115</v>
      </c>
      <c r="BJ386" s="50">
        <v>397.78128092631687</v>
      </c>
      <c r="BK386" s="50">
        <v>486.43504352661455</v>
      </c>
      <c r="BL386" s="50">
        <v>660.18569752890403</v>
      </c>
      <c r="BM386" s="50">
        <v>1011.9066086187449</v>
      </c>
      <c r="BN386" s="50">
        <v>2826.0409192698235</v>
      </c>
    </row>
    <row r="387" spans="1:66" x14ac:dyDescent="0.25">
      <c r="A387" t="str">
        <f t="shared" si="5"/>
        <v>2002TOT53</v>
      </c>
      <c r="B387" s="50">
        <v>2002</v>
      </c>
      <c r="C387" s="50" t="s">
        <v>3</v>
      </c>
      <c r="D387" s="50">
        <v>53</v>
      </c>
      <c r="E387" s="50">
        <v>1345.6910497949955</v>
      </c>
      <c r="F387" s="50">
        <v>0.25272199768348613</v>
      </c>
      <c r="G387" s="50">
        <v>0.10971430195914</v>
      </c>
      <c r="H387" s="50">
        <v>6.4410987992775934E-2</v>
      </c>
      <c r="I387" s="50">
        <v>9.2754886924461752E-2</v>
      </c>
      <c r="J387" s="50">
        <v>3.9688420470645643E-2</v>
      </c>
      <c r="K387" s="50">
        <v>2.5855126866186198E-2</v>
      </c>
      <c r="L387" s="50">
        <v>259.6543786433611</v>
      </c>
      <c r="M387" s="50">
        <v>129.82718932168055</v>
      </c>
      <c r="N387" s="50">
        <v>2130788</v>
      </c>
      <c r="O387" s="50">
        <v>538497</v>
      </c>
      <c r="P387" s="50">
        <v>146.93051936471923</v>
      </c>
      <c r="Q387" s="50">
        <v>112.72385927864187</v>
      </c>
      <c r="R387" s="50">
        <v>43.413040006334597</v>
      </c>
      <c r="S387" s="50">
        <v>728417520.59964991</v>
      </c>
      <c r="T387" s="50">
        <v>2.1169642844715604</v>
      </c>
      <c r="U387" s="50">
        <v>2.1770367498736833</v>
      </c>
      <c r="V387" s="50">
        <v>197641</v>
      </c>
      <c r="W387" s="50">
        <v>74.276088466830643</v>
      </c>
      <c r="X387" s="50">
        <v>55.551100854849906</v>
      </c>
      <c r="Y387" s="50">
        <v>42.788495341455508</v>
      </c>
      <c r="Z387" s="50">
        <v>131750101.4886407</v>
      </c>
      <c r="AA387" s="50">
        <v>0.38289888894675467</v>
      </c>
      <c r="AB387" s="50">
        <v>0.3848692858451363</v>
      </c>
      <c r="AC387" s="50">
        <v>2130788</v>
      </c>
      <c r="AD387" s="50">
        <v>0.62635294518854545</v>
      </c>
      <c r="AE387" s="50">
        <v>0.74583629605747692</v>
      </c>
      <c r="AF387" s="50">
        <v>3.4450285359281328E-3</v>
      </c>
      <c r="AG387" s="50">
        <v>0.7586305760819041</v>
      </c>
      <c r="AH387" s="50">
        <v>30.033638620708317</v>
      </c>
      <c r="AI387" s="50">
        <v>35.800707316305619</v>
      </c>
      <c r="AJ387" s="50">
        <v>0.58479546768504698</v>
      </c>
      <c r="AK387" s="50">
        <v>1.2781003721990225</v>
      </c>
      <c r="AL387" s="50">
        <v>1.8873457426685754</v>
      </c>
      <c r="AM387" s="50">
        <v>2.6310207296689287</v>
      </c>
      <c r="AN387" s="50">
        <v>3.6088027678550416</v>
      </c>
      <c r="AO387" s="50">
        <v>5.0873514220718654</v>
      </c>
      <c r="AP387" s="50">
        <v>7.1316477706792973</v>
      </c>
      <c r="AQ387" s="50">
        <v>11.097947002719319</v>
      </c>
      <c r="AR387" s="50">
        <v>18.77985716715083</v>
      </c>
      <c r="AS387" s="50">
        <v>47.913131557302073</v>
      </c>
      <c r="AT387" s="50">
        <v>132.66755114307563</v>
      </c>
      <c r="AU387" s="50">
        <v>209.47508075222467</v>
      </c>
      <c r="AV387" s="50">
        <v>296.75636439898494</v>
      </c>
      <c r="AW387" s="50">
        <v>418.95016150444934</v>
      </c>
      <c r="AX387" s="50">
        <v>576.05647206861784</v>
      </c>
      <c r="AY387" s="50">
        <v>791.21730501268871</v>
      </c>
      <c r="AZ387" s="50">
        <v>1187.0254575959398</v>
      </c>
      <c r="BA387" s="50">
        <v>1902.7319834993743</v>
      </c>
      <c r="BB387" s="50">
        <v>3352.439192358604</v>
      </c>
      <c r="BC387" s="50">
        <v>10.744114230527785</v>
      </c>
      <c r="BD387" s="50">
        <v>10473.754037611234</v>
      </c>
      <c r="BE387" s="50">
        <v>78.511833994728278</v>
      </c>
      <c r="BF387" s="50">
        <v>172.08876957040221</v>
      </c>
      <c r="BG387" s="50">
        <v>252.41333270309843</v>
      </c>
      <c r="BH387" s="50">
        <v>355.97834999943598</v>
      </c>
      <c r="BI387" s="50">
        <v>486.38160700979671</v>
      </c>
      <c r="BJ387" s="50">
        <v>682.35483338614381</v>
      </c>
      <c r="BK387" s="50">
        <v>962.09613250186419</v>
      </c>
      <c r="BL387" s="50">
        <v>1494.3721531575832</v>
      </c>
      <c r="BM387" s="50">
        <v>2518.840461224002</v>
      </c>
      <c r="BN387" s="50">
        <v>6476.9542468087629</v>
      </c>
    </row>
    <row r="388" spans="1:66" x14ac:dyDescent="0.25">
      <c r="A388" t="str">
        <f t="shared" ref="A388:A451" si="6">B388&amp;C388&amp;D388</f>
        <v>2002TOT100</v>
      </c>
      <c r="B388" s="50">
        <v>2002</v>
      </c>
      <c r="C388" s="50" t="s">
        <v>3</v>
      </c>
      <c r="D388" s="50">
        <v>100</v>
      </c>
      <c r="E388" s="50">
        <v>940.97123287692887</v>
      </c>
      <c r="F388" s="50">
        <v>0.30407331507584945</v>
      </c>
      <c r="G388" s="50">
        <v>0.12916263747760445</v>
      </c>
      <c r="H388" s="50">
        <v>7.6004673507557394E-2</v>
      </c>
      <c r="I388" s="50">
        <v>0.11385179747429922</v>
      </c>
      <c r="J388" s="50">
        <v>4.713887553722404E-2</v>
      </c>
      <c r="K388" s="50">
        <v>3.0574299184567961E-2</v>
      </c>
      <c r="L388" s="50">
        <v>289.91645771560025</v>
      </c>
      <c r="M388" s="50">
        <v>144.95822885780012</v>
      </c>
      <c r="N388" s="50">
        <v>53138757</v>
      </c>
      <c r="O388" s="50">
        <v>16158078</v>
      </c>
      <c r="P388" s="50">
        <v>166.76729443775443</v>
      </c>
      <c r="Q388" s="50">
        <v>123.14916327784582</v>
      </c>
      <c r="R388" s="50">
        <v>42.47746549064545</v>
      </c>
      <c r="S388" s="50">
        <v>23878245430.538021</v>
      </c>
      <c r="T388" s="50">
        <v>3.9795450719808398</v>
      </c>
      <c r="U388" s="50">
        <v>4.2062207408913919</v>
      </c>
      <c r="V388" s="50">
        <v>6049943</v>
      </c>
      <c r="W388" s="50">
        <v>84.940134635205581</v>
      </c>
      <c r="X388" s="50">
        <v>60.018094222594542</v>
      </c>
      <c r="Y388" s="50">
        <v>41.403716570978922</v>
      </c>
      <c r="Z388" s="50">
        <v>4357272588.1839151</v>
      </c>
      <c r="AA388" s="50">
        <v>0.72618244527331666</v>
      </c>
      <c r="AB388" s="50">
        <v>0.73372309345210585</v>
      </c>
      <c r="AC388" s="50">
        <v>53138757</v>
      </c>
      <c r="AD388" s="50">
        <v>0.58501057468790285</v>
      </c>
      <c r="AE388" s="50">
        <v>0.6978024068667299</v>
      </c>
      <c r="AF388" s="50">
        <v>8.5914006568813789E-2</v>
      </c>
      <c r="AG388" s="50">
        <v>0.61898440363330121</v>
      </c>
      <c r="AH388" s="50">
        <v>21.40956288060686</v>
      </c>
      <c r="AI388" s="50">
        <v>24.009070579516482</v>
      </c>
      <c r="AJ388" s="50">
        <v>0.80981871132532279</v>
      </c>
      <c r="AK388" s="50">
        <v>1.813259805053826</v>
      </c>
      <c r="AL388" s="50">
        <v>2.5889006399616079</v>
      </c>
      <c r="AM388" s="50">
        <v>3.4799929022385552</v>
      </c>
      <c r="AN388" s="50">
        <v>4.5036799554338351</v>
      </c>
      <c r="AO388" s="50">
        <v>5.8015445594596304</v>
      </c>
      <c r="AP388" s="50">
        <v>7.5980150556161199</v>
      </c>
      <c r="AQ388" s="50">
        <v>10.427111135550735</v>
      </c>
      <c r="AR388" s="50">
        <v>16.454846649202459</v>
      </c>
      <c r="AS388" s="50">
        <v>46.522830586157909</v>
      </c>
      <c r="AT388" s="50">
        <v>132.66755114307563</v>
      </c>
      <c r="AU388" s="50">
        <v>209.47508075222467</v>
      </c>
      <c r="AV388" s="50">
        <v>282.09310874632922</v>
      </c>
      <c r="AW388" s="50">
        <v>373.56389400813401</v>
      </c>
      <c r="AX388" s="50">
        <v>477.60318411507228</v>
      </c>
      <c r="AY388" s="50">
        <v>628.4252422566741</v>
      </c>
      <c r="AZ388" s="50">
        <v>837.90032300889868</v>
      </c>
      <c r="BA388" s="50">
        <v>1187.0254575959398</v>
      </c>
      <c r="BB388" s="50">
        <v>2094.7508075222468</v>
      </c>
      <c r="BC388" s="50">
        <v>12.857824857579487</v>
      </c>
      <c r="BD388" s="50">
        <v>7331.6278263278637</v>
      </c>
      <c r="BE388" s="50">
        <v>76.177179091048686</v>
      </c>
      <c r="BF388" s="50">
        <v>170.67362229846773</v>
      </c>
      <c r="BG388" s="50">
        <v>243.5760941987628</v>
      </c>
      <c r="BH388" s="50">
        <v>327.48824037440414</v>
      </c>
      <c r="BI388" s="50">
        <v>423.73019703349973</v>
      </c>
      <c r="BJ388" s="50">
        <v>545.95691147250454</v>
      </c>
      <c r="BK388" s="50">
        <v>714.92992717536572</v>
      </c>
      <c r="BL388" s="50">
        <v>981.26433202371129</v>
      </c>
      <c r="BM388" s="50">
        <v>1548.3789968333235</v>
      </c>
      <c r="BN388" s="50">
        <v>4377.6815784496766</v>
      </c>
    </row>
    <row r="389" spans="1:66" x14ac:dyDescent="0.25">
      <c r="A389" t="str">
        <f t="shared" si="6"/>
        <v>2002TOT115</v>
      </c>
      <c r="B389" s="50">
        <v>2002</v>
      </c>
      <c r="C389" s="50" t="s">
        <v>3</v>
      </c>
      <c r="D389" s="50">
        <v>115</v>
      </c>
      <c r="E389" s="50">
        <v>603.09914256653678</v>
      </c>
      <c r="F389" s="50">
        <v>0.45105508654337967</v>
      </c>
      <c r="G389" s="50">
        <v>0.19438064842669453</v>
      </c>
      <c r="H389" s="50">
        <v>0.11090750903362737</v>
      </c>
      <c r="I389" s="50">
        <v>0.17324762061598428</v>
      </c>
      <c r="J389" s="50">
        <v>6.5894713258838042E-2</v>
      </c>
      <c r="K389" s="50">
        <v>3.6495119636561525E-2</v>
      </c>
      <c r="L389" s="50">
        <v>266.91743815361644</v>
      </c>
      <c r="M389" s="50">
        <v>133.45871907680822</v>
      </c>
      <c r="N389" s="50">
        <v>1833878</v>
      </c>
      <c r="O389" s="50">
        <v>827180</v>
      </c>
      <c r="P389" s="50">
        <v>151.8902801576892</v>
      </c>
      <c r="Q389" s="50">
        <v>115.02715799592724</v>
      </c>
      <c r="R389" s="50">
        <v>43.094658330163789</v>
      </c>
      <c r="S389" s="50">
        <v>1141777974.6128533</v>
      </c>
      <c r="T389" s="50">
        <v>8.6028284643047304</v>
      </c>
      <c r="U389" s="50">
        <v>9.7053356150325971</v>
      </c>
      <c r="V389" s="50">
        <v>317715</v>
      </c>
      <c r="W389" s="50">
        <v>82.697710099079586</v>
      </c>
      <c r="X389" s="50">
        <v>50.761008977728636</v>
      </c>
      <c r="Y389" s="50">
        <v>38.034988893093328</v>
      </c>
      <c r="Z389" s="50">
        <v>193530407.60830864</v>
      </c>
      <c r="AA389" s="50">
        <v>1.4581721983608775</v>
      </c>
      <c r="AB389" s="50">
        <v>1.4936553720396615</v>
      </c>
      <c r="AC389" s="50">
        <v>1833878</v>
      </c>
      <c r="AD389" s="50">
        <v>0.58161649945355332</v>
      </c>
      <c r="AE389" s="50">
        <v>0.68071250539516459</v>
      </c>
      <c r="AF389" s="50">
        <v>2.9649885588855459E-3</v>
      </c>
      <c r="AG389" s="50">
        <v>0.6036046161827775</v>
      </c>
      <c r="AH389" s="50">
        <v>20.264069022612016</v>
      </c>
      <c r="AI389" s="50">
        <v>21.165290540464689</v>
      </c>
      <c r="AJ389" s="50">
        <v>0.99879926204579983</v>
      </c>
      <c r="AK389" s="50">
        <v>1.9929396457805297</v>
      </c>
      <c r="AL389" s="50">
        <v>2.772692809928234</v>
      </c>
      <c r="AM389" s="50">
        <v>3.5033539753744645</v>
      </c>
      <c r="AN389" s="50">
        <v>4.3994079093060403</v>
      </c>
      <c r="AO389" s="50">
        <v>5.6194565359037529</v>
      </c>
      <c r="AP389" s="50">
        <v>7.3265533240714369</v>
      </c>
      <c r="AQ389" s="50">
        <v>10.065773332232961</v>
      </c>
      <c r="AR389" s="50">
        <v>16.370260962271075</v>
      </c>
      <c r="AS389" s="50">
        <v>46.950762243085691</v>
      </c>
      <c r="AT389" s="50">
        <v>96.358537146023352</v>
      </c>
      <c r="AU389" s="50">
        <v>139.65005383481648</v>
      </c>
      <c r="AV389" s="50">
        <v>188.52757267700221</v>
      </c>
      <c r="AW389" s="50">
        <v>234.61209044249165</v>
      </c>
      <c r="AX389" s="50">
        <v>293.26511305311453</v>
      </c>
      <c r="AY389" s="50">
        <v>387.52889939161565</v>
      </c>
      <c r="AZ389" s="50">
        <v>502.74019380533923</v>
      </c>
      <c r="BA389" s="50">
        <v>748.52428855461619</v>
      </c>
      <c r="BB389" s="50">
        <v>1316.550882527732</v>
      </c>
      <c r="BC389" s="50">
        <v>12.400643476135699</v>
      </c>
      <c r="BD389" s="50">
        <v>4817.9268573011677</v>
      </c>
      <c r="BE389" s="50">
        <v>60.160012900681856</v>
      </c>
      <c r="BF389" s="50">
        <v>120.24240781458822</v>
      </c>
      <c r="BG389" s="50">
        <v>166.59387140992766</v>
      </c>
      <c r="BH389" s="50">
        <v>210.65039001103736</v>
      </c>
      <c r="BI389" s="50">
        <v>266.12721926410512</v>
      </c>
      <c r="BJ389" s="50">
        <v>340.20343339033212</v>
      </c>
      <c r="BK389" s="50">
        <v>440.55406419679082</v>
      </c>
      <c r="BL389" s="50">
        <v>608.42884478930898</v>
      </c>
      <c r="BM389" s="50">
        <v>987.69728163787306</v>
      </c>
      <c r="BN389" s="50">
        <v>2834.9479042350363</v>
      </c>
    </row>
    <row r="390" spans="1:66" x14ac:dyDescent="0.25">
      <c r="A390" t="str">
        <f t="shared" si="6"/>
        <v>2002TOT123</v>
      </c>
      <c r="B390" s="50">
        <v>2002</v>
      </c>
      <c r="C390" s="50" t="s">
        <v>3</v>
      </c>
      <c r="D390" s="50">
        <v>123</v>
      </c>
      <c r="E390" s="50">
        <v>557.70857133869072</v>
      </c>
      <c r="F390" s="50">
        <v>0.45194245179139025</v>
      </c>
      <c r="G390" s="50">
        <v>0.19734948670274394</v>
      </c>
      <c r="H390" s="50">
        <v>0.11462754040303841</v>
      </c>
      <c r="I390" s="50">
        <v>0.17972235885732549</v>
      </c>
      <c r="J390" s="50">
        <v>6.7971006010642154E-2</v>
      </c>
      <c r="K390" s="50">
        <v>4.1702540379183257E-2</v>
      </c>
      <c r="L390" s="50">
        <v>237.86520011263426</v>
      </c>
      <c r="M390" s="50">
        <v>118.93260005631713</v>
      </c>
      <c r="N390" s="50">
        <v>3203992</v>
      </c>
      <c r="O390" s="50">
        <v>1448020</v>
      </c>
      <c r="P390" s="50">
        <v>133.99672092771834</v>
      </c>
      <c r="Q390" s="50">
        <v>103.86847918491591</v>
      </c>
      <c r="R390" s="50">
        <v>43.666950497900473</v>
      </c>
      <c r="S390" s="50">
        <v>1804843622.7521033</v>
      </c>
      <c r="T390" s="50">
        <v>8.4170438754411734</v>
      </c>
      <c r="U390" s="50">
        <v>9.442340814587709</v>
      </c>
      <c r="V390" s="50">
        <v>575829</v>
      </c>
      <c r="W390" s="50">
        <v>73.952284169706815</v>
      </c>
      <c r="X390" s="50">
        <v>44.980315886610313</v>
      </c>
      <c r="Y390" s="50">
        <v>37.820005503378532</v>
      </c>
      <c r="Z390" s="50">
        <v>310811643.80005115</v>
      </c>
      <c r="AA390" s="50">
        <v>1.4494969037117238</v>
      </c>
      <c r="AB390" s="50">
        <v>1.4848834977932766</v>
      </c>
      <c r="AC390" s="50">
        <v>3203992</v>
      </c>
      <c r="AD390" s="50">
        <v>0.59941090920888507</v>
      </c>
      <c r="AE390" s="50">
        <v>0.73429960877770917</v>
      </c>
      <c r="AF390" s="50">
        <v>5.1801699037562774E-3</v>
      </c>
      <c r="AG390" s="50">
        <v>0.63221193481978144</v>
      </c>
      <c r="AH390" s="50">
        <v>22.583894991178358</v>
      </c>
      <c r="AI390" s="50">
        <v>22.984009398998872</v>
      </c>
      <c r="AJ390" s="50">
        <v>0.89768361742763458</v>
      </c>
      <c r="AK390" s="50">
        <v>1.9340940661181802</v>
      </c>
      <c r="AL390" s="50">
        <v>2.6047294177171518</v>
      </c>
      <c r="AM390" s="50">
        <v>3.379256211466604</v>
      </c>
      <c r="AN390" s="50">
        <v>4.2308048903717168</v>
      </c>
      <c r="AO390" s="50">
        <v>5.4061630315598634</v>
      </c>
      <c r="AP390" s="50">
        <v>6.9362711907165107</v>
      </c>
      <c r="AQ390" s="50">
        <v>9.525392680130075</v>
      </c>
      <c r="AR390" s="50">
        <v>15.312036664050446</v>
      </c>
      <c r="AS390" s="50">
        <v>49.773568230441818</v>
      </c>
      <c r="AT390" s="50">
        <v>86.583033377586204</v>
      </c>
      <c r="AU390" s="50">
        <v>125.68504845133481</v>
      </c>
      <c r="AV390" s="50">
        <v>167.58006460177975</v>
      </c>
      <c r="AW390" s="50">
        <v>209.47508075222467</v>
      </c>
      <c r="AX390" s="50">
        <v>265.33510228615125</v>
      </c>
      <c r="AY390" s="50">
        <v>338.65138054942986</v>
      </c>
      <c r="AZ390" s="50">
        <v>439.89766957967186</v>
      </c>
      <c r="BA390" s="50">
        <v>649.37275033189655</v>
      </c>
      <c r="BB390" s="50">
        <v>1230.6660994193201</v>
      </c>
      <c r="BC390" s="50">
        <v>12.948123452509321</v>
      </c>
      <c r="BD390" s="50">
        <v>5027.4019380533928</v>
      </c>
      <c r="BE390" s="50">
        <v>50.020434297885785</v>
      </c>
      <c r="BF390" s="50">
        <v>107.92745847675795</v>
      </c>
      <c r="BG390" s="50">
        <v>145.04218940417803</v>
      </c>
      <c r="BH390" s="50">
        <v>188.56418300417843</v>
      </c>
      <c r="BI390" s="50">
        <v>236.0640692774794</v>
      </c>
      <c r="BJ390" s="50">
        <v>301.64869750169515</v>
      </c>
      <c r="BK390" s="50">
        <v>386.21641640720418</v>
      </c>
      <c r="BL390" s="50">
        <v>532.20971909598745</v>
      </c>
      <c r="BM390" s="50">
        <v>853.75543388795393</v>
      </c>
      <c r="BN390" s="50">
        <v>2777.1644633082774</v>
      </c>
    </row>
    <row r="391" spans="1:66" x14ac:dyDescent="0.25">
      <c r="A391" t="str">
        <f t="shared" si="6"/>
        <v>2002TOT126</v>
      </c>
      <c r="B391" s="50">
        <v>2002</v>
      </c>
      <c r="C391" s="50" t="s">
        <v>3</v>
      </c>
      <c r="D391" s="50">
        <v>126</v>
      </c>
      <c r="E391" s="50">
        <v>619.49213607003514</v>
      </c>
      <c r="F391" s="50">
        <v>0.54427711163754</v>
      </c>
      <c r="G391" s="50">
        <v>0.26439295293426612</v>
      </c>
      <c r="H391" s="50">
        <v>0.16257327937034413</v>
      </c>
      <c r="I391" s="50">
        <v>0.26210729931332938</v>
      </c>
      <c r="J391" s="50">
        <v>0.10611174097517566</v>
      </c>
      <c r="K391" s="50">
        <v>6.2307333393182313E-2</v>
      </c>
      <c r="L391" s="50">
        <v>312.31156040685534</v>
      </c>
      <c r="M391" s="50">
        <v>156.15578020342767</v>
      </c>
      <c r="N391" s="50">
        <v>3290515</v>
      </c>
      <c r="O391" s="50">
        <v>1790952</v>
      </c>
      <c r="P391" s="50">
        <v>160.600283327716</v>
      </c>
      <c r="Q391" s="50">
        <v>151.71127707913934</v>
      </c>
      <c r="R391" s="50">
        <v>48.576900861915462</v>
      </c>
      <c r="S391" s="50">
        <v>3260491381.2892647</v>
      </c>
      <c r="T391" s="50">
        <v>13.329140255969541</v>
      </c>
      <c r="U391" s="50">
        <v>15.518870929108221</v>
      </c>
      <c r="V391" s="50">
        <v>862468</v>
      </c>
      <c r="W391" s="50">
        <v>92.937541931801135</v>
      </c>
      <c r="X391" s="50">
        <v>63.218238271626532</v>
      </c>
      <c r="Y391" s="50">
        <v>40.484084668060767</v>
      </c>
      <c r="Z391" s="50">
        <v>654284490.3078382</v>
      </c>
      <c r="AA391" s="50">
        <v>2.674765462858006</v>
      </c>
      <c r="AB391" s="50">
        <v>2.7842473604685014</v>
      </c>
      <c r="AC391" s="50">
        <v>3290515</v>
      </c>
      <c r="AD391" s="50">
        <v>0.61833367888281121</v>
      </c>
      <c r="AE391" s="50">
        <v>0.78157413903475881</v>
      </c>
      <c r="AF391" s="50">
        <v>5.320059092175939E-3</v>
      </c>
      <c r="AG391" s="50">
        <v>0.69160985029409794</v>
      </c>
      <c r="AH391" s="50">
        <v>25.520312471017292</v>
      </c>
      <c r="AI391" s="50">
        <v>26.647246112596953</v>
      </c>
      <c r="AJ391" s="50">
        <v>0.77666438523126058</v>
      </c>
      <c r="AK391" s="50">
        <v>1.7355034732058048</v>
      </c>
      <c r="AL391" s="50">
        <v>2.4133283640121466</v>
      </c>
      <c r="AM391" s="50">
        <v>3.1479803628052583</v>
      </c>
      <c r="AN391" s="50">
        <v>3.9787294513215912</v>
      </c>
      <c r="AO391" s="50">
        <v>5.0446589428739639</v>
      </c>
      <c r="AP391" s="50">
        <v>6.6832483634598923</v>
      </c>
      <c r="AQ391" s="50">
        <v>9.277531457161988</v>
      </c>
      <c r="AR391" s="50">
        <v>15.43294390414416</v>
      </c>
      <c r="AS391" s="50">
        <v>51.509411295783934</v>
      </c>
      <c r="AT391" s="50">
        <v>83.790032300889877</v>
      </c>
      <c r="AU391" s="50">
        <v>128.67754960493804</v>
      </c>
      <c r="AV391" s="50">
        <v>167.58006460177975</v>
      </c>
      <c r="AW391" s="50">
        <v>209.47508075222467</v>
      </c>
      <c r="AX391" s="50">
        <v>279.30010766963295</v>
      </c>
      <c r="AY391" s="50">
        <v>360.03529504288616</v>
      </c>
      <c r="AZ391" s="50">
        <v>471.31893169250554</v>
      </c>
      <c r="BA391" s="50">
        <v>702.78889592371377</v>
      </c>
      <c r="BB391" s="50">
        <v>1319.6930087390156</v>
      </c>
      <c r="BC391" s="50">
        <v>13.443902524309564</v>
      </c>
      <c r="BD391" s="50">
        <v>5655.8271803100661</v>
      </c>
      <c r="BE391" s="50">
        <v>47.969206793228828</v>
      </c>
      <c r="BF391" s="50">
        <v>107.75786686278926</v>
      </c>
      <c r="BG391" s="50">
        <v>149.43726200849113</v>
      </c>
      <c r="BH391" s="50">
        <v>195.20028951671995</v>
      </c>
      <c r="BI391" s="50">
        <v>245.56905551913692</v>
      </c>
      <c r="BJ391" s="50">
        <v>313.61968254002164</v>
      </c>
      <c r="BK391" s="50">
        <v>413.60404179385148</v>
      </c>
      <c r="BL391" s="50">
        <v>574.11725909597976</v>
      </c>
      <c r="BM391" s="50">
        <v>958.19760168505115</v>
      </c>
      <c r="BN391" s="50">
        <v>3191.8259802420603</v>
      </c>
    </row>
    <row r="392" spans="1:66" x14ac:dyDescent="0.25">
      <c r="A392" t="str">
        <f t="shared" si="6"/>
        <v>2002TOT129</v>
      </c>
      <c r="B392" s="50">
        <v>2002</v>
      </c>
      <c r="C392" s="50" t="s">
        <v>3</v>
      </c>
      <c r="D392" s="50">
        <v>129</v>
      </c>
      <c r="E392" s="50">
        <v>699.84499255533024</v>
      </c>
      <c r="F392" s="50">
        <v>0.49252258969881946</v>
      </c>
      <c r="G392" s="50">
        <v>0.23180565628088129</v>
      </c>
      <c r="H392" s="50">
        <v>0.14317607610435956</v>
      </c>
      <c r="I392" s="50">
        <v>0.22816699626862791</v>
      </c>
      <c r="J392" s="50">
        <v>9.4601428820344877E-2</v>
      </c>
      <c r="K392" s="50">
        <v>5.8561960650565105E-2</v>
      </c>
      <c r="L392" s="50">
        <v>294.15391142177049</v>
      </c>
      <c r="M392" s="50">
        <v>147.07695571088524</v>
      </c>
      <c r="N392" s="50">
        <v>3238755</v>
      </c>
      <c r="O392" s="50">
        <v>1595160</v>
      </c>
      <c r="P392" s="50">
        <v>155.71043307002992</v>
      </c>
      <c r="Q392" s="50">
        <v>138.44347835174057</v>
      </c>
      <c r="R392" s="50">
        <v>47.064979582486117</v>
      </c>
      <c r="S392" s="50">
        <v>2650073987.1307497</v>
      </c>
      <c r="T392" s="50">
        <v>9.7430918574902741</v>
      </c>
      <c r="U392" s="50">
        <v>10.942163732416429</v>
      </c>
      <c r="V392" s="50">
        <v>738977</v>
      </c>
      <c r="W392" s="50">
        <v>86.096663274483191</v>
      </c>
      <c r="X392" s="50">
        <v>60.980292436402053</v>
      </c>
      <c r="Y392" s="50">
        <v>41.461486703786093</v>
      </c>
      <c r="Z392" s="50">
        <v>540756402.76530099</v>
      </c>
      <c r="AA392" s="50">
        <v>1.9881102679599976</v>
      </c>
      <c r="AB392" s="50">
        <v>2.0455275484618149</v>
      </c>
      <c r="AC392" s="50">
        <v>3238755</v>
      </c>
      <c r="AD392" s="50">
        <v>0.63359919003467879</v>
      </c>
      <c r="AE392" s="50">
        <v>0.85380665765619757</v>
      </c>
      <c r="AF392" s="50">
        <v>5.2363742408344819E-3</v>
      </c>
      <c r="AG392" s="50">
        <v>0.73974620780449207</v>
      </c>
      <c r="AH392" s="50">
        <v>28.344582543710661</v>
      </c>
      <c r="AI392" s="50">
        <v>30.377273985516041</v>
      </c>
      <c r="AJ392" s="50">
        <v>0.64869715321925125</v>
      </c>
      <c r="AK392" s="50">
        <v>1.5919889499233508</v>
      </c>
      <c r="AL392" s="50">
        <v>2.26410050058632</v>
      </c>
      <c r="AM392" s="50">
        <v>2.9621718495788052</v>
      </c>
      <c r="AN392" s="50">
        <v>3.8174803359119878</v>
      </c>
      <c r="AO392" s="50">
        <v>5.0294817191994792</v>
      </c>
      <c r="AP392" s="50">
        <v>6.5088599715857036</v>
      </c>
      <c r="AQ392" s="50">
        <v>9.1112838492940043</v>
      </c>
      <c r="AR392" s="50">
        <v>15.153980613141339</v>
      </c>
      <c r="AS392" s="50">
        <v>52.911955057559744</v>
      </c>
      <c r="AT392" s="50">
        <v>83.790032300889877</v>
      </c>
      <c r="AU392" s="50">
        <v>139.65005383481648</v>
      </c>
      <c r="AV392" s="50">
        <v>182.66227041593993</v>
      </c>
      <c r="AW392" s="50">
        <v>230.42258882744716</v>
      </c>
      <c r="AX392" s="50">
        <v>303.73886709072576</v>
      </c>
      <c r="AY392" s="50">
        <v>410.57115827436036</v>
      </c>
      <c r="AZ392" s="50">
        <v>523.68770188056169</v>
      </c>
      <c r="BA392" s="50">
        <v>775.05779878323131</v>
      </c>
      <c r="BB392" s="50">
        <v>1495.6520765708842</v>
      </c>
      <c r="BC392" s="50">
        <v>15.830550429340235</v>
      </c>
      <c r="BD392" s="50">
        <v>6546.0962735070216</v>
      </c>
      <c r="BE392" s="50">
        <v>45.272869231814589</v>
      </c>
      <c r="BF392" s="50">
        <v>111.63083118950583</v>
      </c>
      <c r="BG392" s="50">
        <v>158.21574621934772</v>
      </c>
      <c r="BH392" s="50">
        <v>207.27891378613671</v>
      </c>
      <c r="BI392" s="50">
        <v>267.4646372852996</v>
      </c>
      <c r="BJ392" s="50">
        <v>351.45457707837897</v>
      </c>
      <c r="BK392" s="50">
        <v>456.06637341601157</v>
      </c>
      <c r="BL392" s="50">
        <v>637.54922847004161</v>
      </c>
      <c r="BM392" s="50">
        <v>1061.9159135956579</v>
      </c>
      <c r="BN392" s="50">
        <v>3704.944219704329</v>
      </c>
    </row>
    <row r="393" spans="1:66" x14ac:dyDescent="0.25">
      <c r="A393" t="str">
        <f t="shared" si="6"/>
        <v>2002TOT131</v>
      </c>
      <c r="B393" s="50">
        <v>2002</v>
      </c>
      <c r="C393" s="50" t="s">
        <v>3</v>
      </c>
      <c r="D393" s="50">
        <v>131</v>
      </c>
      <c r="E393" s="50">
        <v>838.42439403973356</v>
      </c>
      <c r="F393" s="50">
        <v>0.23358895808786401</v>
      </c>
      <c r="G393" s="50">
        <v>9.4546281892428738E-2</v>
      </c>
      <c r="H393" s="50">
        <v>5.4558167313540823E-2</v>
      </c>
      <c r="I393" s="50">
        <v>7.9398081131122705E-2</v>
      </c>
      <c r="J393" s="50">
        <v>3.3389410777591139E-2</v>
      </c>
      <c r="K393" s="50">
        <v>2.253647911725239E-2</v>
      </c>
      <c r="L393" s="50">
        <v>234.2336703575113</v>
      </c>
      <c r="M393" s="50">
        <v>117.11683517875565</v>
      </c>
      <c r="N393" s="50">
        <v>4455750</v>
      </c>
      <c r="O393" s="50">
        <v>1040814</v>
      </c>
      <c r="P393" s="50">
        <v>139.42643799685615</v>
      </c>
      <c r="Q393" s="50">
        <v>94.807232360655149</v>
      </c>
      <c r="R393" s="50">
        <v>40.475492791429467</v>
      </c>
      <c r="S393" s="50">
        <v>1184120336.9066751</v>
      </c>
      <c r="T393" s="50">
        <v>2.6413738416668826</v>
      </c>
      <c r="U393" s="50">
        <v>2.7481243409711089</v>
      </c>
      <c r="V393" s="50">
        <v>353778</v>
      </c>
      <c r="W393" s="50">
        <v>67.865492286766369</v>
      </c>
      <c r="X393" s="50">
        <v>49.251342891989282</v>
      </c>
      <c r="Y393" s="50">
        <v>42.053170935516533</v>
      </c>
      <c r="Z393" s="50">
        <v>209088499.02770618</v>
      </c>
      <c r="AA393" s="50">
        <v>0.46640605241855732</v>
      </c>
      <c r="AB393" s="50">
        <v>0.46942294200328116</v>
      </c>
      <c r="AC393" s="50">
        <v>4455750</v>
      </c>
      <c r="AD393" s="50">
        <v>0.5639239404677947</v>
      </c>
      <c r="AE393" s="50">
        <v>0.62828638268552606</v>
      </c>
      <c r="AF393" s="50">
        <v>7.2039949065609366E-3</v>
      </c>
      <c r="AG393" s="50">
        <v>0.56181911756244585</v>
      </c>
      <c r="AH393" s="50">
        <v>18.584625094942776</v>
      </c>
      <c r="AI393" s="50">
        <v>20.269665990351314</v>
      </c>
      <c r="AJ393" s="50">
        <v>0.95348136333889022</v>
      </c>
      <c r="AK393" s="50">
        <v>2.0662582355237022</v>
      </c>
      <c r="AL393" s="50">
        <v>2.9242137200151421</v>
      </c>
      <c r="AM393" s="50">
        <v>3.8104607339538754</v>
      </c>
      <c r="AN393" s="50">
        <v>4.8414498664467178</v>
      </c>
      <c r="AO393" s="50">
        <v>5.9952674107862887</v>
      </c>
      <c r="AP393" s="50">
        <v>7.7102497991744201</v>
      </c>
      <c r="AQ393" s="50">
        <v>10.489505823978757</v>
      </c>
      <c r="AR393" s="50">
        <v>15.888580998603004</v>
      </c>
      <c r="AS393" s="50">
        <v>45.320532048179203</v>
      </c>
      <c r="AT393" s="50">
        <v>136.15880248894604</v>
      </c>
      <c r="AU393" s="50">
        <v>209.47508075222467</v>
      </c>
      <c r="AV393" s="50">
        <v>279.30010766963295</v>
      </c>
      <c r="AW393" s="50">
        <v>361.34451429758758</v>
      </c>
      <c r="AX393" s="50">
        <v>439.89766957967186</v>
      </c>
      <c r="AY393" s="50">
        <v>564.08646745420504</v>
      </c>
      <c r="AZ393" s="50">
        <v>754.11029070800885</v>
      </c>
      <c r="BA393" s="50">
        <v>1047.3754037611234</v>
      </c>
      <c r="BB393" s="50">
        <v>1815.4506998526138</v>
      </c>
      <c r="BC393" s="50">
        <v>11.230453096224068</v>
      </c>
      <c r="BD393" s="50">
        <v>6284.2524225667403</v>
      </c>
      <c r="BE393" s="50">
        <v>79.770872619834833</v>
      </c>
      <c r="BF393" s="50">
        <v>173.5821724183694</v>
      </c>
      <c r="BG393" s="50">
        <v>244.64885622387669</v>
      </c>
      <c r="BH393" s="50">
        <v>319.84728802204785</v>
      </c>
      <c r="BI393" s="50">
        <v>404.73267770503134</v>
      </c>
      <c r="BJ393" s="50">
        <v>502.00551627332038</v>
      </c>
      <c r="BK393" s="50">
        <v>648.75097746991673</v>
      </c>
      <c r="BL393" s="50">
        <v>880.50321181636946</v>
      </c>
      <c r="BM393" s="50">
        <v>1332.5979632006233</v>
      </c>
      <c r="BN393" s="50">
        <v>3801.0038319440687</v>
      </c>
    </row>
    <row r="394" spans="1:66" x14ac:dyDescent="0.25">
      <c r="A394" t="str">
        <f t="shared" si="6"/>
        <v>2002TOT133</v>
      </c>
      <c r="B394" s="50">
        <v>2002</v>
      </c>
      <c r="C394" s="50" t="s">
        <v>3</v>
      </c>
      <c r="D394" s="50">
        <v>133</v>
      </c>
      <c r="E394" s="50">
        <v>984.51795878159123</v>
      </c>
      <c r="F394" s="50">
        <v>0.25130481169396085</v>
      </c>
      <c r="G394" s="50">
        <v>9.4094008058788717E-2</v>
      </c>
      <c r="H394" s="50">
        <v>5.083177811621812E-2</v>
      </c>
      <c r="I394" s="50">
        <v>7.3477082625613713E-2</v>
      </c>
      <c r="J394" s="50">
        <v>2.7943925682742687E-2</v>
      </c>
      <c r="K394" s="50">
        <v>1.7628370438591036E-2</v>
      </c>
      <c r="L394" s="50">
        <v>299.60120615918248</v>
      </c>
      <c r="M394" s="50">
        <v>149.80060307959124</v>
      </c>
      <c r="N394" s="50">
        <v>10673954</v>
      </c>
      <c r="O394" s="50">
        <v>2682416</v>
      </c>
      <c r="P394" s="50">
        <v>187.42397359152446</v>
      </c>
      <c r="Q394" s="50">
        <v>112.17723256765802</v>
      </c>
      <c r="R394" s="50">
        <v>37.442183229414844</v>
      </c>
      <c r="S394" s="50">
        <v>3610872041.7024832</v>
      </c>
      <c r="T394" s="50">
        <v>2.8633990934663163</v>
      </c>
      <c r="U394" s="50">
        <v>3.007270606895827</v>
      </c>
      <c r="V394" s="50">
        <v>784291</v>
      </c>
      <c r="W394" s="50">
        <v>92.830228506949908</v>
      </c>
      <c r="X394" s="50">
        <v>56.970374572641333</v>
      </c>
      <c r="Y394" s="50">
        <v>38.030804550481108</v>
      </c>
      <c r="Z394" s="50">
        <v>536176224.52741724</v>
      </c>
      <c r="AA394" s="50">
        <v>0.42518441460089218</v>
      </c>
      <c r="AB394" s="50">
        <v>0.42815070966855384</v>
      </c>
      <c r="AC394" s="50">
        <v>10673954</v>
      </c>
      <c r="AD394" s="50">
        <v>0.55460570289866795</v>
      </c>
      <c r="AE394" s="50">
        <v>0.59821308393249062</v>
      </c>
      <c r="AF394" s="50">
        <v>1.7257501037730025E-2</v>
      </c>
      <c r="AG394" s="50">
        <v>0.53787145304961737</v>
      </c>
      <c r="AH394" s="50">
        <v>17.243040086773171</v>
      </c>
      <c r="AI394" s="50">
        <v>18.228603118742384</v>
      </c>
      <c r="AJ394" s="50">
        <v>1.1328971588994452</v>
      </c>
      <c r="AK394" s="50">
        <v>2.2101446979614705</v>
      </c>
      <c r="AL394" s="50">
        <v>3.0261420995668988</v>
      </c>
      <c r="AM394" s="50">
        <v>3.9032114520402423</v>
      </c>
      <c r="AN394" s="50">
        <v>4.7944593230210355</v>
      </c>
      <c r="AO394" s="50">
        <v>5.9990661555132743</v>
      </c>
      <c r="AP394" s="50">
        <v>7.6580664502157916</v>
      </c>
      <c r="AQ394" s="50">
        <v>10.337029444720617</v>
      </c>
      <c r="AR394" s="50">
        <v>16.657151764211385</v>
      </c>
      <c r="AS394" s="50">
        <v>44.28183145384984</v>
      </c>
      <c r="AT394" s="50">
        <v>174.56256729352057</v>
      </c>
      <c r="AU394" s="50">
        <v>259.7491001327586</v>
      </c>
      <c r="AV394" s="50">
        <v>340.39700622236512</v>
      </c>
      <c r="AW394" s="50">
        <v>418.95016150444934</v>
      </c>
      <c r="AX394" s="50">
        <v>523.68770188056169</v>
      </c>
      <c r="AY394" s="50">
        <v>659.84650436950778</v>
      </c>
      <c r="AZ394" s="50">
        <v>837.90032300889868</v>
      </c>
      <c r="BA394" s="50">
        <v>1256.8504845133482</v>
      </c>
      <c r="BB394" s="50">
        <v>2193.9023457449662</v>
      </c>
      <c r="BC394" s="50">
        <v>10.810934514176438</v>
      </c>
      <c r="BD394" s="50">
        <v>7052.3277186582309</v>
      </c>
      <c r="BE394" s="50">
        <v>111.26904239580595</v>
      </c>
      <c r="BF394" s="50">
        <v>217.58097331388367</v>
      </c>
      <c r="BG394" s="50">
        <v>298.43809847987461</v>
      </c>
      <c r="BH394" s="50">
        <v>384.03258807461128</v>
      </c>
      <c r="BI394" s="50">
        <v>471.70335731630598</v>
      </c>
      <c r="BJ394" s="50">
        <v>591.28657119509967</v>
      </c>
      <c r="BK394" s="50">
        <v>753.90759284478781</v>
      </c>
      <c r="BL394" s="50">
        <v>1017.6318043574435</v>
      </c>
      <c r="BM394" s="50">
        <v>1638.8293417380276</v>
      </c>
      <c r="BN394" s="50">
        <v>4367.1638653012797</v>
      </c>
    </row>
    <row r="395" spans="1:66" x14ac:dyDescent="0.25">
      <c r="A395" t="str">
        <f t="shared" si="6"/>
        <v>2002TOT135</v>
      </c>
      <c r="B395" s="50">
        <v>2002</v>
      </c>
      <c r="C395" s="50" t="s">
        <v>3</v>
      </c>
      <c r="D395" s="50">
        <v>135</v>
      </c>
      <c r="E395" s="50">
        <v>1079.031968026103</v>
      </c>
      <c r="F395" s="50">
        <v>0.25716572595436238</v>
      </c>
      <c r="G395" s="50">
        <v>0.10669545651267488</v>
      </c>
      <c r="H395" s="50">
        <v>6.4335897812070011E-2</v>
      </c>
      <c r="I395" s="50">
        <v>9.0658352110953896E-2</v>
      </c>
      <c r="J395" s="50">
        <v>4.1367914737213574E-2</v>
      </c>
      <c r="K395" s="50">
        <v>3.0150067385215112E-2</v>
      </c>
      <c r="L395" s="50">
        <v>301.41697114150986</v>
      </c>
      <c r="M395" s="50">
        <v>150.70848557075493</v>
      </c>
      <c r="N395" s="50">
        <v>17747190</v>
      </c>
      <c r="O395" s="50">
        <v>4563969</v>
      </c>
      <c r="P395" s="50">
        <v>176.36212093834399</v>
      </c>
      <c r="Q395" s="50">
        <v>125.05485020316587</v>
      </c>
      <c r="R395" s="50">
        <v>41.488987739995196</v>
      </c>
      <c r="S395" s="50">
        <v>6848957515.5227146</v>
      </c>
      <c r="T395" s="50">
        <v>2.9804326738754576</v>
      </c>
      <c r="U395" s="50">
        <v>3.1112040154591267</v>
      </c>
      <c r="V395" s="50">
        <v>1608930.9999999998</v>
      </c>
      <c r="W395" s="50">
        <v>81.939358004489875</v>
      </c>
      <c r="X395" s="50">
        <v>68.769127566265055</v>
      </c>
      <c r="Y395" s="50">
        <v>45.630561083422997</v>
      </c>
      <c r="Z395" s="50">
        <v>1327737374.2118208</v>
      </c>
      <c r="AA395" s="50">
        <v>0.57778601246360617</v>
      </c>
      <c r="AB395" s="50">
        <v>0.58179129618757985</v>
      </c>
      <c r="AC395" s="50">
        <v>17747190</v>
      </c>
      <c r="AD395" s="50">
        <v>0.57244939236244574</v>
      </c>
      <c r="AE395" s="50">
        <v>0.70217179205332769</v>
      </c>
      <c r="AF395" s="50">
        <v>2.8693411067895316E-2</v>
      </c>
      <c r="AG395" s="50">
        <v>0.58257142981567256</v>
      </c>
      <c r="AH395" s="50">
        <v>19.782345450039593</v>
      </c>
      <c r="AI395" s="50">
        <v>22.473525194006051</v>
      </c>
      <c r="AJ395" s="50">
        <v>0.82552237397979089</v>
      </c>
      <c r="AK395" s="50">
        <v>1.9088766635028178</v>
      </c>
      <c r="AL395" s="50">
        <v>2.7585828756126007</v>
      </c>
      <c r="AM395" s="50">
        <v>3.6833337931812862</v>
      </c>
      <c r="AN395" s="50">
        <v>4.7574744712924861</v>
      </c>
      <c r="AO395" s="50">
        <v>6.0744440138688258</v>
      </c>
      <c r="AP395" s="50">
        <v>7.8609005643662613</v>
      </c>
      <c r="AQ395" s="50">
        <v>10.679279584864631</v>
      </c>
      <c r="AR395" s="50">
        <v>16.069323844284881</v>
      </c>
      <c r="AS395" s="50">
        <v>45.382261815046419</v>
      </c>
      <c r="AT395" s="50">
        <v>158.8201975885049</v>
      </c>
      <c r="AU395" s="50">
        <v>251.37009690266962</v>
      </c>
      <c r="AV395" s="50">
        <v>349.12513458704115</v>
      </c>
      <c r="AW395" s="50">
        <v>445.13454659847747</v>
      </c>
      <c r="AX395" s="50">
        <v>576.05647206861784</v>
      </c>
      <c r="AY395" s="50">
        <v>733.16278263278639</v>
      </c>
      <c r="AZ395" s="50">
        <v>977.55037684371518</v>
      </c>
      <c r="BA395" s="50">
        <v>1361.5880248894605</v>
      </c>
      <c r="BB395" s="50">
        <v>2262.3308721240264</v>
      </c>
      <c r="BC395" s="50">
        <v>13.845750738255475</v>
      </c>
      <c r="BD395" s="50">
        <v>8064.7906089606504</v>
      </c>
      <c r="BE395" s="50">
        <v>88.957556871052063</v>
      </c>
      <c r="BF395" s="50">
        <v>205.99397463198787</v>
      </c>
      <c r="BG395" s="50">
        <v>297.54925537268878</v>
      </c>
      <c r="BH395" s="50">
        <v>397.4829098056332</v>
      </c>
      <c r="BI395" s="50">
        <v>513.64220372286115</v>
      </c>
      <c r="BJ395" s="50">
        <v>655.50733165166037</v>
      </c>
      <c r="BK395" s="50">
        <v>848.29134448955222</v>
      </c>
      <c r="BL395" s="50">
        <v>1152.4374998008805</v>
      </c>
      <c r="BM395" s="50">
        <v>1733.2770586052159</v>
      </c>
      <c r="BN395" s="50">
        <v>4902.0231849825777</v>
      </c>
    </row>
    <row r="396" spans="1:66" x14ac:dyDescent="0.25">
      <c r="A396" t="str">
        <f t="shared" si="6"/>
        <v>2002TOT141</v>
      </c>
      <c r="B396" s="50">
        <v>2002</v>
      </c>
      <c r="C396" s="50" t="s">
        <v>3</v>
      </c>
      <c r="D396" s="50">
        <v>141</v>
      </c>
      <c r="E396" s="50">
        <v>966.96316553009933</v>
      </c>
      <c r="F396" s="50">
        <v>0.20600937284052834</v>
      </c>
      <c r="G396" s="50">
        <v>8.8356429658117144E-2</v>
      </c>
      <c r="H396" s="50">
        <v>5.3188807345945915E-2</v>
      </c>
      <c r="I396" s="50">
        <v>7.5875765228731948E-2</v>
      </c>
      <c r="J396" s="50">
        <v>3.4304254410146819E-2</v>
      </c>
      <c r="K396" s="50">
        <v>2.2762419847782267E-2</v>
      </c>
      <c r="L396" s="50">
        <v>275.99626264615648</v>
      </c>
      <c r="M396" s="50">
        <v>137.99813132307824</v>
      </c>
      <c r="N396" s="50">
        <v>2811741</v>
      </c>
      <c r="O396" s="50">
        <v>579245</v>
      </c>
      <c r="P396" s="50">
        <v>157.62279239985088</v>
      </c>
      <c r="Q396" s="50">
        <v>118.3734702463056</v>
      </c>
      <c r="R396" s="50">
        <v>42.889519267899438</v>
      </c>
      <c r="S396" s="50">
        <v>822806889.27385557</v>
      </c>
      <c r="T396" s="50">
        <v>2.521920713808127</v>
      </c>
      <c r="U396" s="50">
        <v>2.6095525920400302</v>
      </c>
      <c r="V396" s="50">
        <v>213343</v>
      </c>
      <c r="W396" s="50">
        <v>75.607683058589103</v>
      </c>
      <c r="X396" s="50">
        <v>62.390448264489137</v>
      </c>
      <c r="Y396" s="50">
        <v>45.211081966336174</v>
      </c>
      <c r="Z396" s="50">
        <v>159726784.84909087</v>
      </c>
      <c r="AA396" s="50">
        <v>0.48956601179699899</v>
      </c>
      <c r="AB396" s="50">
        <v>0.49248783944432067</v>
      </c>
      <c r="AC396" s="50">
        <v>2811741</v>
      </c>
      <c r="AD396" s="50">
        <v>0.53494779124832159</v>
      </c>
      <c r="AE396" s="50">
        <v>0.56117045992024739</v>
      </c>
      <c r="AF396" s="50">
        <v>4.5459839179866728E-3</v>
      </c>
      <c r="AG396" s="50">
        <v>0.5162626387665652</v>
      </c>
      <c r="AH396" s="50">
        <v>15.692787812123488</v>
      </c>
      <c r="AI396" s="50">
        <v>18.215902685505068</v>
      </c>
      <c r="AJ396" s="50">
        <v>0.96439381868808416</v>
      </c>
      <c r="AK396" s="50">
        <v>2.2339894747055462</v>
      </c>
      <c r="AL396" s="50">
        <v>3.220269269474819</v>
      </c>
      <c r="AM396" s="50">
        <v>4.1336072188011537</v>
      </c>
      <c r="AN396" s="50">
        <v>5.1986995631878656</v>
      </c>
      <c r="AO396" s="50">
        <v>6.6334076669750548</v>
      </c>
      <c r="AP396" s="50">
        <v>8.4128785761025391</v>
      </c>
      <c r="AQ396" s="50">
        <v>10.941315588661357</v>
      </c>
      <c r="AR396" s="50">
        <v>16.862845400367178</v>
      </c>
      <c r="AS396" s="50">
        <v>41.398593423036402</v>
      </c>
      <c r="AT396" s="50">
        <v>157.10631056416852</v>
      </c>
      <c r="AU396" s="50">
        <v>263.93860174780309</v>
      </c>
      <c r="AV396" s="50">
        <v>352.61638593291156</v>
      </c>
      <c r="AW396" s="50">
        <v>437.57016868242488</v>
      </c>
      <c r="AX396" s="50">
        <v>560.34584101220105</v>
      </c>
      <c r="AY396" s="50">
        <v>733.16278263278639</v>
      </c>
      <c r="AZ396" s="50">
        <v>907.72534992630688</v>
      </c>
      <c r="BA396" s="50">
        <v>1256.8504845133482</v>
      </c>
      <c r="BB396" s="50">
        <v>2094.7508075222468</v>
      </c>
      <c r="BC396" s="50">
        <v>10.842842383656944</v>
      </c>
      <c r="BD396" s="50">
        <v>6284.2524225667403</v>
      </c>
      <c r="BE396" s="50">
        <v>93.04917874360136</v>
      </c>
      <c r="BF396" s="50">
        <v>215.81983044559308</v>
      </c>
      <c r="BG396" s="50">
        <v>310.302349481509</v>
      </c>
      <c r="BH396" s="50">
        <v>401.41647989794308</v>
      </c>
      <c r="BI396" s="50">
        <v>503.52620829531946</v>
      </c>
      <c r="BJ396" s="50">
        <v>641.70018179750446</v>
      </c>
      <c r="BK396" s="50">
        <v>812.72001803723822</v>
      </c>
      <c r="BL396" s="50">
        <v>1058.3805274733531</v>
      </c>
      <c r="BM396" s="50">
        <v>1629.1734246093781</v>
      </c>
      <c r="BN396" s="50">
        <v>4009.9526820369301</v>
      </c>
    </row>
    <row r="397" spans="1:66" x14ac:dyDescent="0.25">
      <c r="A397" t="str">
        <f t="shared" si="6"/>
        <v>2002TOT143</v>
      </c>
      <c r="B397" s="50">
        <v>2002</v>
      </c>
      <c r="C397" s="50" t="s">
        <v>3</v>
      </c>
      <c r="D397" s="50">
        <v>143</v>
      </c>
      <c r="E397" s="50">
        <v>1019.0135247207786</v>
      </c>
      <c r="F397" s="50">
        <v>0.29098308882749668</v>
      </c>
      <c r="G397" s="50">
        <v>0.12063000131738741</v>
      </c>
      <c r="H397" s="50">
        <v>6.801912110113098E-2</v>
      </c>
      <c r="I397" s="50">
        <v>0.10579676850397395</v>
      </c>
      <c r="J397" s="50">
        <v>3.9575012967990722E-2</v>
      </c>
      <c r="K397" s="50">
        <v>2.3104579467892867E-2</v>
      </c>
      <c r="L397" s="50">
        <v>334.10073893759005</v>
      </c>
      <c r="M397" s="50">
        <v>167.05036946879503</v>
      </c>
      <c r="N397" s="50">
        <v>3752194</v>
      </c>
      <c r="O397" s="50">
        <v>1091825</v>
      </c>
      <c r="P397" s="50">
        <v>195.59587688330683</v>
      </c>
      <c r="Q397" s="50">
        <v>138.50486205428322</v>
      </c>
      <c r="R397" s="50">
        <v>41.456017874942773</v>
      </c>
      <c r="S397" s="50">
        <v>1814676852.1490135</v>
      </c>
      <c r="T397" s="50">
        <v>3.9550576710181664</v>
      </c>
      <c r="U397" s="50">
        <v>4.1890279855974546</v>
      </c>
      <c r="V397" s="50">
        <v>396970</v>
      </c>
      <c r="W397" s="50">
        <v>104.56244444500854</v>
      </c>
      <c r="X397" s="50">
        <v>62.487925023786488</v>
      </c>
      <c r="Y397" s="50">
        <v>37.406636826061742</v>
      </c>
      <c r="Z397" s="50">
        <v>297669979.16031027</v>
      </c>
      <c r="AA397" s="50">
        <v>0.64876671188900359</v>
      </c>
      <c r="AB397" s="50">
        <v>0.65588699400134365</v>
      </c>
      <c r="AC397" s="50">
        <v>3752194</v>
      </c>
      <c r="AD397" s="50">
        <v>0.56468037995076437</v>
      </c>
      <c r="AE397" s="50">
        <v>0.6362978197721505</v>
      </c>
      <c r="AF397" s="50">
        <v>6.0664953070596207E-3</v>
      </c>
      <c r="AG397" s="50">
        <v>0.57235690296260078</v>
      </c>
      <c r="AH397" s="50">
        <v>18.612792830590354</v>
      </c>
      <c r="AI397" s="50">
        <v>20.376494951582316</v>
      </c>
      <c r="AJ397" s="50">
        <v>0.99373601430030944</v>
      </c>
      <c r="AK397" s="50">
        <v>2.0163591184611853</v>
      </c>
      <c r="AL397" s="50">
        <v>2.8778339444643075</v>
      </c>
      <c r="AM397" s="50">
        <v>3.826401827332063</v>
      </c>
      <c r="AN397" s="50">
        <v>4.781144946787883</v>
      </c>
      <c r="AO397" s="50">
        <v>6.0547480642937508</v>
      </c>
      <c r="AP397" s="50">
        <v>7.7763045002958719</v>
      </c>
      <c r="AQ397" s="50">
        <v>10.338283307567522</v>
      </c>
      <c r="AR397" s="50">
        <v>16.132481122912871</v>
      </c>
      <c r="AS397" s="50">
        <v>45.202707153584235</v>
      </c>
      <c r="AT397" s="50">
        <v>157.10631056416852</v>
      </c>
      <c r="AU397" s="50">
        <v>244.3875942109288</v>
      </c>
      <c r="AV397" s="50">
        <v>340.39700622236512</v>
      </c>
      <c r="AW397" s="50">
        <v>424.18703852325496</v>
      </c>
      <c r="AX397" s="50">
        <v>549.87208697458982</v>
      </c>
      <c r="AY397" s="50">
        <v>693.88620499174431</v>
      </c>
      <c r="AZ397" s="50">
        <v>900.74284723456617</v>
      </c>
      <c r="BA397" s="50">
        <v>1256.8504845133482</v>
      </c>
      <c r="BB397" s="50">
        <v>2199.4883478983593</v>
      </c>
      <c r="BC397" s="50">
        <v>12.027471066954732</v>
      </c>
      <c r="BD397" s="50">
        <v>8379.003230088987</v>
      </c>
      <c r="BE397" s="50">
        <v>101.23077686665236</v>
      </c>
      <c r="BF397" s="50">
        <v>205.29103098439532</v>
      </c>
      <c r="BG397" s="50">
        <v>293.15860255462053</v>
      </c>
      <c r="BH397" s="50">
        <v>390.21024376270213</v>
      </c>
      <c r="BI397" s="50">
        <v>486.77365311050875</v>
      </c>
      <c r="BJ397" s="50">
        <v>616.79041662979114</v>
      </c>
      <c r="BK397" s="50">
        <v>793.46143368892547</v>
      </c>
      <c r="BL397" s="50">
        <v>1053.1156939784084</v>
      </c>
      <c r="BM397" s="50">
        <v>1645.1905511484943</v>
      </c>
      <c r="BN397" s="50">
        <v>4607.2778904805064</v>
      </c>
    </row>
    <row r="398" spans="1:66" x14ac:dyDescent="0.25">
      <c r="A398" t="str">
        <f t="shared" si="6"/>
        <v>2002TOT153</v>
      </c>
      <c r="B398" s="50">
        <v>2002</v>
      </c>
      <c r="C398" s="50" t="s">
        <v>3</v>
      </c>
      <c r="D398" s="50">
        <v>153</v>
      </c>
      <c r="E398" s="50">
        <v>1345.6910497949955</v>
      </c>
      <c r="F398" s="50">
        <v>0.25272199768348613</v>
      </c>
      <c r="G398" s="50">
        <v>0.10971430195914</v>
      </c>
      <c r="H398" s="50">
        <v>6.4410987992775934E-2</v>
      </c>
      <c r="I398" s="50">
        <v>9.2754886924461752E-2</v>
      </c>
      <c r="J398" s="50">
        <v>3.9688420470645643E-2</v>
      </c>
      <c r="K398" s="50">
        <v>2.5855126866186198E-2</v>
      </c>
      <c r="L398" s="50">
        <v>259.6543786433611</v>
      </c>
      <c r="M398" s="50">
        <v>129.82718932168055</v>
      </c>
      <c r="N398" s="50">
        <v>2130788</v>
      </c>
      <c r="O398" s="50">
        <v>538497</v>
      </c>
      <c r="P398" s="50">
        <v>146.93051936471923</v>
      </c>
      <c r="Q398" s="50">
        <v>112.72385927864187</v>
      </c>
      <c r="R398" s="50">
        <v>43.413040006334597</v>
      </c>
      <c r="S398" s="50">
        <v>728417520.59964991</v>
      </c>
      <c r="T398" s="50">
        <v>2.1169642844715604</v>
      </c>
      <c r="U398" s="50">
        <v>2.1770367498736833</v>
      </c>
      <c r="V398" s="50">
        <v>197641</v>
      </c>
      <c r="W398" s="50">
        <v>74.276088466830643</v>
      </c>
      <c r="X398" s="50">
        <v>55.551100854849906</v>
      </c>
      <c r="Y398" s="50">
        <v>42.788495341455508</v>
      </c>
      <c r="Z398" s="50">
        <v>131750101.4886407</v>
      </c>
      <c r="AA398" s="50">
        <v>0.38289888894675467</v>
      </c>
      <c r="AB398" s="50">
        <v>0.3848692858451363</v>
      </c>
      <c r="AC398" s="50">
        <v>2130788</v>
      </c>
      <c r="AD398" s="50">
        <v>0.62635294518854545</v>
      </c>
      <c r="AE398" s="50">
        <v>0.74583629605747692</v>
      </c>
      <c r="AF398" s="50">
        <v>3.4450285359281328E-3</v>
      </c>
      <c r="AG398" s="50">
        <v>0.7586305760819041</v>
      </c>
      <c r="AH398" s="50">
        <v>30.033638620708317</v>
      </c>
      <c r="AI398" s="50">
        <v>35.800707316305619</v>
      </c>
      <c r="AJ398" s="50">
        <v>0.58479546768504698</v>
      </c>
      <c r="AK398" s="50">
        <v>1.2781003721990225</v>
      </c>
      <c r="AL398" s="50">
        <v>1.8873457426685754</v>
      </c>
      <c r="AM398" s="50">
        <v>2.6310207296689287</v>
      </c>
      <c r="AN398" s="50">
        <v>3.6088027678550416</v>
      </c>
      <c r="AO398" s="50">
        <v>5.0873514220718654</v>
      </c>
      <c r="AP398" s="50">
        <v>7.1316477706792973</v>
      </c>
      <c r="AQ398" s="50">
        <v>11.097947002719319</v>
      </c>
      <c r="AR398" s="50">
        <v>18.77985716715083</v>
      </c>
      <c r="AS398" s="50">
        <v>47.913131557302073</v>
      </c>
      <c r="AT398" s="50">
        <v>132.66755114307563</v>
      </c>
      <c r="AU398" s="50">
        <v>209.47508075222467</v>
      </c>
      <c r="AV398" s="50">
        <v>296.75636439898494</v>
      </c>
      <c r="AW398" s="50">
        <v>418.95016150444934</v>
      </c>
      <c r="AX398" s="50">
        <v>576.05647206861784</v>
      </c>
      <c r="AY398" s="50">
        <v>791.21730501268871</v>
      </c>
      <c r="AZ398" s="50">
        <v>1187.0254575959398</v>
      </c>
      <c r="BA398" s="50">
        <v>1902.7319834993743</v>
      </c>
      <c r="BB398" s="50">
        <v>3352.439192358604</v>
      </c>
      <c r="BC398" s="50">
        <v>10.744114230527785</v>
      </c>
      <c r="BD398" s="50">
        <v>10473.754037611234</v>
      </c>
      <c r="BE398" s="50">
        <v>78.511833994728278</v>
      </c>
      <c r="BF398" s="50">
        <v>172.08876957040221</v>
      </c>
      <c r="BG398" s="50">
        <v>252.41333270309843</v>
      </c>
      <c r="BH398" s="50">
        <v>355.97834999943598</v>
      </c>
      <c r="BI398" s="50">
        <v>486.38160700979671</v>
      </c>
      <c r="BJ398" s="50">
        <v>682.35483338614381</v>
      </c>
      <c r="BK398" s="50">
        <v>962.09613250186419</v>
      </c>
      <c r="BL398" s="50">
        <v>1494.3721531575832</v>
      </c>
      <c r="BM398" s="50">
        <v>2518.840461224002</v>
      </c>
      <c r="BN398" s="50">
        <v>6476.9542468087629</v>
      </c>
    </row>
    <row r="399" spans="1:66" x14ac:dyDescent="0.25">
      <c r="A399" t="str">
        <f t="shared" si="6"/>
        <v>2003TOT0</v>
      </c>
      <c r="B399" s="50">
        <v>2003</v>
      </c>
      <c r="C399" s="50" t="s">
        <v>3</v>
      </c>
      <c r="D399" s="50">
        <v>0</v>
      </c>
      <c r="E399" s="50">
        <v>644.91459456697305</v>
      </c>
      <c r="F399" s="50">
        <v>0.3935709737112742</v>
      </c>
      <c r="G399" s="50">
        <v>0.18137104832825518</v>
      </c>
      <c r="H399" s="50">
        <v>0.11081611649212404</v>
      </c>
      <c r="I399" s="50">
        <v>0.17467097321041827</v>
      </c>
      <c r="J399" s="50">
        <v>7.2624158270362227E-2</v>
      </c>
      <c r="K399" s="50">
        <v>4.4279698537111778E-2</v>
      </c>
      <c r="L399" s="50">
        <v>261.68615635398612</v>
      </c>
      <c r="M399" s="50">
        <v>130.84307817699306</v>
      </c>
      <c r="N399" s="50">
        <v>172904006</v>
      </c>
      <c r="O399" s="50">
        <v>68049998</v>
      </c>
      <c r="P399" s="50">
        <v>141.09217031035979</v>
      </c>
      <c r="Q399" s="50">
        <v>120.59398604362633</v>
      </c>
      <c r="R399" s="50">
        <v>46.083441219755379</v>
      </c>
      <c r="S399" s="50">
        <v>98477046108.969604</v>
      </c>
      <c r="T399" s="50">
        <v>7.359469441497712</v>
      </c>
      <c r="U399" s="50">
        <v>8.0528530032557146</v>
      </c>
      <c r="V399" s="50">
        <v>30201311</v>
      </c>
      <c r="W399" s="50">
        <v>76.441546866692121</v>
      </c>
      <c r="X399" s="50">
        <v>54.401531310300939</v>
      </c>
      <c r="Y399" s="50">
        <v>41.57769143638712</v>
      </c>
      <c r="Z399" s="50">
        <v>19715970791.743637</v>
      </c>
      <c r="AA399" s="50">
        <v>1.4734305128399121</v>
      </c>
      <c r="AB399" s="50">
        <v>1.5045809071174447</v>
      </c>
      <c r="AC399" s="50">
        <v>172904006</v>
      </c>
      <c r="AD399" s="50">
        <v>0.58104033628547491</v>
      </c>
      <c r="AE399" s="50">
        <v>0.68034860279667875</v>
      </c>
      <c r="AF399" s="50">
        <v>0.27607009362336843</v>
      </c>
      <c r="AG399" s="50">
        <v>0.62207124907171796</v>
      </c>
      <c r="AH399" s="50">
        <v>21.142924622803061</v>
      </c>
      <c r="AI399" s="50">
        <v>24.344943436282044</v>
      </c>
      <c r="AJ399" s="50">
        <v>0.77406858568975112</v>
      </c>
      <c r="AK399" s="50">
        <v>1.7842368787121061</v>
      </c>
      <c r="AL399" s="50">
        <v>2.605769497335376</v>
      </c>
      <c r="AM399" s="50">
        <v>3.5440442527404983</v>
      </c>
      <c r="AN399" s="50">
        <v>4.6215050905649679</v>
      </c>
      <c r="AO399" s="50">
        <v>6.0357633967309745</v>
      </c>
      <c r="AP399" s="50">
        <v>7.7182796991977156</v>
      </c>
      <c r="AQ399" s="50">
        <v>10.634530775434133</v>
      </c>
      <c r="AR399" s="50">
        <v>16.253024784073055</v>
      </c>
      <c r="AS399" s="50">
        <v>46.028777039521422</v>
      </c>
      <c r="AT399" s="50">
        <v>88.369881809258445</v>
      </c>
      <c r="AU399" s="50">
        <v>143.44096757444848</v>
      </c>
      <c r="AV399" s="50">
        <v>199.2235660756229</v>
      </c>
      <c r="AW399" s="50">
        <v>262.97510721982223</v>
      </c>
      <c r="AX399" s="50">
        <v>340.67229798931515</v>
      </c>
      <c r="AY399" s="50">
        <v>430.32290272334546</v>
      </c>
      <c r="AZ399" s="50">
        <v>578.24640053449548</v>
      </c>
      <c r="BA399" s="50">
        <v>824.78556355307876</v>
      </c>
      <c r="BB399" s="50">
        <v>1374.6426059217979</v>
      </c>
      <c r="BC399" s="50">
        <v>12.980508566148131</v>
      </c>
      <c r="BD399" s="50">
        <v>5307.3158002545943</v>
      </c>
      <c r="BE399" s="50">
        <v>49.920017689004766</v>
      </c>
      <c r="BF399" s="50">
        <v>115.0663007274904</v>
      </c>
      <c r="BG399" s="50">
        <v>168.03722048168387</v>
      </c>
      <c r="BH399" s="50">
        <v>228.53151622266188</v>
      </c>
      <c r="BI399" s="50">
        <v>298.10822153636923</v>
      </c>
      <c r="BJ399" s="50">
        <v>389.26583022675965</v>
      </c>
      <c r="BK399" s="50">
        <v>497.74457173693753</v>
      </c>
      <c r="BL399" s="50">
        <v>685.85412551875368</v>
      </c>
      <c r="BM399" s="50">
        <v>1048.1025224061887</v>
      </c>
      <c r="BN399" s="50">
        <v>2968.7287282470447</v>
      </c>
    </row>
    <row r="400" spans="1:66" x14ac:dyDescent="0.25">
      <c r="A400" t="str">
        <f t="shared" si="6"/>
        <v>2003TOT10</v>
      </c>
      <c r="B400" s="50">
        <v>2003</v>
      </c>
      <c r="C400" s="50" t="s">
        <v>3</v>
      </c>
      <c r="D400" s="50">
        <v>10</v>
      </c>
      <c r="E400" s="50">
        <v>448.4190733903871</v>
      </c>
      <c r="F400" s="50">
        <v>0.53565158356535303</v>
      </c>
      <c r="G400" s="50">
        <v>0.24142835900887027</v>
      </c>
      <c r="H400" s="50">
        <v>0.14258514545185744</v>
      </c>
      <c r="I400" s="50">
        <v>0.2299660137074048</v>
      </c>
      <c r="J400" s="50">
        <v>8.7715996990305037E-2</v>
      </c>
      <c r="K400" s="50">
        <v>5.0170650220176166E-2</v>
      </c>
      <c r="L400" s="50">
        <v>273.26063065407783</v>
      </c>
      <c r="M400" s="50">
        <v>136.63031532703891</v>
      </c>
      <c r="N400" s="50">
        <v>10169394</v>
      </c>
      <c r="O400" s="50">
        <v>5447252</v>
      </c>
      <c r="P400" s="50">
        <v>150.0968658773165</v>
      </c>
      <c r="Q400" s="50">
        <v>123.16376477676133</v>
      </c>
      <c r="R400" s="50">
        <v>45.071902411246</v>
      </c>
      <c r="S400" s="50">
        <v>8050848768.0929117</v>
      </c>
      <c r="T400" s="50">
        <v>14.712323706870514</v>
      </c>
      <c r="U400" s="50">
        <v>17.926461694095401</v>
      </c>
      <c r="V400" s="50">
        <v>2338615</v>
      </c>
      <c r="W400" s="50">
        <v>84.515378276994909</v>
      </c>
      <c r="X400" s="50">
        <v>52.114937050044006</v>
      </c>
      <c r="Y400" s="50">
        <v>38.143026256875324</v>
      </c>
      <c r="Z400" s="50">
        <v>1462521282.111464</v>
      </c>
      <c r="AA400" s="50">
        <v>2.672648207712903</v>
      </c>
      <c r="AB400" s="50">
        <v>2.7937360941075244</v>
      </c>
      <c r="AC400" s="50">
        <v>10169394</v>
      </c>
      <c r="AD400" s="50">
        <v>0.54328963451235113</v>
      </c>
      <c r="AE400" s="50">
        <v>0.59773346919173864</v>
      </c>
      <c r="AF400" s="50">
        <v>1.6237134226218784E-2</v>
      </c>
      <c r="AG400" s="50">
        <v>0.51486704513073356</v>
      </c>
      <c r="AH400" s="50">
        <v>16.276163852782449</v>
      </c>
      <c r="AI400" s="50">
        <v>17.243037089148313</v>
      </c>
      <c r="AJ400" s="50">
        <v>1.1167246031311977</v>
      </c>
      <c r="AK400" s="50">
        <v>2.3294566467881204</v>
      </c>
      <c r="AL400" s="50">
        <v>3.2073741428532667</v>
      </c>
      <c r="AM400" s="50">
        <v>4.0768626432082886</v>
      </c>
      <c r="AN400" s="50">
        <v>5.1081045448686595</v>
      </c>
      <c r="AO400" s="50">
        <v>6.2851613591377937</v>
      </c>
      <c r="AP400" s="50">
        <v>7.9954506015915179</v>
      </c>
      <c r="AQ400" s="50">
        <v>10.458234350134859</v>
      </c>
      <c r="AR400" s="50">
        <v>15.760120567667109</v>
      </c>
      <c r="AS400" s="50">
        <v>43.662510540619188</v>
      </c>
      <c r="AT400" s="50">
        <v>86.064580544669099</v>
      </c>
      <c r="AU400" s="50">
        <v>125.51084662764242</v>
      </c>
      <c r="AV400" s="50">
        <v>161.37108852125456</v>
      </c>
      <c r="AW400" s="50">
        <v>206.19639088826969</v>
      </c>
      <c r="AX400" s="50">
        <v>255.50422349198638</v>
      </c>
      <c r="AY400" s="50">
        <v>313.77711656910606</v>
      </c>
      <c r="AZ400" s="50">
        <v>412.39278177653938</v>
      </c>
      <c r="BA400" s="50">
        <v>546.86868887758487</v>
      </c>
      <c r="BB400" s="50">
        <v>918.02219247647031</v>
      </c>
      <c r="BC400" s="50">
        <v>12.27483670368332</v>
      </c>
      <c r="BD400" s="50">
        <v>3346.9559100704651</v>
      </c>
      <c r="BE400" s="50">
        <v>50.053095428504264</v>
      </c>
      <c r="BF400" s="50">
        <v>104.41050205599775</v>
      </c>
      <c r="BG400" s="50">
        <v>143.76587889991922</v>
      </c>
      <c r="BH400" s="50">
        <v>182.9815271319338</v>
      </c>
      <c r="BI400" s="50">
        <v>228.31299007633081</v>
      </c>
      <c r="BJ400" s="50">
        <v>282.79841542525241</v>
      </c>
      <c r="BK400" s="50">
        <v>358.57547137583833</v>
      </c>
      <c r="BL400" s="50">
        <v>468.91064481226533</v>
      </c>
      <c r="BM400" s="50">
        <v>706.33976853713239</v>
      </c>
      <c r="BN400" s="50">
        <v>1959.467900076341</v>
      </c>
    </row>
    <row r="401" spans="1:66" x14ac:dyDescent="0.25">
      <c r="A401" t="str">
        <f t="shared" si="6"/>
        <v>2003TOT11</v>
      </c>
      <c r="B401" s="50">
        <v>2003</v>
      </c>
      <c r="C401" s="50" t="s">
        <v>3</v>
      </c>
      <c r="D401" s="50">
        <v>11</v>
      </c>
      <c r="E401" s="50">
        <v>542.34411593572349</v>
      </c>
      <c r="F401" s="50">
        <v>0.41586709939908989</v>
      </c>
      <c r="G401" s="50">
        <v>0.16543110249693446</v>
      </c>
      <c r="H401" s="50">
        <v>9.1813634771499356E-2</v>
      </c>
      <c r="I401" s="50">
        <v>0.13469844250249174</v>
      </c>
      <c r="J401" s="50">
        <v>5.1850775552754504E-2</v>
      </c>
      <c r="K401" s="50">
        <v>3.0750363504310443E-2</v>
      </c>
      <c r="L401" s="50">
        <v>275.99626287509824</v>
      </c>
      <c r="M401" s="50">
        <v>137.99813143754912</v>
      </c>
      <c r="N401" s="50">
        <v>1002313</v>
      </c>
      <c r="O401" s="50">
        <v>416829</v>
      </c>
      <c r="P401" s="50">
        <v>166.2055001087345</v>
      </c>
      <c r="Q401" s="50">
        <v>109.79076276636374</v>
      </c>
      <c r="R401" s="50">
        <v>39.779800502606598</v>
      </c>
      <c r="S401" s="50">
        <v>549167686.23768759</v>
      </c>
      <c r="T401" s="50">
        <v>8.418707737556165</v>
      </c>
      <c r="U401" s="50">
        <v>9.648347696360533</v>
      </c>
      <c r="V401" s="50">
        <v>135010</v>
      </c>
      <c r="W401" s="50">
        <v>84.877174677150705</v>
      </c>
      <c r="X401" s="50">
        <v>53.120956760398414</v>
      </c>
      <c r="Y401" s="50">
        <v>38.493968147994984</v>
      </c>
      <c r="Z401" s="50">
        <v>86062324.466656685</v>
      </c>
      <c r="AA401" s="50">
        <v>1.3193302793601067</v>
      </c>
      <c r="AB401" s="50">
        <v>1.3477411835492308</v>
      </c>
      <c r="AC401" s="50">
        <v>1002313</v>
      </c>
      <c r="AD401" s="50">
        <v>0.50554301978726657</v>
      </c>
      <c r="AE401" s="50">
        <v>0.48214889287893747</v>
      </c>
      <c r="AF401" s="50">
        <v>1.6003599346907044E-3</v>
      </c>
      <c r="AG401" s="50">
        <v>0.44236548871828951</v>
      </c>
      <c r="AH401" s="50">
        <v>12.987061867048009</v>
      </c>
      <c r="AI401" s="50">
        <v>13.966151323367173</v>
      </c>
      <c r="AJ401" s="50">
        <v>1.338114395514149</v>
      </c>
      <c r="AK401" s="50">
        <v>2.644854272373057</v>
      </c>
      <c r="AL401" s="50">
        <v>3.5155375197575016</v>
      </c>
      <c r="AM401" s="50">
        <v>4.4897883096570563</v>
      </c>
      <c r="AN401" s="50">
        <v>5.3932723786060688</v>
      </c>
      <c r="AO401" s="50">
        <v>6.7085791581187344</v>
      </c>
      <c r="AP401" s="50">
        <v>8.585315110954312</v>
      </c>
      <c r="AQ401" s="50">
        <v>11.697795723076219</v>
      </c>
      <c r="AR401" s="50">
        <v>16.703562552730581</v>
      </c>
      <c r="AS401" s="50">
        <v>38.923180579212307</v>
      </c>
      <c r="AT401" s="50">
        <v>116.54578615423939</v>
      </c>
      <c r="AU401" s="50">
        <v>172.1291610893382</v>
      </c>
      <c r="AV401" s="50">
        <v>215.16145136167273</v>
      </c>
      <c r="AW401" s="50">
        <v>268.95181420209093</v>
      </c>
      <c r="AX401" s="50">
        <v>322.74217704250913</v>
      </c>
      <c r="AY401" s="50">
        <v>403.42772130313637</v>
      </c>
      <c r="AZ401" s="50">
        <v>530.73158002545938</v>
      </c>
      <c r="BA401" s="50">
        <v>731.25009928057386</v>
      </c>
      <c r="BB401" s="50">
        <v>1138.5626801221849</v>
      </c>
      <c r="BC401" s="50">
        <v>9.2341383758063103</v>
      </c>
      <c r="BD401" s="50">
        <v>3057.0856214304335</v>
      </c>
      <c r="BE401" s="50">
        <v>71.163435471745842</v>
      </c>
      <c r="BF401" s="50">
        <v>144.81511752035752</v>
      </c>
      <c r="BG401" s="50">
        <v>192.45514772691655</v>
      </c>
      <c r="BH401" s="50">
        <v>241.980790424205</v>
      </c>
      <c r="BI401" s="50">
        <v>293.27722298002243</v>
      </c>
      <c r="BJ401" s="50">
        <v>364.83427431290932</v>
      </c>
      <c r="BK401" s="50">
        <v>465.81609889556648</v>
      </c>
      <c r="BL401" s="50">
        <v>627.81676494193687</v>
      </c>
      <c r="BM401" s="50">
        <v>910.2789488775885</v>
      </c>
      <c r="BN401" s="50">
        <v>2126.277241563902</v>
      </c>
    </row>
    <row r="402" spans="1:66" x14ac:dyDescent="0.25">
      <c r="A402" t="str">
        <f t="shared" si="6"/>
        <v>2003TOT12</v>
      </c>
      <c r="B402" s="50">
        <v>2003</v>
      </c>
      <c r="C402" s="50" t="s">
        <v>3</v>
      </c>
      <c r="D402" s="50">
        <v>12</v>
      </c>
      <c r="E402" s="50">
        <v>563.8930604655086</v>
      </c>
      <c r="F402" s="50">
        <v>0.47775144412651693</v>
      </c>
      <c r="G402" s="50">
        <v>0.23946696753399357</v>
      </c>
      <c r="H402" s="50">
        <v>0.15140271502560013</v>
      </c>
      <c r="I402" s="50">
        <v>0.24544418734690154</v>
      </c>
      <c r="J402" s="50">
        <v>0.10585374937854583</v>
      </c>
      <c r="K402" s="50">
        <v>6.2384022626797722E-2</v>
      </c>
      <c r="L402" s="50">
        <v>275.9962628750954</v>
      </c>
      <c r="M402" s="50">
        <v>137.9981314375477</v>
      </c>
      <c r="N402" s="50">
        <v>427421</v>
      </c>
      <c r="O402" s="50">
        <v>204201</v>
      </c>
      <c r="P402" s="50">
        <v>137.65656985281387</v>
      </c>
      <c r="Q402" s="50">
        <v>138.33969302228152</v>
      </c>
      <c r="R402" s="50">
        <v>50.12375587305992</v>
      </c>
      <c r="S402" s="50">
        <v>338989243.8581149</v>
      </c>
      <c r="T402" s="50">
        <v>11.720659954008534</v>
      </c>
      <c r="U402" s="50">
        <v>13.268088328651876</v>
      </c>
      <c r="V402" s="50">
        <v>104908</v>
      </c>
      <c r="W402" s="50">
        <v>78.483095543656475</v>
      </c>
      <c r="X402" s="50">
        <v>59.515035893891223</v>
      </c>
      <c r="Y402" s="50">
        <v>43.127421562824047</v>
      </c>
      <c r="Z402" s="50">
        <v>74923240.626676083</v>
      </c>
      <c r="AA402" s="50">
        <v>2.5904946600759411</v>
      </c>
      <c r="AB402" s="50">
        <v>2.6821188491709593</v>
      </c>
      <c r="AC402" s="50">
        <v>427421</v>
      </c>
      <c r="AD402" s="50">
        <v>0.57858264624668243</v>
      </c>
      <c r="AE402" s="50">
        <v>0.63124449875737731</v>
      </c>
      <c r="AF402" s="50">
        <v>6.8244893924895487E-4</v>
      </c>
      <c r="AG402" s="50">
        <v>0.65060360704421161</v>
      </c>
      <c r="AH402" s="50">
        <v>21.129290562186355</v>
      </c>
      <c r="AI402" s="50">
        <v>25.557154050634278</v>
      </c>
      <c r="AJ402" s="50">
        <v>0.74577523864202289</v>
      </c>
      <c r="AK402" s="50">
        <v>1.6664060426685603</v>
      </c>
      <c r="AL402" s="50">
        <v>2.5134546440976102</v>
      </c>
      <c r="AM402" s="50">
        <v>3.4102568126515473</v>
      </c>
      <c r="AN402" s="50">
        <v>4.4889052023091889</v>
      </c>
      <c r="AO402" s="50">
        <v>5.9419099396753925</v>
      </c>
      <c r="AP402" s="50">
        <v>7.9485066973910072</v>
      </c>
      <c r="AQ402" s="50">
        <v>11.636296818053733</v>
      </c>
      <c r="AR402" s="50">
        <v>17.615613665090088</v>
      </c>
      <c r="AS402" s="50">
        <v>44.032874939420864</v>
      </c>
      <c r="AT402" s="50">
        <v>71.720483787224239</v>
      </c>
      <c r="AU402" s="50">
        <v>109.82199079918712</v>
      </c>
      <c r="AV402" s="50">
        <v>170.78440201832774</v>
      </c>
      <c r="AW402" s="50">
        <v>213.62458385194648</v>
      </c>
      <c r="AX402" s="50">
        <v>292.85864213116571</v>
      </c>
      <c r="AY402" s="50">
        <v>382.80808221430942</v>
      </c>
      <c r="AZ402" s="50">
        <v>537.90362840418186</v>
      </c>
      <c r="BA402" s="50">
        <v>792.15274342989176</v>
      </c>
      <c r="BB402" s="50">
        <v>1344.7590710104546</v>
      </c>
      <c r="BC402" s="50">
        <v>10.305972837892426</v>
      </c>
      <c r="BD402" s="50">
        <v>3854.976003563303</v>
      </c>
      <c r="BE402" s="50">
        <v>41.929261466704403</v>
      </c>
      <c r="BF402" s="50">
        <v>93.687134157891506</v>
      </c>
      <c r="BG402" s="50">
        <v>142.35511085858815</v>
      </c>
      <c r="BH402" s="50">
        <v>191.77302752822524</v>
      </c>
      <c r="BI402" s="50">
        <v>252.3828370531314</v>
      </c>
      <c r="BJ402" s="50">
        <v>332.90349933552295</v>
      </c>
      <c r="BK402" s="50">
        <v>450.18140857424015</v>
      </c>
      <c r="BL402" s="50">
        <v>656.54825590407506</v>
      </c>
      <c r="BM402" s="50">
        <v>1001.4413037706514</v>
      </c>
      <c r="BN402" s="50">
        <v>2484.7330689950368</v>
      </c>
    </row>
    <row r="403" spans="1:66" x14ac:dyDescent="0.25">
      <c r="A403" t="str">
        <f t="shared" si="6"/>
        <v>2003TOT13</v>
      </c>
      <c r="B403" s="50">
        <v>2003</v>
      </c>
      <c r="C403" s="50" t="s">
        <v>3</v>
      </c>
      <c r="D403" s="50">
        <v>13</v>
      </c>
      <c r="E403" s="50">
        <v>447.22002015711223</v>
      </c>
      <c r="F403" s="50">
        <v>0.56461803319400772</v>
      </c>
      <c r="G403" s="50">
        <v>0.25415163575421135</v>
      </c>
      <c r="H403" s="50">
        <v>0.15191685964070342</v>
      </c>
      <c r="I403" s="50">
        <v>0.24316694237139741</v>
      </c>
      <c r="J403" s="50">
        <v>9.620354906238443E-2</v>
      </c>
      <c r="K403" s="50">
        <v>5.5085141127311124E-2</v>
      </c>
      <c r="L403" s="50">
        <v>275.9962628750954</v>
      </c>
      <c r="M403" s="50">
        <v>137.9981314375477</v>
      </c>
      <c r="N403" s="50">
        <v>2375730</v>
      </c>
      <c r="O403" s="50">
        <v>1341380</v>
      </c>
      <c r="P403" s="50">
        <v>151.76200617778494</v>
      </c>
      <c r="Q403" s="50">
        <v>124.23425669731046</v>
      </c>
      <c r="R403" s="50">
        <v>45.013021337007672</v>
      </c>
      <c r="S403" s="50">
        <v>1999744166.9836597</v>
      </c>
      <c r="T403" s="50">
        <v>15.684651516073114</v>
      </c>
      <c r="U403" s="50">
        <v>19.402103671983394</v>
      </c>
      <c r="V403" s="50">
        <v>577699</v>
      </c>
      <c r="W403" s="50">
        <v>83.402264586564598</v>
      </c>
      <c r="X403" s="50">
        <v>54.5958668509831</v>
      </c>
      <c r="Y403" s="50">
        <v>39.562758047699326</v>
      </c>
      <c r="Z403" s="50">
        <v>378479732.207353</v>
      </c>
      <c r="AA403" s="50">
        <v>2.968541078193585</v>
      </c>
      <c r="AB403" s="50">
        <v>3.1095541128714483</v>
      </c>
      <c r="AC403" s="50">
        <v>2375730</v>
      </c>
      <c r="AD403" s="50">
        <v>0.55781847952155816</v>
      </c>
      <c r="AE403" s="50">
        <v>0.65162130672414253</v>
      </c>
      <c r="AF403" s="50">
        <v>3.7932493219610848E-3</v>
      </c>
      <c r="AG403" s="50">
        <v>0.53732559662593893</v>
      </c>
      <c r="AH403" s="50">
        <v>17.591913936847934</v>
      </c>
      <c r="AI403" s="50">
        <v>18.348566473501219</v>
      </c>
      <c r="AJ403" s="50">
        <v>1.09211159319428</v>
      </c>
      <c r="AK403" s="50">
        <v>2.2232303375978395</v>
      </c>
      <c r="AL403" s="50">
        <v>3.1050268894466506</v>
      </c>
      <c r="AM403" s="50">
        <v>3.9752745674225389</v>
      </c>
      <c r="AN403" s="50">
        <v>4.9892585507916536</v>
      </c>
      <c r="AO403" s="50">
        <v>6.0774169855754145</v>
      </c>
      <c r="AP403" s="50">
        <v>7.6919982027217557</v>
      </c>
      <c r="AQ403" s="50">
        <v>10.013911073724781</v>
      </c>
      <c r="AR403" s="50">
        <v>15.11195585105007</v>
      </c>
      <c r="AS403" s="50">
        <v>45.719815948475016</v>
      </c>
      <c r="AT403" s="50">
        <v>80.685544260627282</v>
      </c>
      <c r="AU403" s="50">
        <v>118.78705127259015</v>
      </c>
      <c r="AV403" s="50">
        <v>160.57419425695207</v>
      </c>
      <c r="AW403" s="50">
        <v>197.23133041486668</v>
      </c>
      <c r="AX403" s="50">
        <v>251.02169325528484</v>
      </c>
      <c r="AY403" s="50">
        <v>298.83534911343435</v>
      </c>
      <c r="AZ403" s="50">
        <v>394.46266082973335</v>
      </c>
      <c r="BA403" s="50">
        <v>525.95021443964447</v>
      </c>
      <c r="BB403" s="50">
        <v>896.5060473403031</v>
      </c>
      <c r="BC403" s="50">
        <v>13.160048917534368</v>
      </c>
      <c r="BD403" s="50">
        <v>3729.4651569356606</v>
      </c>
      <c r="BE403" s="50">
        <v>48.596768971612796</v>
      </c>
      <c r="BF403" s="50">
        <v>99.297741781114652</v>
      </c>
      <c r="BG403" s="50">
        <v>139.39048635436217</v>
      </c>
      <c r="BH403" s="50">
        <v>178.2338743661461</v>
      </c>
      <c r="BI403" s="50">
        <v>222.30431661045088</v>
      </c>
      <c r="BJ403" s="50">
        <v>271.77938290516556</v>
      </c>
      <c r="BK403" s="50">
        <v>344.43505148676843</v>
      </c>
      <c r="BL403" s="50">
        <v>448.40838777612322</v>
      </c>
      <c r="BM403" s="50">
        <v>674.9760572851502</v>
      </c>
      <c r="BN403" s="50">
        <v>2049.8933014572131</v>
      </c>
    </row>
    <row r="404" spans="1:66" x14ac:dyDescent="0.25">
      <c r="A404" t="str">
        <f t="shared" si="6"/>
        <v>2003TOT14</v>
      </c>
      <c r="B404" s="50">
        <v>2003</v>
      </c>
      <c r="C404" s="50" t="s">
        <v>3</v>
      </c>
      <c r="D404" s="50">
        <v>14</v>
      </c>
      <c r="E404" s="50">
        <v>505.32599044533845</v>
      </c>
      <c r="F404" s="50">
        <v>0.46584371079980658</v>
      </c>
      <c r="G404" s="50">
        <v>0.21332730175357753</v>
      </c>
      <c r="H404" s="50">
        <v>0.12958248493708927</v>
      </c>
      <c r="I404" s="50">
        <v>0.20381647827214308</v>
      </c>
      <c r="J404" s="50">
        <v>8.0109944207465214E-2</v>
      </c>
      <c r="K404" s="50">
        <v>5.0933049700273972E-2</v>
      </c>
      <c r="L404" s="50">
        <v>275.99626287509585</v>
      </c>
      <c r="M404" s="50">
        <v>137.99813143754793</v>
      </c>
      <c r="N404" s="50">
        <v>285394</v>
      </c>
      <c r="O404" s="50">
        <v>132949</v>
      </c>
      <c r="P404" s="50">
        <v>149.60722576192225</v>
      </c>
      <c r="Q404" s="50">
        <v>126.3890371131736</v>
      </c>
      <c r="R404" s="50">
        <v>45.793749450285816</v>
      </c>
      <c r="S404" s="50">
        <v>201639553.1419118</v>
      </c>
      <c r="T404" s="50">
        <v>11.651397150842593</v>
      </c>
      <c r="U404" s="50">
        <v>13.515417435853353</v>
      </c>
      <c r="V404" s="50">
        <v>58168</v>
      </c>
      <c r="W404" s="50">
        <v>83.758048869565599</v>
      </c>
      <c r="X404" s="50">
        <v>54.240082567982327</v>
      </c>
      <c r="Y404" s="50">
        <v>39.304939858935029</v>
      </c>
      <c r="Z404" s="50">
        <v>37860445.473772749</v>
      </c>
      <c r="AA404" s="50">
        <v>2.1877011709715828</v>
      </c>
      <c r="AB404" s="50">
        <v>2.2641916523634382</v>
      </c>
      <c r="AC404" s="50">
        <v>285394</v>
      </c>
      <c r="AD404" s="50">
        <v>0.52459641746720287</v>
      </c>
      <c r="AE404" s="50">
        <v>0.51486209333999433</v>
      </c>
      <c r="AF404" s="50">
        <v>4.5567913735641407E-4</v>
      </c>
      <c r="AG404" s="50">
        <v>0.51295249627318107</v>
      </c>
      <c r="AH404" s="50">
        <v>14.783931121151776</v>
      </c>
      <c r="AI404" s="50">
        <v>16.640465144869921</v>
      </c>
      <c r="AJ404" s="50">
        <v>0.9535244728447011</v>
      </c>
      <c r="AK404" s="50">
        <v>2.4247443813846563</v>
      </c>
      <c r="AL404" s="50">
        <v>3.0218339226206488</v>
      </c>
      <c r="AM404" s="50">
        <v>4.1703923681267527</v>
      </c>
      <c r="AN404" s="50">
        <v>5.2399556827041582</v>
      </c>
      <c r="AO404" s="50">
        <v>6.7325483391857581</v>
      </c>
      <c r="AP404" s="50">
        <v>8.6466833008284141</v>
      </c>
      <c r="AQ404" s="50">
        <v>12.59435241350165</v>
      </c>
      <c r="AR404" s="50">
        <v>17.147597083851849</v>
      </c>
      <c r="AS404" s="50">
        <v>39.068368034951412</v>
      </c>
      <c r="AT404" s="50">
        <v>89.65060473403031</v>
      </c>
      <c r="AU404" s="50">
        <v>136.10591809620965</v>
      </c>
      <c r="AV404" s="50">
        <v>177.50819737338</v>
      </c>
      <c r="AW404" s="50">
        <v>244.29789790023258</v>
      </c>
      <c r="AX404" s="50">
        <v>304.81205609570304</v>
      </c>
      <c r="AY404" s="50">
        <v>386.9320100320748</v>
      </c>
      <c r="AZ404" s="50">
        <v>506.82475209638471</v>
      </c>
      <c r="BA404" s="50">
        <v>747.0883727835859</v>
      </c>
      <c r="BB404" s="50">
        <v>1165.4578615423939</v>
      </c>
      <c r="BC404" s="50">
        <v>8.988392220998449</v>
      </c>
      <c r="BD404" s="50">
        <v>3203.2161071469027</v>
      </c>
      <c r="BE404" s="50">
        <v>47.288323367157254</v>
      </c>
      <c r="BF404" s="50">
        <v>120.21774419444276</v>
      </c>
      <c r="BG404" s="50">
        <v>157.65857756127659</v>
      </c>
      <c r="BH404" s="50">
        <v>203.46464817216625</v>
      </c>
      <c r="BI404" s="50">
        <v>273.38496442015565</v>
      </c>
      <c r="BJ404" s="50">
        <v>343.24882890493444</v>
      </c>
      <c r="BK404" s="50">
        <v>435.95258531324868</v>
      </c>
      <c r="BL404" s="50">
        <v>621.24013887261242</v>
      </c>
      <c r="BM404" s="50">
        <v>889.39942696542562</v>
      </c>
      <c r="BN404" s="50">
        <v>1980.4995100905401</v>
      </c>
    </row>
    <row r="405" spans="1:66" x14ac:dyDescent="0.25">
      <c r="A405" t="str">
        <f t="shared" si="6"/>
        <v>2003TOT15</v>
      </c>
      <c r="B405" s="50">
        <v>2003</v>
      </c>
      <c r="C405" s="50" t="s">
        <v>3</v>
      </c>
      <c r="D405" s="50">
        <v>15</v>
      </c>
      <c r="E405" s="50">
        <v>408.58988048863387</v>
      </c>
      <c r="F405" s="50">
        <v>0.55129052098707909</v>
      </c>
      <c r="G405" s="50">
        <v>0.24428591131243091</v>
      </c>
      <c r="H405" s="50">
        <v>0.14051763880372573</v>
      </c>
      <c r="I405" s="50">
        <v>0.22965629382187017</v>
      </c>
      <c r="J405" s="50">
        <v>8.2352955351452581E-2</v>
      </c>
      <c r="K405" s="50">
        <v>4.4510245203450344E-2</v>
      </c>
      <c r="L405" s="50">
        <v>272.29176179576302</v>
      </c>
      <c r="M405" s="50">
        <v>136.14588089788151</v>
      </c>
      <c r="N405" s="50">
        <v>4344292</v>
      </c>
      <c r="O405" s="50">
        <v>2394967</v>
      </c>
      <c r="P405" s="50">
        <v>151.63479665504721</v>
      </c>
      <c r="Q405" s="50">
        <v>120.65696514071581</v>
      </c>
      <c r="R405" s="50">
        <v>44.311647309850159</v>
      </c>
      <c r="S405" s="50">
        <v>3467633397.9859767</v>
      </c>
      <c r="T405" s="50">
        <v>16.279659470175073</v>
      </c>
      <c r="U405" s="50">
        <v>20.467093349335954</v>
      </c>
      <c r="V405" s="50">
        <v>997694</v>
      </c>
      <c r="W405" s="50">
        <v>87.325030120049618</v>
      </c>
      <c r="X405" s="50">
        <v>48.820850777831893</v>
      </c>
      <c r="Y405" s="50">
        <v>35.859219871992153</v>
      </c>
      <c r="Z405" s="50">
        <v>584499238.75125861</v>
      </c>
      <c r="AA405" s="50">
        <v>2.7440757067842525</v>
      </c>
      <c r="AB405" s="50">
        <v>2.8857147172975748</v>
      </c>
      <c r="AC405" s="50">
        <v>4344292</v>
      </c>
      <c r="AD405" s="50">
        <v>0.51957916328757914</v>
      </c>
      <c r="AE405" s="50">
        <v>0.54464423002599638</v>
      </c>
      <c r="AF405" s="50">
        <v>6.9363869982704178E-3</v>
      </c>
      <c r="AG405" s="50">
        <v>0.46761560049625395</v>
      </c>
      <c r="AH405" s="50">
        <v>14.26068373925383</v>
      </c>
      <c r="AI405" s="50">
        <v>14.416960463242155</v>
      </c>
      <c r="AJ405" s="50">
        <v>1.3663518684823199</v>
      </c>
      <c r="AK405" s="50">
        <v>2.6103564334112166</v>
      </c>
      <c r="AL405" s="50">
        <v>3.5012100197662703</v>
      </c>
      <c r="AM405" s="50">
        <v>4.3702029848866903</v>
      </c>
      <c r="AN405" s="50">
        <v>5.4187643539479797</v>
      </c>
      <c r="AO405" s="50">
        <v>6.6192067226531428</v>
      </c>
      <c r="AP405" s="50">
        <v>8.1836127130980145</v>
      </c>
      <c r="AQ405" s="50">
        <v>10.598248541508397</v>
      </c>
      <c r="AR405" s="50">
        <v>15.091468648002348</v>
      </c>
      <c r="AS405" s="50">
        <v>42.240577714243621</v>
      </c>
      <c r="AT405" s="50">
        <v>86.662251242895962</v>
      </c>
      <c r="AU405" s="50">
        <v>126.40735267498273</v>
      </c>
      <c r="AV405" s="50">
        <v>160.47458247391424</v>
      </c>
      <c r="AW405" s="50">
        <v>200.59322809239282</v>
      </c>
      <c r="AX405" s="50">
        <v>242.05663278188183</v>
      </c>
      <c r="AY405" s="50">
        <v>298.83534911343435</v>
      </c>
      <c r="AZ405" s="50">
        <v>376.53253988292727</v>
      </c>
      <c r="BA405" s="50">
        <v>490.98647859337262</v>
      </c>
      <c r="BB405" s="50">
        <v>806.85544260627273</v>
      </c>
      <c r="BC405" s="50">
        <v>11.34968662612097</v>
      </c>
      <c r="BD405" s="50">
        <v>2988.3534911343436</v>
      </c>
      <c r="BE405" s="50">
        <v>55.528046076121633</v>
      </c>
      <c r="BF405" s="50">
        <v>106.90166107456476</v>
      </c>
      <c r="BG405" s="50">
        <v>142.98618739900846</v>
      </c>
      <c r="BH405" s="50">
        <v>179.02038896553333</v>
      </c>
      <c r="BI405" s="50">
        <v>221.12792044147983</v>
      </c>
      <c r="BJ405" s="50">
        <v>270.88133380283546</v>
      </c>
      <c r="BK405" s="50">
        <v>334.50210483537307</v>
      </c>
      <c r="BL405" s="50">
        <v>432.90536228529191</v>
      </c>
      <c r="BM405" s="50">
        <v>616.8311413667509</v>
      </c>
      <c r="BN405" s="50">
        <v>1726.3968497728652</v>
      </c>
    </row>
    <row r="406" spans="1:66" x14ac:dyDescent="0.25">
      <c r="A406" t="str">
        <f t="shared" si="6"/>
        <v>2003TOT16</v>
      </c>
      <c r="B406" s="50">
        <v>2003</v>
      </c>
      <c r="C406" s="50" t="s">
        <v>3</v>
      </c>
      <c r="D406" s="50">
        <v>16</v>
      </c>
      <c r="E406" s="50">
        <v>525.24906802593227</v>
      </c>
      <c r="F406" s="50">
        <v>0.51838095392313233</v>
      </c>
      <c r="G406" s="50">
        <v>0.26398852201123002</v>
      </c>
      <c r="H406" s="50">
        <v>0.1757610155575173</v>
      </c>
      <c r="I406" s="50">
        <v>0.26567674134287633</v>
      </c>
      <c r="J406" s="50">
        <v>0.12721125266981395</v>
      </c>
      <c r="K406" s="50">
        <v>8.6970186175911277E-2</v>
      </c>
      <c r="L406" s="50">
        <v>275.996262875095</v>
      </c>
      <c r="M406" s="50">
        <v>137.9981314375475</v>
      </c>
      <c r="N406" s="50">
        <v>494044</v>
      </c>
      <c r="O406" s="50">
        <v>256103</v>
      </c>
      <c r="P406" s="50">
        <v>135.44355744559883</v>
      </c>
      <c r="Q406" s="50">
        <v>140.55270542949617</v>
      </c>
      <c r="R406" s="50">
        <v>50.925582819614036</v>
      </c>
      <c r="S406" s="50">
        <v>431951634.22332305</v>
      </c>
      <c r="T406" s="50">
        <v>13.871484968236475</v>
      </c>
      <c r="U406" s="50">
        <v>16.011825902294316</v>
      </c>
      <c r="V406" s="50">
        <v>131256</v>
      </c>
      <c r="W406" s="50">
        <v>71.921910096033542</v>
      </c>
      <c r="X406" s="50">
        <v>66.076221341513957</v>
      </c>
      <c r="Y406" s="50">
        <v>47.881968149269788</v>
      </c>
      <c r="Z406" s="50">
        <v>104074806.10082106</v>
      </c>
      <c r="AA406" s="50">
        <v>3.3422077705423683</v>
      </c>
      <c r="AB406" s="50">
        <v>3.4683837247501557</v>
      </c>
      <c r="AC406" s="50">
        <v>494044</v>
      </c>
      <c r="AD406" s="50">
        <v>0.59754807392618936</v>
      </c>
      <c r="AE406" s="50">
        <v>0.73111072452002901</v>
      </c>
      <c r="AF406" s="50">
        <v>7.8882367441541177E-4</v>
      </c>
      <c r="AG406" s="50">
        <v>0.61044879173133193</v>
      </c>
      <c r="AH406" s="50">
        <v>23.465975914615864</v>
      </c>
      <c r="AI406" s="50">
        <v>30.036115522853656</v>
      </c>
      <c r="AJ406" s="50">
        <v>0.48357341311889485</v>
      </c>
      <c r="AK406" s="50">
        <v>1.624948117922604</v>
      </c>
      <c r="AL406" s="50">
        <v>2.4751723864416877</v>
      </c>
      <c r="AM406" s="50">
        <v>3.3868916075545679</v>
      </c>
      <c r="AN406" s="50">
        <v>4.4644648543083756</v>
      </c>
      <c r="AO406" s="50">
        <v>5.6867484989997017</v>
      </c>
      <c r="AP406" s="50">
        <v>7.8054545766592653</v>
      </c>
      <c r="AQ406" s="50">
        <v>10.740950256208183</v>
      </c>
      <c r="AR406" s="50">
        <v>16.572404299806273</v>
      </c>
      <c r="AS406" s="50">
        <v>46.759391988980447</v>
      </c>
      <c r="AT406" s="50">
        <v>59.767069822686878</v>
      </c>
      <c r="AU406" s="50">
        <v>107.58072568083637</v>
      </c>
      <c r="AV406" s="50">
        <v>149.41767455671717</v>
      </c>
      <c r="AW406" s="50">
        <v>215.16145136167273</v>
      </c>
      <c r="AX406" s="50">
        <v>268.95181420209093</v>
      </c>
      <c r="AY406" s="50">
        <v>331.70723751591214</v>
      </c>
      <c r="AZ406" s="50">
        <v>465.58547391873077</v>
      </c>
      <c r="BA406" s="50">
        <v>670.58652341054665</v>
      </c>
      <c r="BB406" s="50">
        <v>1187.8705127259016</v>
      </c>
      <c r="BC406" s="50">
        <v>13.478687580102871</v>
      </c>
      <c r="BD406" s="50">
        <v>4781.3655858149496</v>
      </c>
      <c r="BE406" s="50">
        <v>25.08956097557796</v>
      </c>
      <c r="BF406" s="50">
        <v>86.13375170397579</v>
      </c>
      <c r="BG406" s="50">
        <v>130.06453764725543</v>
      </c>
      <c r="BH406" s="50">
        <v>175.69273439494305</v>
      </c>
      <c r="BI406" s="50">
        <v>237.6628736758741</v>
      </c>
      <c r="BJ406" s="50">
        <v>297.50601683700472</v>
      </c>
      <c r="BK406" s="50">
        <v>403.16190605965448</v>
      </c>
      <c r="BL406" s="50">
        <v>576.88818066507793</v>
      </c>
      <c r="BM406" s="50">
        <v>867.20611441555877</v>
      </c>
      <c r="BN406" s="50">
        <v>2467.5402090219191</v>
      </c>
    </row>
    <row r="407" spans="1:66" x14ac:dyDescent="0.25">
      <c r="A407" t="str">
        <f t="shared" si="6"/>
        <v>2003TOT17</v>
      </c>
      <c r="B407" s="50">
        <v>2003</v>
      </c>
      <c r="C407" s="50" t="s">
        <v>3</v>
      </c>
      <c r="D407" s="50">
        <v>17</v>
      </c>
      <c r="E407" s="50">
        <v>430.82649322052015</v>
      </c>
      <c r="F407" s="50">
        <v>0.56508869537171424</v>
      </c>
      <c r="G407" s="50">
        <v>0.26662141348529766</v>
      </c>
      <c r="H407" s="50">
        <v>0.15972181030092733</v>
      </c>
      <c r="I407" s="50">
        <v>0.26921464279954849</v>
      </c>
      <c r="J407" s="50">
        <v>9.8995255146497277E-2</v>
      </c>
      <c r="K407" s="50">
        <v>5.7235420870721372E-2</v>
      </c>
      <c r="L407" s="50">
        <v>266.54110443954778</v>
      </c>
      <c r="M407" s="50">
        <v>133.27055221977389</v>
      </c>
      <c r="N407" s="50">
        <v>1240200</v>
      </c>
      <c r="O407" s="50">
        <v>700823</v>
      </c>
      <c r="P407" s="50">
        <v>140.78108375667472</v>
      </c>
      <c r="Q407" s="50">
        <v>125.76002068287306</v>
      </c>
      <c r="R407" s="50">
        <v>47.18222390025241</v>
      </c>
      <c r="S407" s="50">
        <v>1057626179.7003977</v>
      </c>
      <c r="T407" s="50">
        <v>16.495170825353444</v>
      </c>
      <c r="U407" s="50">
        <v>20.230882495950038</v>
      </c>
      <c r="V407" s="50">
        <v>333880.00000000006</v>
      </c>
      <c r="W407" s="50">
        <v>84.264479655086362</v>
      </c>
      <c r="X407" s="50">
        <v>49.006072564687528</v>
      </c>
      <c r="Y407" s="50">
        <v>36.771868765031122</v>
      </c>
      <c r="Z407" s="50">
        <v>196345770.09477448</v>
      </c>
      <c r="AA407" s="50">
        <v>3.0622890022128115</v>
      </c>
      <c r="AB407" s="50">
        <v>3.2324965807923998</v>
      </c>
      <c r="AC407" s="50">
        <v>1240200</v>
      </c>
      <c r="AD407" s="50">
        <v>0.56463826777328197</v>
      </c>
      <c r="AE407" s="50">
        <v>0.67547943717414594</v>
      </c>
      <c r="AF407" s="50">
        <v>1.9801862202759174E-3</v>
      </c>
      <c r="AG407" s="50">
        <v>0.56320577865783505</v>
      </c>
      <c r="AH407" s="50">
        <v>18.186561908675131</v>
      </c>
      <c r="AI407" s="50">
        <v>18.920427670817983</v>
      </c>
      <c r="AJ407" s="50">
        <v>0.97829212366325824</v>
      </c>
      <c r="AK407" s="50">
        <v>2.2478363088120519</v>
      </c>
      <c r="AL407" s="50">
        <v>2.9218930553583236</v>
      </c>
      <c r="AM407" s="50">
        <v>3.8172792704150771</v>
      </c>
      <c r="AN407" s="50">
        <v>4.7354276403621292</v>
      </c>
      <c r="AO407" s="50">
        <v>5.9923965518376807</v>
      </c>
      <c r="AP407" s="50">
        <v>7.866265824561534</v>
      </c>
      <c r="AQ407" s="50">
        <v>10.40087956157144</v>
      </c>
      <c r="AR407" s="50">
        <v>15.731089868804155</v>
      </c>
      <c r="AS407" s="50">
        <v>45.308639794614351</v>
      </c>
      <c r="AT407" s="50">
        <v>71.720483787224239</v>
      </c>
      <c r="AU407" s="50">
        <v>111.42289445515196</v>
      </c>
      <c r="AV407" s="50">
        <v>143.44096757444848</v>
      </c>
      <c r="AW407" s="50">
        <v>182.88723365742183</v>
      </c>
      <c r="AX407" s="50">
        <v>224.12651183507577</v>
      </c>
      <c r="AY407" s="50">
        <v>292.26097143293879</v>
      </c>
      <c r="AZ407" s="50">
        <v>389.98013059303184</v>
      </c>
      <c r="BA407" s="50">
        <v>527.1455558360982</v>
      </c>
      <c r="BB407" s="50">
        <v>896.5060473403031</v>
      </c>
      <c r="BC407" s="50">
        <v>15.102333616078027</v>
      </c>
      <c r="BD407" s="50">
        <v>3435.4111734080411</v>
      </c>
      <c r="BE407" s="50">
        <v>42.021372709823531</v>
      </c>
      <c r="BF407" s="50">
        <v>95.191740096244587</v>
      </c>
      <c r="BG407" s="50">
        <v>128.01230348880659</v>
      </c>
      <c r="BH407" s="50">
        <v>163.64831175574656</v>
      </c>
      <c r="BI407" s="50">
        <v>205.26602722131329</v>
      </c>
      <c r="BJ407" s="50">
        <v>257.3672889758563</v>
      </c>
      <c r="BK407" s="50">
        <v>338.47654454318177</v>
      </c>
      <c r="BL407" s="50">
        <v>450.80547841130686</v>
      </c>
      <c r="BM407" s="50">
        <v>675.59616958208403</v>
      </c>
      <c r="BN407" s="50">
        <v>1960.028936440518</v>
      </c>
    </row>
    <row r="408" spans="1:66" x14ac:dyDescent="0.25">
      <c r="A408" t="str">
        <f t="shared" si="6"/>
        <v>2003TOT20</v>
      </c>
      <c r="B408" s="50">
        <v>2003</v>
      </c>
      <c r="C408" s="50" t="s">
        <v>3</v>
      </c>
      <c r="D408" s="50">
        <v>20</v>
      </c>
      <c r="E408" s="50">
        <v>353.97407154303585</v>
      </c>
      <c r="F408" s="50">
        <v>0.64665289128825387</v>
      </c>
      <c r="G408" s="50">
        <v>0.33552884149850015</v>
      </c>
      <c r="H408" s="50">
        <v>0.21486833082541321</v>
      </c>
      <c r="I408" s="50">
        <v>0.35328485933533649</v>
      </c>
      <c r="J408" s="50">
        <v>0.14898615082487757</v>
      </c>
      <c r="K408" s="50">
        <v>8.7353992190237942E-2</v>
      </c>
      <c r="L408" s="50">
        <v>263.02882603180461</v>
      </c>
      <c r="M408" s="50">
        <v>131.51441301590231</v>
      </c>
      <c r="N408" s="50">
        <v>49928211</v>
      </c>
      <c r="O408" s="50">
        <v>32286222</v>
      </c>
      <c r="P408" s="50">
        <v>126.55103637351603</v>
      </c>
      <c r="Q408" s="50">
        <v>136.4777896582886</v>
      </c>
      <c r="R408" s="50">
        <v>51.887008628395016</v>
      </c>
      <c r="S408" s="50">
        <v>52876226579.721718</v>
      </c>
      <c r="T408" s="50">
        <v>24.93226605396546</v>
      </c>
      <c r="U408" s="50">
        <v>32.429604824464391</v>
      </c>
      <c r="V408" s="50">
        <v>17638881</v>
      </c>
      <c r="W408" s="50">
        <v>76.052579157253547</v>
      </c>
      <c r="X408" s="50">
        <v>55.46183385864876</v>
      </c>
      <c r="Y408" s="50">
        <v>42.171677298930334</v>
      </c>
      <c r="Z408" s="50">
        <v>11739416249.693714</v>
      </c>
      <c r="AA408" s="50">
        <v>5.5353845799552053</v>
      </c>
      <c r="AB408" s="50">
        <v>5.990056846770984</v>
      </c>
      <c r="AC408" s="50">
        <v>49928211</v>
      </c>
      <c r="AD408" s="50">
        <v>0.58383108056562605</v>
      </c>
      <c r="AE408" s="50">
        <v>0.7314732352797817</v>
      </c>
      <c r="AF408" s="50">
        <v>7.9718719097908342E-2</v>
      </c>
      <c r="AG408" s="50">
        <v>0.61865746291494972</v>
      </c>
      <c r="AH408" s="50">
        <v>20.647376917060456</v>
      </c>
      <c r="AI408" s="50">
        <v>22.116542138293475</v>
      </c>
      <c r="AJ408" s="50">
        <v>0.85732908387075779</v>
      </c>
      <c r="AK408" s="50">
        <v>1.9773840147908905</v>
      </c>
      <c r="AL408" s="50">
        <v>2.8064340340844121</v>
      </c>
      <c r="AM408" s="50">
        <v>3.6388275188582488</v>
      </c>
      <c r="AN408" s="50">
        <v>4.5655391085706096</v>
      </c>
      <c r="AO408" s="50">
        <v>5.8462487718273213</v>
      </c>
      <c r="AP408" s="50">
        <v>7.4931930186146971</v>
      </c>
      <c r="AQ408" s="50">
        <v>10.120992752860243</v>
      </c>
      <c r="AR408" s="50">
        <v>14.792268093412581</v>
      </c>
      <c r="AS408" s="50">
        <v>47.901783603110239</v>
      </c>
      <c r="AT408" s="50">
        <v>53.790362840418183</v>
      </c>
      <c r="AU408" s="50">
        <v>86.064580544669099</v>
      </c>
      <c r="AV408" s="50">
        <v>112.47075866632893</v>
      </c>
      <c r="AW408" s="50">
        <v>143.44096757444848</v>
      </c>
      <c r="AX408" s="50">
        <v>180.06964322292373</v>
      </c>
      <c r="AY408" s="50">
        <v>229.50554811911758</v>
      </c>
      <c r="AZ408" s="50">
        <v>298.83534911343435</v>
      </c>
      <c r="BA408" s="50">
        <v>430.32290272334546</v>
      </c>
      <c r="BB408" s="50">
        <v>695.68869273607515</v>
      </c>
      <c r="BC408" s="50">
        <v>15.30240284329119</v>
      </c>
      <c r="BD408" s="50">
        <v>3263.282012318703</v>
      </c>
      <c r="BE408" s="50">
        <v>30.343951473480853</v>
      </c>
      <c r="BF408" s="50">
        <v>69.98955841283184</v>
      </c>
      <c r="BG408" s="50">
        <v>99.236062954333164</v>
      </c>
      <c r="BH408" s="50">
        <v>128.94400507328382</v>
      </c>
      <c r="BI408" s="50">
        <v>161.53018338732085</v>
      </c>
      <c r="BJ408" s="50">
        <v>206.98972833735979</v>
      </c>
      <c r="BK408" s="50">
        <v>265.2747823605182</v>
      </c>
      <c r="BL408" s="50">
        <v>358.21221103614249</v>
      </c>
      <c r="BM408" s="50">
        <v>523.62955148269998</v>
      </c>
      <c r="BN408" s="50">
        <v>1696.1989304605793</v>
      </c>
    </row>
    <row r="409" spans="1:66" x14ac:dyDescent="0.25">
      <c r="A409" t="str">
        <f t="shared" si="6"/>
        <v>2003TOT21</v>
      </c>
      <c r="B409" s="50">
        <v>2003</v>
      </c>
      <c r="C409" s="50" t="s">
        <v>3</v>
      </c>
      <c r="D409" s="50">
        <v>21</v>
      </c>
      <c r="E409" s="50">
        <v>302.38446878410377</v>
      </c>
      <c r="F409" s="50">
        <v>0.68854613294902878</v>
      </c>
      <c r="G409" s="50">
        <v>0.37441317403060709</v>
      </c>
      <c r="H409" s="50">
        <v>0.24402614584800564</v>
      </c>
      <c r="I409" s="50">
        <v>0.40963950301239671</v>
      </c>
      <c r="J409" s="50">
        <v>0.17233604962335533</v>
      </c>
      <c r="K409" s="50">
        <v>0.10115913101786135</v>
      </c>
      <c r="L409" s="50">
        <v>259.34574644198392</v>
      </c>
      <c r="M409" s="50">
        <v>129.67287322099196</v>
      </c>
      <c r="N409" s="50">
        <v>6006347</v>
      </c>
      <c r="O409" s="50">
        <v>4135647</v>
      </c>
      <c r="P409" s="50">
        <v>118.32038960671635</v>
      </c>
      <c r="Q409" s="50">
        <v>141.02535683526759</v>
      </c>
      <c r="R409" s="50">
        <v>54.377354851591974</v>
      </c>
      <c r="S409" s="50">
        <v>6998773127.0364456</v>
      </c>
      <c r="T409" s="50">
        <v>32.112252486753661</v>
      </c>
      <c r="U409" s="50">
        <v>43.954588224857744</v>
      </c>
      <c r="V409" s="50">
        <v>2460437</v>
      </c>
      <c r="W409" s="50">
        <v>75.119270480341157</v>
      </c>
      <c r="X409" s="50">
        <v>54.553602740650803</v>
      </c>
      <c r="Y409" s="50">
        <v>42.070173495484369</v>
      </c>
      <c r="Z409" s="50">
        <v>1610708431.9967837</v>
      </c>
      <c r="AA409" s="50">
        <v>7.3903632696728883</v>
      </c>
      <c r="AB409" s="50">
        <v>8.2276399371600082</v>
      </c>
      <c r="AC409" s="50">
        <v>6006347</v>
      </c>
      <c r="AD409" s="50">
        <v>0.57580920132794722</v>
      </c>
      <c r="AE409" s="50">
        <v>0.72273989300009056</v>
      </c>
      <c r="AF409" s="50">
        <v>9.5901351101401258E-3</v>
      </c>
      <c r="AG409" s="50">
        <v>0.60061371925502982</v>
      </c>
      <c r="AH409" s="50">
        <v>19.431790322626487</v>
      </c>
      <c r="AI409" s="50">
        <v>21.087610243320889</v>
      </c>
      <c r="AJ409" s="50">
        <v>0.89920460484120335</v>
      </c>
      <c r="AK409" s="50">
        <v>2.0398236310057842</v>
      </c>
      <c r="AL409" s="50">
        <v>2.9593167119192945</v>
      </c>
      <c r="AM409" s="50">
        <v>3.7965379041676277</v>
      </c>
      <c r="AN409" s="50">
        <v>4.6937150676857105</v>
      </c>
      <c r="AO409" s="50">
        <v>5.8686804799226735</v>
      </c>
      <c r="AP409" s="50">
        <v>7.6490757026353435</v>
      </c>
      <c r="AQ409" s="50">
        <v>10.116563966166119</v>
      </c>
      <c r="AR409" s="50">
        <v>14.879849236354552</v>
      </c>
      <c r="AS409" s="50">
        <v>47.097232695301706</v>
      </c>
      <c r="AT409" s="50">
        <v>47.066567485365908</v>
      </c>
      <c r="AU409" s="50">
        <v>74.708837278358587</v>
      </c>
      <c r="AV409" s="50">
        <v>103.09819544413484</v>
      </c>
      <c r="AW409" s="50">
        <v>127.30385872232303</v>
      </c>
      <c r="AX409" s="50">
        <v>157.78506433189332</v>
      </c>
      <c r="AY409" s="50">
        <v>201.71386065156818</v>
      </c>
      <c r="AZ409" s="50">
        <v>268.95181420209093</v>
      </c>
      <c r="BA409" s="50">
        <v>358.60241893612124</v>
      </c>
      <c r="BB409" s="50">
        <v>591.69399124460006</v>
      </c>
      <c r="BC409" s="50">
        <v>16.236513398828379</v>
      </c>
      <c r="BD409" s="50">
        <v>2689.5181420209092</v>
      </c>
      <c r="BE409" s="50">
        <v>27.049622449006378</v>
      </c>
      <c r="BF409" s="50">
        <v>61.868950466373285</v>
      </c>
      <c r="BG409" s="50">
        <v>89.633282746991256</v>
      </c>
      <c r="BH409" s="50">
        <v>114.67400789783945</v>
      </c>
      <c r="BI409" s="50">
        <v>141.19222298980389</v>
      </c>
      <c r="BJ409" s="50">
        <v>178.49147299369605</v>
      </c>
      <c r="BK409" s="50">
        <v>230.7236956786443</v>
      </c>
      <c r="BL409" s="50">
        <v>305.57884428596287</v>
      </c>
      <c r="BM409" s="50">
        <v>451.30480555070136</v>
      </c>
      <c r="BN409" s="50">
        <v>1426.4691441846876</v>
      </c>
    </row>
    <row r="410" spans="1:66" x14ac:dyDescent="0.25">
      <c r="A410" t="str">
        <f t="shared" si="6"/>
        <v>2003TOT22</v>
      </c>
      <c r="B410" s="50">
        <v>2003</v>
      </c>
      <c r="C410" s="50" t="s">
        <v>3</v>
      </c>
      <c r="D410" s="50">
        <v>22</v>
      </c>
      <c r="E410" s="50">
        <v>332.20826630741402</v>
      </c>
      <c r="F410" s="50">
        <v>0.6669578932771737</v>
      </c>
      <c r="G410" s="50">
        <v>0.36480608011748916</v>
      </c>
      <c r="H410" s="50">
        <v>0.24708492660714376</v>
      </c>
      <c r="I410" s="50">
        <v>0.39630738775195146</v>
      </c>
      <c r="J410" s="50">
        <v>0.18832491043742758</v>
      </c>
      <c r="K410" s="50">
        <v>0.11594905118584618</v>
      </c>
      <c r="L410" s="50">
        <v>257.73426885590095</v>
      </c>
      <c r="M410" s="50">
        <v>128.86713442795048</v>
      </c>
      <c r="N410" s="50">
        <v>2927846</v>
      </c>
      <c r="O410" s="50">
        <v>1952750</v>
      </c>
      <c r="P410" s="50">
        <v>116.76130897191894</v>
      </c>
      <c r="Q410" s="50">
        <v>140.97295988398201</v>
      </c>
      <c r="R410" s="50">
        <v>54.697018176810587</v>
      </c>
      <c r="S410" s="50">
        <v>3303419368.9613504</v>
      </c>
      <c r="T410" s="50">
        <v>28.302434908787735</v>
      </c>
      <c r="U410" s="50">
        <v>36.968417107659285</v>
      </c>
      <c r="V410" s="50">
        <v>1160327</v>
      </c>
      <c r="W410" s="50">
        <v>67.629589281147474</v>
      </c>
      <c r="X410" s="50">
        <v>61.237545146803001</v>
      </c>
      <c r="Y410" s="50">
        <v>47.519909105328075</v>
      </c>
      <c r="Z410" s="50">
        <v>852666924.57065392</v>
      </c>
      <c r="AA410" s="50">
        <v>7.3053244036420439</v>
      </c>
      <c r="AB410" s="50">
        <v>7.9464315697288672</v>
      </c>
      <c r="AC410" s="50">
        <v>2927846</v>
      </c>
      <c r="AD410" s="50">
        <v>0.60117877309869505</v>
      </c>
      <c r="AE410" s="50">
        <v>0.76818847417853764</v>
      </c>
      <c r="AF410" s="50">
        <v>4.6747946333574675E-3</v>
      </c>
      <c r="AG410" s="50">
        <v>0.6852182246578975</v>
      </c>
      <c r="AH410" s="50">
        <v>24.081393162287146</v>
      </c>
      <c r="AI410" s="50">
        <v>27.416692877174871</v>
      </c>
      <c r="AJ410" s="50">
        <v>0.73073969546632633</v>
      </c>
      <c r="AK410" s="50">
        <v>1.5971745837135807</v>
      </c>
      <c r="AL410" s="50">
        <v>2.3957396354262959</v>
      </c>
      <c r="AM410" s="50">
        <v>3.3770670526106823</v>
      </c>
      <c r="AN410" s="50">
        <v>4.5489800572272738</v>
      </c>
      <c r="AO410" s="50">
        <v>5.89624073600692</v>
      </c>
      <c r="AP410" s="50">
        <v>7.5420087339593458</v>
      </c>
      <c r="AQ410" s="50">
        <v>10.088338668924127</v>
      </c>
      <c r="AR410" s="50">
        <v>15.054549209282229</v>
      </c>
      <c r="AS410" s="50">
        <v>48.769161627383205</v>
      </c>
      <c r="AT410" s="50">
        <v>38.848595384746467</v>
      </c>
      <c r="AU410" s="50">
        <v>65.743776804955559</v>
      </c>
      <c r="AV410" s="50">
        <v>95.627311716298991</v>
      </c>
      <c r="AW410" s="50">
        <v>131.2158851107171</v>
      </c>
      <c r="AX410" s="50">
        <v>172.57741411300833</v>
      </c>
      <c r="AY410" s="50">
        <v>218.74747555103394</v>
      </c>
      <c r="AZ410" s="50">
        <v>285.5371760778865</v>
      </c>
      <c r="BA410" s="50">
        <v>396.85334362264081</v>
      </c>
      <c r="BB410" s="50">
        <v>653.55290851108089</v>
      </c>
      <c r="BC410" s="50">
        <v>15.709361202055973</v>
      </c>
      <c r="BD410" s="50">
        <v>3084.6980076885147</v>
      </c>
      <c r="BE410" s="50">
        <v>24.156686587036194</v>
      </c>
      <c r="BF410" s="50">
        <v>52.890303233641937</v>
      </c>
      <c r="BG410" s="50">
        <v>80.185933436126604</v>
      </c>
      <c r="BH410" s="50">
        <v>111.6382120975143</v>
      </c>
      <c r="BI410" s="50">
        <v>151.16920495155358</v>
      </c>
      <c r="BJ410" s="50">
        <v>196.64473113029976</v>
      </c>
      <c r="BK410" s="50">
        <v>249.31754378228544</v>
      </c>
      <c r="BL410" s="50">
        <v>337.05116506871889</v>
      </c>
      <c r="BM410" s="50">
        <v>497.64234555705724</v>
      </c>
      <c r="BN410" s="50">
        <v>1629.3877724350582</v>
      </c>
    </row>
    <row r="411" spans="1:66" x14ac:dyDescent="0.25">
      <c r="A411" t="str">
        <f t="shared" si="6"/>
        <v>2003TOT23</v>
      </c>
      <c r="B411" s="50">
        <v>2003</v>
      </c>
      <c r="C411" s="50" t="s">
        <v>3</v>
      </c>
      <c r="D411" s="50">
        <v>23</v>
      </c>
      <c r="E411" s="50">
        <v>344.61718608177125</v>
      </c>
      <c r="F411" s="50">
        <v>0.61767790554625424</v>
      </c>
      <c r="G411" s="50">
        <v>0.31255191150303113</v>
      </c>
      <c r="H411" s="50">
        <v>0.19851729793282305</v>
      </c>
      <c r="I411" s="50">
        <v>0.32010252099682379</v>
      </c>
      <c r="J411" s="50">
        <v>0.13597036171920437</v>
      </c>
      <c r="K411" s="50">
        <v>8.1213130202328759E-2</v>
      </c>
      <c r="L411" s="50">
        <v>249.19815364561842</v>
      </c>
      <c r="M411" s="50">
        <v>124.59907682280921</v>
      </c>
      <c r="N411" s="50">
        <v>7837614</v>
      </c>
      <c r="O411" s="50">
        <v>4841121</v>
      </c>
      <c r="P411" s="50">
        <v>123.10110765190792</v>
      </c>
      <c r="Q411" s="50">
        <v>126.09704599371049</v>
      </c>
      <c r="R411" s="50">
        <v>50.601115678020442</v>
      </c>
      <c r="S411" s="50">
        <v>7325412688.7774124</v>
      </c>
      <c r="T411" s="50">
        <v>22.60112449716387</v>
      </c>
      <c r="U411" s="50">
        <v>28.999648991917692</v>
      </c>
      <c r="V411" s="50">
        <v>2508840</v>
      </c>
      <c r="W411" s="50">
        <v>71.672965860863997</v>
      </c>
      <c r="X411" s="50">
        <v>52.926110961945213</v>
      </c>
      <c r="Y411" s="50">
        <v>42.477129294634153</v>
      </c>
      <c r="Z411" s="50">
        <v>1593397730.7091994</v>
      </c>
      <c r="AA411" s="50">
        <v>4.9161162674737158</v>
      </c>
      <c r="AB411" s="50">
        <v>5.2667470140278727</v>
      </c>
      <c r="AC411" s="50">
        <v>7837614</v>
      </c>
      <c r="AD411" s="50">
        <v>0.56750052152444097</v>
      </c>
      <c r="AE411" s="50">
        <v>0.67607884810601071</v>
      </c>
      <c r="AF411" s="50">
        <v>1.2514058412063194E-2</v>
      </c>
      <c r="AG411" s="50">
        <v>0.58237211389583088</v>
      </c>
      <c r="AH411" s="50">
        <v>18.927572233218733</v>
      </c>
      <c r="AI411" s="50">
        <v>20.638524433342415</v>
      </c>
      <c r="AJ411" s="50">
        <v>0.87635225013748819</v>
      </c>
      <c r="AK411" s="50">
        <v>2.0886951321753418</v>
      </c>
      <c r="AL411" s="50">
        <v>3.0091585970102099</v>
      </c>
      <c r="AM411" s="50">
        <v>3.8489508692876342</v>
      </c>
      <c r="AN411" s="50">
        <v>4.8536958090821205</v>
      </c>
      <c r="AO411" s="50">
        <v>6.1777475836990519</v>
      </c>
      <c r="AP411" s="50">
        <v>7.7638454231870178</v>
      </c>
      <c r="AQ411" s="50">
        <v>10.187351489539822</v>
      </c>
      <c r="AR411" s="50">
        <v>14.712075143302357</v>
      </c>
      <c r="AS411" s="50">
        <v>46.482127702578957</v>
      </c>
      <c r="AT411" s="50">
        <v>53.790362840418183</v>
      </c>
      <c r="AU411" s="50">
        <v>87.658369073274073</v>
      </c>
      <c r="AV411" s="50">
        <v>118.61464626348626</v>
      </c>
      <c r="AW411" s="50">
        <v>146.00241342399221</v>
      </c>
      <c r="AX411" s="50">
        <v>188.7785591113724</v>
      </c>
      <c r="AY411" s="50">
        <v>237.5741025451803</v>
      </c>
      <c r="AZ411" s="50">
        <v>298.83534911343435</v>
      </c>
      <c r="BA411" s="50">
        <v>420.64063741207019</v>
      </c>
      <c r="BB411" s="50">
        <v>681.34459597863031</v>
      </c>
      <c r="BC411" s="50">
        <v>13.884600000032549</v>
      </c>
      <c r="BD411" s="50">
        <v>2955.4816027318657</v>
      </c>
      <c r="BE411" s="50">
        <v>30.197036920271088</v>
      </c>
      <c r="BF411" s="50">
        <v>71.933344774734081</v>
      </c>
      <c r="BG411" s="50">
        <v>103.64264521417979</v>
      </c>
      <c r="BH411" s="50">
        <v>132.65523912028104</v>
      </c>
      <c r="BI411" s="50">
        <v>166.83212245878417</v>
      </c>
      <c r="BJ411" s="50">
        <v>213.49409117607541</v>
      </c>
      <c r="BK411" s="50">
        <v>267.80639620405509</v>
      </c>
      <c r="BL411" s="50">
        <v>350.8276281974525</v>
      </c>
      <c r="BM411" s="50">
        <v>507.07481988185646</v>
      </c>
      <c r="BN411" s="50">
        <v>1602.8957956158872</v>
      </c>
    </row>
    <row r="412" spans="1:66" x14ac:dyDescent="0.25">
      <c r="A412" t="str">
        <f t="shared" si="6"/>
        <v>2003TOT24</v>
      </c>
      <c r="B412" s="50">
        <v>2003</v>
      </c>
      <c r="C412" s="50" t="s">
        <v>3</v>
      </c>
      <c r="D412" s="50">
        <v>24</v>
      </c>
      <c r="E412" s="50">
        <v>382.92223721641375</v>
      </c>
      <c r="F412" s="50">
        <v>0.60714505023769072</v>
      </c>
      <c r="G412" s="50">
        <v>0.28986562992811987</v>
      </c>
      <c r="H412" s="50">
        <v>0.17745188966557096</v>
      </c>
      <c r="I412" s="50">
        <v>0.28075156377248933</v>
      </c>
      <c r="J412" s="50">
        <v>0.11518207734193524</v>
      </c>
      <c r="K412" s="50">
        <v>6.514821798524266E-2</v>
      </c>
      <c r="L412" s="50">
        <v>260.69948692363226</v>
      </c>
      <c r="M412" s="50">
        <v>130.34974346181613</v>
      </c>
      <c r="N412" s="50">
        <v>2980133</v>
      </c>
      <c r="O412" s="50">
        <v>1809373</v>
      </c>
      <c r="P412" s="50">
        <v>136.23529015636484</v>
      </c>
      <c r="Q412" s="50">
        <v>124.46419676726742</v>
      </c>
      <c r="R412" s="50">
        <v>47.74240188808934</v>
      </c>
      <c r="S412" s="50">
        <v>2702425885.1685715</v>
      </c>
      <c r="T412" s="50">
        <v>19.734508381749681</v>
      </c>
      <c r="U412" s="50">
        <v>25.171850120298366</v>
      </c>
      <c r="V412" s="50">
        <v>836677</v>
      </c>
      <c r="W412" s="50">
        <v>76.872020911757332</v>
      </c>
      <c r="X412" s="50">
        <v>53.4777225500588</v>
      </c>
      <c r="Y412" s="50">
        <v>41.026335096489269</v>
      </c>
      <c r="Z412" s="50">
        <v>536922965.64018643</v>
      </c>
      <c r="AA412" s="50">
        <v>3.9208885704997622</v>
      </c>
      <c r="AB412" s="50">
        <v>4.155073306785769</v>
      </c>
      <c r="AC412" s="50">
        <v>2980133</v>
      </c>
      <c r="AD412" s="50">
        <v>0.56178899278842598</v>
      </c>
      <c r="AE412" s="50">
        <v>0.64553408907509269</v>
      </c>
      <c r="AF412" s="50">
        <v>4.7582795526443364E-3</v>
      </c>
      <c r="AG412" s="50">
        <v>0.57311601656002065</v>
      </c>
      <c r="AH412" s="50">
        <v>18.088368875677357</v>
      </c>
      <c r="AI412" s="50">
        <v>19.249147636345672</v>
      </c>
      <c r="AJ412" s="50">
        <v>1.0281572472810703</v>
      </c>
      <c r="AK412" s="50">
        <v>2.1418866752904657</v>
      </c>
      <c r="AL412" s="50">
        <v>3.0191914960332742</v>
      </c>
      <c r="AM412" s="50">
        <v>3.8057429826332507</v>
      </c>
      <c r="AN412" s="50">
        <v>4.9540673648779503</v>
      </c>
      <c r="AO412" s="50">
        <v>6.0372966832807897</v>
      </c>
      <c r="AP412" s="50">
        <v>7.5623528593938687</v>
      </c>
      <c r="AQ412" s="50">
        <v>10.430661211929483</v>
      </c>
      <c r="AR412" s="50">
        <v>15.822429422774356</v>
      </c>
      <c r="AS412" s="50">
        <v>45.198214056505492</v>
      </c>
      <c r="AT412" s="50">
        <v>61.759305483443093</v>
      </c>
      <c r="AU412" s="50">
        <v>98.615665207433338</v>
      </c>
      <c r="AV412" s="50">
        <v>133.66090160346337</v>
      </c>
      <c r="AW412" s="50">
        <v>163.61235363960532</v>
      </c>
      <c r="AX412" s="50">
        <v>215.16145136167273</v>
      </c>
      <c r="AY412" s="50">
        <v>258.19374163400727</v>
      </c>
      <c r="AZ412" s="50">
        <v>337.08627379995397</v>
      </c>
      <c r="BA412" s="50">
        <v>461.70061438025607</v>
      </c>
      <c r="BB412" s="50">
        <v>794.90202864173534</v>
      </c>
      <c r="BC412" s="50">
        <v>12.623615471670291</v>
      </c>
      <c r="BD412" s="50">
        <v>3137.7711656910606</v>
      </c>
      <c r="BE412" s="50">
        <v>39.211391449124136</v>
      </c>
      <c r="BF412" s="50">
        <v>81.683838752015205</v>
      </c>
      <c r="BG412" s="50">
        <v>116.46086191395214</v>
      </c>
      <c r="BH412" s="50">
        <v>145.38511187962175</v>
      </c>
      <c r="BI412" s="50">
        <v>189.54661832595846</v>
      </c>
      <c r="BJ412" s="50">
        <v>230.62533061287806</v>
      </c>
      <c r="BK412" s="50">
        <v>290.75721196961649</v>
      </c>
      <c r="BL412" s="50">
        <v>399.07749368981956</v>
      </c>
      <c r="BM412" s="50">
        <v>607.36439123451464</v>
      </c>
      <c r="BN412" s="50">
        <v>1732.1193646761931</v>
      </c>
    </row>
    <row r="413" spans="1:66" x14ac:dyDescent="0.25">
      <c r="A413" t="str">
        <f t="shared" si="6"/>
        <v>2003TOT25</v>
      </c>
      <c r="B413" s="50">
        <v>2003</v>
      </c>
      <c r="C413" s="50" t="s">
        <v>3</v>
      </c>
      <c r="D413" s="50">
        <v>25</v>
      </c>
      <c r="E413" s="50">
        <v>372.42158526772437</v>
      </c>
      <c r="F413" s="50">
        <v>0.60815631025955719</v>
      </c>
      <c r="G413" s="50">
        <v>0.30718145384705031</v>
      </c>
      <c r="H413" s="50">
        <v>0.18925643712217566</v>
      </c>
      <c r="I413" s="50">
        <v>0.30661520779128648</v>
      </c>
      <c r="J413" s="50">
        <v>0.12263562495023242</v>
      </c>
      <c r="K413" s="50">
        <v>6.8249537715094233E-2</v>
      </c>
      <c r="L413" s="50">
        <v>261.89462509609524</v>
      </c>
      <c r="M413" s="50">
        <v>130.94731254804762</v>
      </c>
      <c r="N413" s="50">
        <v>3566343</v>
      </c>
      <c r="O413" s="50">
        <v>2168894</v>
      </c>
      <c r="P413" s="50">
        <v>129.61091721610697</v>
      </c>
      <c r="Q413" s="50">
        <v>132.28370787998827</v>
      </c>
      <c r="R413" s="50">
        <v>50.510279785791823</v>
      </c>
      <c r="S413" s="50">
        <v>3442912083.8239117</v>
      </c>
      <c r="T413" s="50">
        <v>21.601640418858693</v>
      </c>
      <c r="U413" s="50">
        <v>27.401141137864695</v>
      </c>
      <c r="V413" s="50">
        <v>1093495</v>
      </c>
      <c r="W413" s="50">
        <v>78.572853937323771</v>
      </c>
      <c r="X413" s="50">
        <v>52.374458610723849</v>
      </c>
      <c r="Y413" s="50">
        <v>39.996589156044294</v>
      </c>
      <c r="Z413" s="50">
        <v>687254503.42240167</v>
      </c>
      <c r="AA413" s="50">
        <v>4.311996443046934</v>
      </c>
      <c r="AB413" s="50">
        <v>4.6102281346515337</v>
      </c>
      <c r="AC413" s="50">
        <v>3566343</v>
      </c>
      <c r="AD413" s="50">
        <v>0.56666339968244417</v>
      </c>
      <c r="AE413" s="50">
        <v>0.68227667776044942</v>
      </c>
      <c r="AF413" s="50">
        <v>5.694261623429688E-3</v>
      </c>
      <c r="AG413" s="50">
        <v>0.57732058053618562</v>
      </c>
      <c r="AH413" s="50">
        <v>18.52749382852452</v>
      </c>
      <c r="AI413" s="50">
        <v>19.201901240675461</v>
      </c>
      <c r="AJ413" s="50">
        <v>1.0681795238593241</v>
      </c>
      <c r="AK413" s="50">
        <v>2.1120467554243101</v>
      </c>
      <c r="AL413" s="50">
        <v>2.9734306558684369</v>
      </c>
      <c r="AM413" s="50">
        <v>3.7867093785339545</v>
      </c>
      <c r="AN413" s="50">
        <v>4.6269024607780338</v>
      </c>
      <c r="AO413" s="50">
        <v>5.9750976846113968</v>
      </c>
      <c r="AP413" s="50">
        <v>7.878180029415212</v>
      </c>
      <c r="AQ413" s="50">
        <v>10.513062573704193</v>
      </c>
      <c r="AR413" s="50">
        <v>15.023872055282411</v>
      </c>
      <c r="AS413" s="50">
        <v>46.042518882522714</v>
      </c>
      <c r="AT413" s="50">
        <v>64.548435408501817</v>
      </c>
      <c r="AU413" s="50">
        <v>95.029641018072127</v>
      </c>
      <c r="AV413" s="50">
        <v>125.95909965131258</v>
      </c>
      <c r="AW413" s="50">
        <v>153.30253409519182</v>
      </c>
      <c r="AX413" s="50">
        <v>194.24297692373233</v>
      </c>
      <c r="AY413" s="50">
        <v>251.02169325528484</v>
      </c>
      <c r="AZ413" s="50">
        <v>333.20141426147933</v>
      </c>
      <c r="BA413" s="50">
        <v>439.28796319674848</v>
      </c>
      <c r="BB413" s="50">
        <v>717.20483787224248</v>
      </c>
      <c r="BC413" s="50">
        <v>13.801090442372299</v>
      </c>
      <c r="BD413" s="50">
        <v>3137.7711656910606</v>
      </c>
      <c r="BE413" s="50">
        <v>39.221561354965708</v>
      </c>
      <c r="BF413" s="50">
        <v>79.482078350078112</v>
      </c>
      <c r="BG413" s="50">
        <v>111.1365740670819</v>
      </c>
      <c r="BH413" s="50">
        <v>140.95183714306248</v>
      </c>
      <c r="BI413" s="50">
        <v>172.4566980969569</v>
      </c>
      <c r="BJ413" s="50">
        <v>221.48794594606062</v>
      </c>
      <c r="BK413" s="50">
        <v>294.44011766470095</v>
      </c>
      <c r="BL413" s="50">
        <v>391.31770250944334</v>
      </c>
      <c r="BM413" s="50">
        <v>559.21456059584204</v>
      </c>
      <c r="BN413" s="50">
        <v>1718.5793401003707</v>
      </c>
    </row>
    <row r="414" spans="1:66" x14ac:dyDescent="0.25">
      <c r="A414" t="str">
        <f t="shared" si="6"/>
        <v>2003TOT26</v>
      </c>
      <c r="B414" s="50">
        <v>2003</v>
      </c>
      <c r="C414" s="50" t="s">
        <v>3</v>
      </c>
      <c r="D414" s="50">
        <v>26</v>
      </c>
      <c r="E414" s="50">
        <v>361.6920341538609</v>
      </c>
      <c r="F414" s="50">
        <v>0.66118361123334846</v>
      </c>
      <c r="G414" s="50">
        <v>0.34989155176326908</v>
      </c>
      <c r="H414" s="50">
        <v>0.22828595686553405</v>
      </c>
      <c r="I414" s="50">
        <v>0.37606867316764109</v>
      </c>
      <c r="J414" s="50">
        <v>0.16269887192206692</v>
      </c>
      <c r="K414" s="50">
        <v>9.9175322215364764E-2</v>
      </c>
      <c r="L414" s="50">
        <v>279.63832008625599</v>
      </c>
      <c r="M414" s="50">
        <v>139.81916004312799</v>
      </c>
      <c r="N414" s="50">
        <v>8112630</v>
      </c>
      <c r="O414" s="50">
        <v>5363938</v>
      </c>
      <c r="P414" s="50">
        <v>131.65660353260225</v>
      </c>
      <c r="Q414" s="50">
        <v>147.98171655365374</v>
      </c>
      <c r="R414" s="50">
        <v>52.918969227110203</v>
      </c>
      <c r="S414" s="50">
        <v>9525177032.7284679</v>
      </c>
      <c r="T414" s="50">
        <v>27.051490358737471</v>
      </c>
      <c r="U414" s="50">
        <v>35.625572382257943</v>
      </c>
      <c r="V414" s="50">
        <v>3050906</v>
      </c>
      <c r="W414" s="50">
        <v>79.329092044384481</v>
      </c>
      <c r="X414" s="50">
        <v>60.490067998743513</v>
      </c>
      <c r="Y414" s="50">
        <v>43.263074946298502</v>
      </c>
      <c r="Z414" s="50">
        <v>2214594136.7732949</v>
      </c>
      <c r="AA414" s="50">
        <v>6.2894444621444245</v>
      </c>
      <c r="AB414" s="50">
        <v>6.8548480070078162</v>
      </c>
      <c r="AC414" s="50">
        <v>8112630</v>
      </c>
      <c r="AD414" s="50">
        <v>0.58816656892851826</v>
      </c>
      <c r="AE414" s="50">
        <v>0.73533248216269431</v>
      </c>
      <c r="AF414" s="50">
        <v>1.295316734091055E-2</v>
      </c>
      <c r="AG414" s="50">
        <v>0.62711810318999905</v>
      </c>
      <c r="AH414" s="50">
        <v>21.373609282298268</v>
      </c>
      <c r="AI414" s="50">
        <v>23.96210333413099</v>
      </c>
      <c r="AJ414" s="50">
        <v>0.71746613710508567</v>
      </c>
      <c r="AK414" s="50">
        <v>1.9094491331179106</v>
      </c>
      <c r="AL414" s="50">
        <v>2.7660508764151333</v>
      </c>
      <c r="AM414" s="50">
        <v>3.587977833987062</v>
      </c>
      <c r="AN414" s="50">
        <v>4.5383774515396347</v>
      </c>
      <c r="AO414" s="50">
        <v>5.8027593399465047</v>
      </c>
      <c r="AP414" s="50">
        <v>7.5400510042966644</v>
      </c>
      <c r="AQ414" s="50">
        <v>10.191453068501932</v>
      </c>
      <c r="AR414" s="50">
        <v>14.957618248067234</v>
      </c>
      <c r="AS414" s="50">
        <v>47.988796907022838</v>
      </c>
      <c r="AT414" s="50">
        <v>50.802009349283836</v>
      </c>
      <c r="AU414" s="50">
        <v>86.064580544669099</v>
      </c>
      <c r="AV414" s="50">
        <v>112.06325591753789</v>
      </c>
      <c r="AW414" s="50">
        <v>143.44096757444848</v>
      </c>
      <c r="AX414" s="50">
        <v>182.88723365742183</v>
      </c>
      <c r="AY414" s="50">
        <v>237.5741025451803</v>
      </c>
      <c r="AZ414" s="50">
        <v>310.78876307797174</v>
      </c>
      <c r="BA414" s="50">
        <v>430.32290272334546</v>
      </c>
      <c r="BB414" s="50">
        <v>717.20483787224248</v>
      </c>
      <c r="BC414" s="50">
        <v>15.073265285302</v>
      </c>
      <c r="BD414" s="50">
        <v>3326.0374356325242</v>
      </c>
      <c r="BE414" s="50">
        <v>25.927391680903682</v>
      </c>
      <c r="BF414" s="50">
        <v>69.109084728690306</v>
      </c>
      <c r="BG414" s="50">
        <v>99.849177079848644</v>
      </c>
      <c r="BH414" s="50">
        <v>129.84808627042634</v>
      </c>
      <c r="BI414" s="50">
        <v>163.97001735345489</v>
      </c>
      <c r="BJ414" s="50">
        <v>210.35153309605096</v>
      </c>
      <c r="BK414" s="50">
        <v>272.81146063581241</v>
      </c>
      <c r="BL414" s="50">
        <v>368.63218849333634</v>
      </c>
      <c r="BM414" s="50">
        <v>540.62395742673027</v>
      </c>
      <c r="BN414" s="50">
        <v>1737.0976479342719</v>
      </c>
    </row>
    <row r="415" spans="1:66" x14ac:dyDescent="0.25">
      <c r="A415" t="str">
        <f t="shared" si="6"/>
        <v>2003TOT27</v>
      </c>
      <c r="B415" s="50">
        <v>2003</v>
      </c>
      <c r="C415" s="50" t="s">
        <v>3</v>
      </c>
      <c r="D415" s="50">
        <v>27</v>
      </c>
      <c r="E415" s="50">
        <v>324.81117898399054</v>
      </c>
      <c r="F415" s="50">
        <v>0.70174463685277388</v>
      </c>
      <c r="G415" s="50">
        <v>0.37933485873801492</v>
      </c>
      <c r="H415" s="50">
        <v>0.24285861133826769</v>
      </c>
      <c r="I415" s="50">
        <v>0.40710730216254143</v>
      </c>
      <c r="J415" s="50">
        <v>0.16700123063364122</v>
      </c>
      <c r="K415" s="50">
        <v>9.1244674858884794E-2</v>
      </c>
      <c r="L415" s="50">
        <v>259.08120316870958</v>
      </c>
      <c r="M415" s="50">
        <v>129.54060158435479</v>
      </c>
      <c r="N415" s="50">
        <v>3008821</v>
      </c>
      <c r="O415" s="50">
        <v>2111424</v>
      </c>
      <c r="P415" s="50">
        <v>119.03235000405525</v>
      </c>
      <c r="Q415" s="50">
        <v>140.04885316465433</v>
      </c>
      <c r="R415" s="50">
        <v>54.055968341885745</v>
      </c>
      <c r="S415" s="50">
        <v>3548430116.9319253</v>
      </c>
      <c r="T415" s="50">
        <v>30.257127206364448</v>
      </c>
      <c r="U415" s="50">
        <v>40.732003881648232</v>
      </c>
      <c r="V415" s="50">
        <v>1224913</v>
      </c>
      <c r="W415" s="50">
        <v>76.401196403722338</v>
      </c>
      <c r="X415" s="50">
        <v>53.139405180632451</v>
      </c>
      <c r="Y415" s="50">
        <v>41.02142844074173</v>
      </c>
      <c r="Z415" s="50">
        <v>781093778.61628842</v>
      </c>
      <c r="AA415" s="50">
        <v>6.6603126004711193</v>
      </c>
      <c r="AB415" s="50">
        <v>7.3656360800338003</v>
      </c>
      <c r="AC415" s="50">
        <v>3008821</v>
      </c>
      <c r="AD415" s="50">
        <v>0.60585761438390506</v>
      </c>
      <c r="AE415" s="50">
        <v>0.83205736464389446</v>
      </c>
      <c r="AF415" s="50">
        <v>4.8040847310730659E-3</v>
      </c>
      <c r="AG415" s="50">
        <v>0.66253106305385678</v>
      </c>
      <c r="AH415" s="50">
        <v>22.521565030976227</v>
      </c>
      <c r="AI415" s="50">
        <v>21.386017168045349</v>
      </c>
      <c r="AJ415" s="50">
        <v>1.0264934406968989</v>
      </c>
      <c r="AK415" s="50">
        <v>2.0277587005599487</v>
      </c>
      <c r="AL415" s="50">
        <v>2.7125836966942765</v>
      </c>
      <c r="AM415" s="50">
        <v>3.4321533746811408</v>
      </c>
      <c r="AN415" s="50">
        <v>4.2330117639325042</v>
      </c>
      <c r="AO415" s="50">
        <v>5.2618883297020247</v>
      </c>
      <c r="AP415" s="50">
        <v>6.8303389872269982</v>
      </c>
      <c r="AQ415" s="50">
        <v>9.1574829780480016</v>
      </c>
      <c r="AR415" s="50">
        <v>13.524380285571617</v>
      </c>
      <c r="AS415" s="50">
        <v>51.79390844288659</v>
      </c>
      <c r="AT415" s="50">
        <v>52.160351845253992</v>
      </c>
      <c r="AU415" s="50">
        <v>77.697190769492934</v>
      </c>
      <c r="AV415" s="50">
        <v>98.615665207433338</v>
      </c>
      <c r="AW415" s="50">
        <v>123.71783453296182</v>
      </c>
      <c r="AX415" s="50">
        <v>149.41767455671717</v>
      </c>
      <c r="AY415" s="50">
        <v>194.24297692373233</v>
      </c>
      <c r="AZ415" s="50">
        <v>256.99840023755354</v>
      </c>
      <c r="BA415" s="50">
        <v>351.87862358106895</v>
      </c>
      <c r="BB415" s="50">
        <v>561.21278563502972</v>
      </c>
      <c r="BC415" s="50">
        <v>17.197099246071275</v>
      </c>
      <c r="BD415" s="50">
        <v>3609.9310172902869</v>
      </c>
      <c r="BE415" s="50">
        <v>33.220875215812086</v>
      </c>
      <c r="BF415" s="50">
        <v>65.940377083166055</v>
      </c>
      <c r="BG415" s="50">
        <v>88.066217662098708</v>
      </c>
      <c r="BH415" s="50">
        <v>110.90556567362214</v>
      </c>
      <c r="BI415" s="50">
        <v>138.29736967543943</v>
      </c>
      <c r="BJ415" s="50">
        <v>170.02207272501892</v>
      </c>
      <c r="BK415" s="50">
        <v>223.16697829357332</v>
      </c>
      <c r="BL415" s="50">
        <v>296.83667860926852</v>
      </c>
      <c r="BM415" s="50">
        <v>439.79287746526978</v>
      </c>
      <c r="BN415" s="50">
        <v>1686.669061391935</v>
      </c>
    </row>
    <row r="416" spans="1:66" x14ac:dyDescent="0.25">
      <c r="A416" t="str">
        <f t="shared" si="6"/>
        <v>2003TOT28</v>
      </c>
      <c r="B416" s="50">
        <v>2003</v>
      </c>
      <c r="C416" s="50" t="s">
        <v>3</v>
      </c>
      <c r="D416" s="50">
        <v>28</v>
      </c>
      <c r="E416" s="50">
        <v>430.97542570184811</v>
      </c>
      <c r="F416" s="50">
        <v>0.56812247223702717</v>
      </c>
      <c r="G416" s="50">
        <v>0.27860514157730615</v>
      </c>
      <c r="H416" s="50">
        <v>0.17272969130751628</v>
      </c>
      <c r="I416" s="50">
        <v>0.2739073040018562</v>
      </c>
      <c r="J416" s="50">
        <v>0.11674769272373774</v>
      </c>
      <c r="K416" s="50">
        <v>6.6092926029569496E-2</v>
      </c>
      <c r="L416" s="50">
        <v>263.30204319982801</v>
      </c>
      <c r="M416" s="50">
        <v>131.651021599914</v>
      </c>
      <c r="N416" s="50">
        <v>1900643</v>
      </c>
      <c r="O416" s="50">
        <v>1079798</v>
      </c>
      <c r="P416" s="50">
        <v>134.17970319727223</v>
      </c>
      <c r="Q416" s="50">
        <v>129.12234000255577</v>
      </c>
      <c r="R416" s="50">
        <v>49.039627050885002</v>
      </c>
      <c r="S416" s="50">
        <v>1673112533.8809566</v>
      </c>
      <c r="T416" s="50">
        <v>17.021226420002613</v>
      </c>
      <c r="U416" s="50">
        <v>20.678887471322742</v>
      </c>
      <c r="V416" s="50">
        <v>520600</v>
      </c>
      <c r="W416" s="50">
        <v>75.537318927681696</v>
      </c>
      <c r="X416" s="50">
        <v>56.113702672232307</v>
      </c>
      <c r="Y416" s="50">
        <v>42.623066642628288</v>
      </c>
      <c r="Z416" s="50">
        <v>350553523.33396965</v>
      </c>
      <c r="AA416" s="50">
        <v>3.5663177294813768</v>
      </c>
      <c r="AB416" s="50">
        <v>3.7461631395662156</v>
      </c>
      <c r="AC416" s="50">
        <v>1900643</v>
      </c>
      <c r="AD416" s="50">
        <v>0.57726002313842195</v>
      </c>
      <c r="AE416" s="50">
        <v>0.66959400246406187</v>
      </c>
      <c r="AF416" s="50">
        <v>3.0346936609126681E-3</v>
      </c>
      <c r="AG416" s="50">
        <v>0.60881058574491753</v>
      </c>
      <c r="AH416" s="50">
        <v>20.084341004838016</v>
      </c>
      <c r="AI416" s="50">
        <v>21.915195037840064</v>
      </c>
      <c r="AJ416" s="50">
        <v>0.93136228437411406</v>
      </c>
      <c r="AK416" s="50">
        <v>1.9078080018598991</v>
      </c>
      <c r="AL416" s="50">
        <v>2.728729027463999</v>
      </c>
      <c r="AM416" s="50">
        <v>3.6047931698612086</v>
      </c>
      <c r="AN416" s="50">
        <v>4.6543015163834163</v>
      </c>
      <c r="AO416" s="50">
        <v>5.7623409445954934</v>
      </c>
      <c r="AP416" s="50">
        <v>7.7458948313276572</v>
      </c>
      <c r="AQ416" s="50">
        <v>10.443799655675615</v>
      </c>
      <c r="AR416" s="50">
        <v>16.164099625379116</v>
      </c>
      <c r="AS416" s="50">
        <v>46.056870943079481</v>
      </c>
      <c r="AT416" s="50">
        <v>64.548435408501817</v>
      </c>
      <c r="AU416" s="50">
        <v>95.627311716298991</v>
      </c>
      <c r="AV416" s="50">
        <v>136.26891919572606</v>
      </c>
      <c r="AW416" s="50">
        <v>179.30120946806062</v>
      </c>
      <c r="AX416" s="50">
        <v>221.88524671672499</v>
      </c>
      <c r="AY416" s="50">
        <v>286.88193514889696</v>
      </c>
      <c r="AZ416" s="50">
        <v>388.48595384746466</v>
      </c>
      <c r="BA416" s="50">
        <v>537.90362840418186</v>
      </c>
      <c r="BB416" s="50">
        <v>928.78026504455397</v>
      </c>
      <c r="BC416" s="50">
        <v>12.518736529803036</v>
      </c>
      <c r="BD416" s="50">
        <v>3514.3037055739878</v>
      </c>
      <c r="BE416" s="50">
        <v>40.077284750903615</v>
      </c>
      <c r="BF416" s="50">
        <v>81.951187325698569</v>
      </c>
      <c r="BG416" s="50">
        <v>117.42253752446068</v>
      </c>
      <c r="BH416" s="50">
        <v>156.21109080160997</v>
      </c>
      <c r="BI416" s="50">
        <v>199.92763153328318</v>
      </c>
      <c r="BJ416" s="50">
        <v>249.24008833506767</v>
      </c>
      <c r="BK416" s="50">
        <v>332.72842386381956</v>
      </c>
      <c r="BL416" s="50">
        <v>451.71655946082865</v>
      </c>
      <c r="BM416" s="50">
        <v>691.94499208601587</v>
      </c>
      <c r="BN416" s="50">
        <v>1999.1936959719185</v>
      </c>
    </row>
    <row r="417" spans="1:66" x14ac:dyDescent="0.25">
      <c r="A417" t="str">
        <f t="shared" si="6"/>
        <v>2003TOT29</v>
      </c>
      <c r="B417" s="50">
        <v>2003</v>
      </c>
      <c r="C417" s="50" t="s">
        <v>3</v>
      </c>
      <c r="D417" s="50">
        <v>29</v>
      </c>
      <c r="E417" s="50">
        <v>366.75380939956233</v>
      </c>
      <c r="F417" s="50">
        <v>0.6493512505377973</v>
      </c>
      <c r="G417" s="50">
        <v>0.33242746657738026</v>
      </c>
      <c r="H417" s="50">
        <v>0.21108282668881853</v>
      </c>
      <c r="I417" s="50">
        <v>0.35198295769583293</v>
      </c>
      <c r="J417" s="50">
        <v>0.14435895060162812</v>
      </c>
      <c r="K417" s="50">
        <v>8.3571179774586557E-2</v>
      </c>
      <c r="L417" s="50">
        <v>265.50320024427202</v>
      </c>
      <c r="M417" s="50">
        <v>132.75160012213601</v>
      </c>
      <c r="N417" s="50">
        <v>13587834</v>
      </c>
      <c r="O417" s="50">
        <v>8823277</v>
      </c>
      <c r="P417" s="50">
        <v>129.58206949678649</v>
      </c>
      <c r="Q417" s="50">
        <v>135.92113074748553</v>
      </c>
      <c r="R417" s="50">
        <v>51.19378245626924</v>
      </c>
      <c r="S417" s="50">
        <v>14391237440.859383</v>
      </c>
      <c r="T417" s="50">
        <v>24.065341371610856</v>
      </c>
      <c r="U417" s="50">
        <v>31.230566096469733</v>
      </c>
      <c r="V417" s="50">
        <v>4782686</v>
      </c>
      <c r="W417" s="50">
        <v>78.3061184153798</v>
      </c>
      <c r="X417" s="50">
        <v>54.445481706756212</v>
      </c>
      <c r="Y417" s="50">
        <v>41.013051184817733</v>
      </c>
      <c r="Z417" s="50">
        <v>3124747717.4659085</v>
      </c>
      <c r="AA417" s="50">
        <v>5.2252713382017832</v>
      </c>
      <c r="AB417" s="50">
        <v>5.6498726784001665</v>
      </c>
      <c r="AC417" s="50">
        <v>13587834</v>
      </c>
      <c r="AD417" s="50">
        <v>0.5904467860371635</v>
      </c>
      <c r="AE417" s="50">
        <v>0.76759544844007799</v>
      </c>
      <c r="AF417" s="50">
        <v>2.1695244033381078E-2</v>
      </c>
      <c r="AG417" s="50">
        <v>0.62919220282276012</v>
      </c>
      <c r="AH417" s="50">
        <v>21.317766458054539</v>
      </c>
      <c r="AI417" s="50">
        <v>22.190220801699329</v>
      </c>
      <c r="AJ417" s="50">
        <v>0.87369681066294813</v>
      </c>
      <c r="AK417" s="50">
        <v>1.9802017129475651</v>
      </c>
      <c r="AL417" s="50">
        <v>2.7453827098784611</v>
      </c>
      <c r="AM417" s="50">
        <v>3.5503685985172515</v>
      </c>
      <c r="AN417" s="50">
        <v>4.4730575562616384</v>
      </c>
      <c r="AO417" s="50">
        <v>5.7182536396829295</v>
      </c>
      <c r="AP417" s="50">
        <v>7.3354370612424731</v>
      </c>
      <c r="AQ417" s="50">
        <v>9.9949635262457157</v>
      </c>
      <c r="AR417" s="50">
        <v>14.566113811639347</v>
      </c>
      <c r="AS417" s="50">
        <v>48.76252457292167</v>
      </c>
      <c r="AT417" s="50">
        <v>57.376387029779394</v>
      </c>
      <c r="AU417" s="50">
        <v>86.064580544669099</v>
      </c>
      <c r="AV417" s="50">
        <v>114.30452103588864</v>
      </c>
      <c r="AW417" s="50">
        <v>143.44096757444848</v>
      </c>
      <c r="AX417" s="50">
        <v>184.68024575210242</v>
      </c>
      <c r="AY417" s="50">
        <v>233.09157230847879</v>
      </c>
      <c r="AZ417" s="50">
        <v>307.37350194524674</v>
      </c>
      <c r="BA417" s="50">
        <v>430.32290272334546</v>
      </c>
      <c r="BB417" s="50">
        <v>717.20483787224248</v>
      </c>
      <c r="BC417" s="50">
        <v>16.205043973840958</v>
      </c>
      <c r="BD417" s="50">
        <v>3442.5832217867637</v>
      </c>
      <c r="BE417" s="50">
        <v>32.002944858216658</v>
      </c>
      <c r="BF417" s="50">
        <v>72.601965104824046</v>
      </c>
      <c r="BG417" s="50">
        <v>100.81939154443873</v>
      </c>
      <c r="BH417" s="50">
        <v>130.20148112444912</v>
      </c>
      <c r="BI417" s="50">
        <v>163.98162489051933</v>
      </c>
      <c r="BJ417" s="50">
        <v>209.55386658815701</v>
      </c>
      <c r="BK417" s="50">
        <v>268.91148200893218</v>
      </c>
      <c r="BL417" s="50">
        <v>367.19074324960934</v>
      </c>
      <c r="BM417" s="50">
        <v>534.10158036623375</v>
      </c>
      <c r="BN417" s="50">
        <v>1789.3091172630357</v>
      </c>
    </row>
    <row r="418" spans="1:66" x14ac:dyDescent="0.25">
      <c r="A418" t="str">
        <f t="shared" si="6"/>
        <v>2003TOT30</v>
      </c>
      <c r="B418" s="50">
        <v>2003</v>
      </c>
      <c r="C418" s="50" t="s">
        <v>3</v>
      </c>
      <c r="D418" s="50">
        <v>30</v>
      </c>
      <c r="E418" s="50">
        <v>806.13314118497931</v>
      </c>
      <c r="F418" s="50">
        <v>0.26745794039598314</v>
      </c>
      <c r="G418" s="50">
        <v>0.10775541062771851</v>
      </c>
      <c r="H418" s="50">
        <v>6.2226071691085162E-2</v>
      </c>
      <c r="I418" s="50">
        <v>9.0117576867457222E-2</v>
      </c>
      <c r="J418" s="50">
        <v>3.7879103110886998E-2</v>
      </c>
      <c r="K418" s="50">
        <v>2.530757028378294E-2</v>
      </c>
      <c r="L418" s="50">
        <v>261.75377249894461</v>
      </c>
      <c r="M418" s="50">
        <v>130.87688624947231</v>
      </c>
      <c r="N418" s="50">
        <v>74448573</v>
      </c>
      <c r="O418" s="50">
        <v>19911862</v>
      </c>
      <c r="P418" s="50">
        <v>156.29649874136337</v>
      </c>
      <c r="Q418" s="50">
        <v>105.45727375758125</v>
      </c>
      <c r="R418" s="50">
        <v>40.288731180753636</v>
      </c>
      <c r="S418" s="50">
        <v>25198208183.486149</v>
      </c>
      <c r="T418" s="50">
        <v>3.4988494825454715</v>
      </c>
      <c r="U418" s="50">
        <v>3.690208472949676</v>
      </c>
      <c r="V418" s="50">
        <v>6709125</v>
      </c>
      <c r="W418" s="50">
        <v>75.865430755424285</v>
      </c>
      <c r="X418" s="50">
        <v>55.011455494048022</v>
      </c>
      <c r="Y418" s="50">
        <v>42.032980055154567</v>
      </c>
      <c r="Z418" s="50">
        <v>4428944776.0980597</v>
      </c>
      <c r="AA418" s="50">
        <v>0.61497274033273264</v>
      </c>
      <c r="AB418" s="50">
        <v>0.62023293090896503</v>
      </c>
      <c r="AC418" s="50">
        <v>74448573</v>
      </c>
      <c r="AD418" s="50">
        <v>0.55430376794130076</v>
      </c>
      <c r="AE418" s="50">
        <v>0.61279990701319864</v>
      </c>
      <c r="AF418" s="50">
        <v>0.11886956811305716</v>
      </c>
      <c r="AG418" s="50">
        <v>0.54436761242485954</v>
      </c>
      <c r="AH418" s="50">
        <v>17.607223581489784</v>
      </c>
      <c r="AI418" s="50">
        <v>19.613187437883219</v>
      </c>
      <c r="AJ418" s="50">
        <v>0.96037353515359491</v>
      </c>
      <c r="AK418" s="50">
        <v>2.1022718795794462</v>
      </c>
      <c r="AL418" s="50">
        <v>2.9838853394634373</v>
      </c>
      <c r="AM418" s="50">
        <v>3.9085054557047929</v>
      </c>
      <c r="AN418" s="50">
        <v>4.9773519429146251</v>
      </c>
      <c r="AO418" s="50">
        <v>6.1819366095720092</v>
      </c>
      <c r="AP418" s="50">
        <v>8.0280829944426273</v>
      </c>
      <c r="AQ418" s="50">
        <v>10.789353668236739</v>
      </c>
      <c r="AR418" s="50">
        <v>16.248101497543139</v>
      </c>
      <c r="AS418" s="50">
        <v>43.820137077389589</v>
      </c>
      <c r="AT418" s="50">
        <v>134.47590710104546</v>
      </c>
      <c r="AU418" s="50">
        <v>209.18474437940407</v>
      </c>
      <c r="AV418" s="50">
        <v>274.92852118435962</v>
      </c>
      <c r="AW418" s="50">
        <v>358.60241893612124</v>
      </c>
      <c r="AX418" s="50">
        <v>443.77049343344999</v>
      </c>
      <c r="AY418" s="50">
        <v>564.7988098243909</v>
      </c>
      <c r="AZ418" s="50">
        <v>737.82447696106942</v>
      </c>
      <c r="BA418" s="50">
        <v>1036.3609907253904</v>
      </c>
      <c r="BB418" s="50">
        <v>1721.2916108933819</v>
      </c>
      <c r="BC418" s="50">
        <v>11.932712575847589</v>
      </c>
      <c r="BD418" s="50">
        <v>5961.7652148130155</v>
      </c>
      <c r="BE418" s="50">
        <v>77.413437502172158</v>
      </c>
      <c r="BF418" s="50">
        <v>169.42784782582055</v>
      </c>
      <c r="BG418" s="50">
        <v>240.55091227238415</v>
      </c>
      <c r="BH418" s="50">
        <v>315.13325334862913</v>
      </c>
      <c r="BI418" s="50">
        <v>401.1863713358282</v>
      </c>
      <c r="BJ418" s="50">
        <v>498.43653315650687</v>
      </c>
      <c r="BK418" s="50">
        <v>647.19830753711312</v>
      </c>
      <c r="BL418" s="50">
        <v>869.67774587706685</v>
      </c>
      <c r="BM418" s="50">
        <v>1309.8763505078055</v>
      </c>
      <c r="BN418" s="50">
        <v>3532.7409605352759</v>
      </c>
    </row>
    <row r="419" spans="1:66" x14ac:dyDescent="0.25">
      <c r="A419" t="str">
        <f t="shared" si="6"/>
        <v>2003TOT31</v>
      </c>
      <c r="B419" s="50">
        <v>2003</v>
      </c>
      <c r="C419" s="50" t="s">
        <v>3</v>
      </c>
      <c r="D419" s="50">
        <v>31</v>
      </c>
      <c r="E419" s="50">
        <v>583.20508509516742</v>
      </c>
      <c r="F419" s="50">
        <v>0.29496143942736591</v>
      </c>
      <c r="G419" s="50">
        <v>0.12041431857174735</v>
      </c>
      <c r="H419" s="50">
        <v>6.8657402084918245E-2</v>
      </c>
      <c r="I419" s="50">
        <v>0.10189749524525277</v>
      </c>
      <c r="J419" s="50">
        <v>4.0296242521882596E-2</v>
      </c>
      <c r="K419" s="50">
        <v>2.559270117597854E-2</v>
      </c>
      <c r="L419" s="50">
        <v>211.74906009968487</v>
      </c>
      <c r="M419" s="50">
        <v>105.87453004984243</v>
      </c>
      <c r="N419" s="50">
        <v>18484684</v>
      </c>
      <c r="O419" s="50">
        <v>5452269</v>
      </c>
      <c r="P419" s="50">
        <v>125.30515465356214</v>
      </c>
      <c r="Q419" s="50">
        <v>86.443905446122727</v>
      </c>
      <c r="R419" s="50">
        <v>40.823749302796259</v>
      </c>
      <c r="S419" s="50">
        <v>5655785110.8339138</v>
      </c>
      <c r="T419" s="50">
        <v>4.3719815604746879</v>
      </c>
      <c r="U419" s="50">
        <v>4.6677999103171448</v>
      </c>
      <c r="V419" s="50">
        <v>1883543</v>
      </c>
      <c r="W419" s="50">
        <v>64.005534845295742</v>
      </c>
      <c r="X419" s="50">
        <v>41.868995204546692</v>
      </c>
      <c r="Y419" s="50">
        <v>39.545861676869848</v>
      </c>
      <c r="Z419" s="50">
        <v>946344634.01468968</v>
      </c>
      <c r="AA419" s="50">
        <v>0.73153438624126832</v>
      </c>
      <c r="AB419" s="50">
        <v>0.73980768246716777</v>
      </c>
      <c r="AC419" s="50">
        <v>18484684</v>
      </c>
      <c r="AD419" s="50">
        <v>0.54797705840322986</v>
      </c>
      <c r="AE419" s="50">
        <v>0.6233889055299997</v>
      </c>
      <c r="AF419" s="50">
        <v>2.9513882069790671E-2</v>
      </c>
      <c r="AG419" s="50">
        <v>0.53467045162339932</v>
      </c>
      <c r="AH419" s="50">
        <v>16.839993107445345</v>
      </c>
      <c r="AI419" s="50">
        <v>18.345158579080419</v>
      </c>
      <c r="AJ419" s="50">
        <v>1.0402139335291942</v>
      </c>
      <c r="AK419" s="50">
        <v>2.2093735312227949</v>
      </c>
      <c r="AL419" s="50">
        <v>3.155125767441175</v>
      </c>
      <c r="AM419" s="50">
        <v>4.0657707746887661</v>
      </c>
      <c r="AN419" s="50">
        <v>5.1236666900228212</v>
      </c>
      <c r="AO419" s="50">
        <v>6.4668947020073446</v>
      </c>
      <c r="AP419" s="50">
        <v>7.9150333010057992</v>
      </c>
      <c r="AQ419" s="50">
        <v>10.409723942614963</v>
      </c>
      <c r="AR419" s="50">
        <v>15.533477730590036</v>
      </c>
      <c r="AS419" s="50">
        <v>44.080719626877105</v>
      </c>
      <c r="AT419" s="50">
        <v>103.99470149147515</v>
      </c>
      <c r="AU419" s="50">
        <v>154.19904014253211</v>
      </c>
      <c r="AV419" s="50">
        <v>215.16145136167273</v>
      </c>
      <c r="AW419" s="50">
        <v>268.95181420209093</v>
      </c>
      <c r="AX419" s="50">
        <v>333.50024961059273</v>
      </c>
      <c r="AY419" s="50">
        <v>430.32290272334546</v>
      </c>
      <c r="AZ419" s="50">
        <v>519.97350745737572</v>
      </c>
      <c r="BA419" s="50">
        <v>717.20483787224248</v>
      </c>
      <c r="BB419" s="50">
        <v>1183.3879824892001</v>
      </c>
      <c r="BC419" s="50">
        <v>13.185246167491812</v>
      </c>
      <c r="BD419" s="50">
        <v>4482.5302367015156</v>
      </c>
      <c r="BE419" s="50">
        <v>60.660764906021626</v>
      </c>
      <c r="BF419" s="50">
        <v>128.72966491819102</v>
      </c>
      <c r="BG419" s="50">
        <v>184.12163371920988</v>
      </c>
      <c r="BH419" s="50">
        <v>237.08760061904849</v>
      </c>
      <c r="BI419" s="50">
        <v>298.83285628920419</v>
      </c>
      <c r="BJ419" s="50">
        <v>377.04700845184237</v>
      </c>
      <c r="BK419" s="50">
        <v>461.67480371953428</v>
      </c>
      <c r="BL419" s="50">
        <v>607.12417335048008</v>
      </c>
      <c r="BM419" s="50">
        <v>905.73235972958878</v>
      </c>
      <c r="BN419" s="50">
        <v>2572.842682880867</v>
      </c>
    </row>
    <row r="420" spans="1:66" x14ac:dyDescent="0.25">
      <c r="A420" t="str">
        <f t="shared" si="6"/>
        <v>2003TOT32</v>
      </c>
      <c r="B420" s="50">
        <v>2003</v>
      </c>
      <c r="C420" s="50" t="s">
        <v>3</v>
      </c>
      <c r="D420" s="50">
        <v>32</v>
      </c>
      <c r="E420" s="50">
        <v>615.76020938151805</v>
      </c>
      <c r="F420" s="50">
        <v>0.29422882356894359</v>
      </c>
      <c r="G420" s="50">
        <v>0.11787524030313333</v>
      </c>
      <c r="H420" s="50">
        <v>6.784466603973352E-2</v>
      </c>
      <c r="I420" s="50">
        <v>9.1056666571537548E-2</v>
      </c>
      <c r="J420" s="50">
        <v>4.1355815849452457E-2</v>
      </c>
      <c r="K420" s="50">
        <v>2.8647696518044909E-2</v>
      </c>
      <c r="L420" s="50">
        <v>204.87898675888596</v>
      </c>
      <c r="M420" s="50">
        <v>102.43949337944298</v>
      </c>
      <c r="N420" s="50">
        <v>3258729</v>
      </c>
      <c r="O420" s="50">
        <v>958812</v>
      </c>
      <c r="P420" s="50">
        <v>122.7994695167307</v>
      </c>
      <c r="Q420" s="50">
        <v>82.079517242155262</v>
      </c>
      <c r="R420" s="50">
        <v>40.062438096080307</v>
      </c>
      <c r="S420" s="50">
        <v>944385913.03182435</v>
      </c>
      <c r="T420" s="50">
        <v>3.9220072082155215</v>
      </c>
      <c r="U420" s="50">
        <v>4.1664852949511442</v>
      </c>
      <c r="V420" s="50">
        <v>296729</v>
      </c>
      <c r="W420" s="50">
        <v>55.913862874584552</v>
      </c>
      <c r="X420" s="50">
        <v>46.525630504858427</v>
      </c>
      <c r="Y420" s="50">
        <v>45.417669465158589</v>
      </c>
      <c r="Z420" s="50">
        <v>165666045.76891363</v>
      </c>
      <c r="AA420" s="50">
        <v>0.6880062659726971</v>
      </c>
      <c r="AB420" s="50">
        <v>0.69374238097470609</v>
      </c>
      <c r="AC420" s="50">
        <v>3258729</v>
      </c>
      <c r="AD420" s="50">
        <v>0.55351892996187235</v>
      </c>
      <c r="AE420" s="50">
        <v>0.57922339258676647</v>
      </c>
      <c r="AF420" s="50">
        <v>5.2031045487933303E-3</v>
      </c>
      <c r="AG420" s="50">
        <v>0.55159876084585147</v>
      </c>
      <c r="AH420" s="50">
        <v>17.668208213618954</v>
      </c>
      <c r="AI420" s="50">
        <v>19.594597879739091</v>
      </c>
      <c r="AJ420" s="50">
        <v>0.94997191674333881</v>
      </c>
      <c r="AK420" s="50">
        <v>2.1090051028865457</v>
      </c>
      <c r="AL420" s="50">
        <v>2.9145533439500766</v>
      </c>
      <c r="AM420" s="50">
        <v>3.801783399053706</v>
      </c>
      <c r="AN420" s="50">
        <v>4.7793314736067583</v>
      </c>
      <c r="AO420" s="50">
        <v>6.2212690478762021</v>
      </c>
      <c r="AP420" s="50">
        <v>8.0847934182675196</v>
      </c>
      <c r="AQ420" s="50">
        <v>11.199867674605514</v>
      </c>
      <c r="AR420" s="50">
        <v>16.761354895093703</v>
      </c>
      <c r="AS420" s="50">
        <v>43.178069727916636</v>
      </c>
      <c r="AT420" s="50">
        <v>104.59237218970203</v>
      </c>
      <c r="AU420" s="50">
        <v>152.40602804785152</v>
      </c>
      <c r="AV420" s="50">
        <v>208.43765600662047</v>
      </c>
      <c r="AW420" s="50">
        <v>265.06695466361629</v>
      </c>
      <c r="AX420" s="50">
        <v>333.50024961059273</v>
      </c>
      <c r="AY420" s="50">
        <v>430.32290272334546</v>
      </c>
      <c r="AZ420" s="50">
        <v>579.14290658183575</v>
      </c>
      <c r="BA420" s="50">
        <v>806.85544260627273</v>
      </c>
      <c r="BB420" s="50">
        <v>1410.5028478154102</v>
      </c>
      <c r="BC420" s="50">
        <v>9.7491272066136929</v>
      </c>
      <c r="BD420" s="50">
        <v>4410.8097529142906</v>
      </c>
      <c r="BE420" s="50">
        <v>58.434325842822545</v>
      </c>
      <c r="BF420" s="50">
        <v>129.54290173420503</v>
      </c>
      <c r="BG420" s="50">
        <v>179.54037022340117</v>
      </c>
      <c r="BH420" s="50">
        <v>233.51389351783428</v>
      </c>
      <c r="BI420" s="50">
        <v>295.30343460913696</v>
      </c>
      <c r="BJ420" s="50">
        <v>383.23258194760871</v>
      </c>
      <c r="BK420" s="50">
        <v>498.06462979501828</v>
      </c>
      <c r="BL420" s="50">
        <v>687.89311885584596</v>
      </c>
      <c r="BM420" s="50">
        <v>1035.6216157996842</v>
      </c>
      <c r="BN420" s="50">
        <v>2659.9817926456417</v>
      </c>
    </row>
    <row r="421" spans="1:66" x14ac:dyDescent="0.25">
      <c r="A421" t="str">
        <f t="shared" si="6"/>
        <v>2003TOT33</v>
      </c>
      <c r="B421" s="50">
        <v>2003</v>
      </c>
      <c r="C421" s="50" t="s">
        <v>3</v>
      </c>
      <c r="D421" s="50">
        <v>33</v>
      </c>
      <c r="E421" s="50">
        <v>889.56231780887458</v>
      </c>
      <c r="F421" s="50">
        <v>0.28662188250851206</v>
      </c>
      <c r="G421" s="50">
        <v>0.1098730022223687</v>
      </c>
      <c r="H421" s="50">
        <v>6.097620220032722E-2</v>
      </c>
      <c r="I421" s="50">
        <v>9.1319972274099465E-2</v>
      </c>
      <c r="J421" s="50">
        <v>3.5201168338865406E-2</v>
      </c>
      <c r="K421" s="50">
        <v>2.2185362326621143E-2</v>
      </c>
      <c r="L421" s="50">
        <v>286.61053449876931</v>
      </c>
      <c r="M421" s="50">
        <v>143.30526724938466</v>
      </c>
      <c r="N421" s="50">
        <v>14575541</v>
      </c>
      <c r="O421" s="50">
        <v>4177669.0000000005</v>
      </c>
      <c r="P421" s="50">
        <v>176.74188239750359</v>
      </c>
      <c r="Q421" s="50">
        <v>109.86865210126572</v>
      </c>
      <c r="R421" s="50">
        <v>38.333780122006473</v>
      </c>
      <c r="S421" s="50">
        <v>5507938343.4629135</v>
      </c>
      <c r="T421" s="50">
        <v>3.5400285357751855</v>
      </c>
      <c r="U421" s="50">
        <v>3.7537967850794161</v>
      </c>
      <c r="V421" s="50">
        <v>1331038</v>
      </c>
      <c r="W421" s="50">
        <v>88.06529388243662</v>
      </c>
      <c r="X421" s="50">
        <v>55.239973366948036</v>
      </c>
      <c r="Y421" s="50">
        <v>38.547064198845931</v>
      </c>
      <c r="Z421" s="50">
        <v>882318044.04474938</v>
      </c>
      <c r="AA421" s="50">
        <v>0.56707807146294553</v>
      </c>
      <c r="AB421" s="50">
        <v>0.5722515320635907</v>
      </c>
      <c r="AC421" s="50">
        <v>14575541</v>
      </c>
      <c r="AD421" s="50">
        <v>0.55885899875119349</v>
      </c>
      <c r="AE421" s="50">
        <v>0.61878025511513179</v>
      </c>
      <c r="AF421" s="50">
        <v>2.3272283052142254E-2</v>
      </c>
      <c r="AG421" s="50">
        <v>0.54714985036566688</v>
      </c>
      <c r="AH421" s="50">
        <v>17.979227633340756</v>
      </c>
      <c r="AI421" s="50">
        <v>19.175879156253856</v>
      </c>
      <c r="AJ421" s="50">
        <v>1.0416938965979068</v>
      </c>
      <c r="AK421" s="50">
        <v>2.126875701982673</v>
      </c>
      <c r="AL421" s="50">
        <v>2.9096596637670098</v>
      </c>
      <c r="AM421" s="50">
        <v>3.8113527271608252</v>
      </c>
      <c r="AN421" s="50">
        <v>4.8386708646820527</v>
      </c>
      <c r="AO421" s="50">
        <v>6.0522317388165501</v>
      </c>
      <c r="AP421" s="50">
        <v>7.7979388452415925</v>
      </c>
      <c r="AQ421" s="50">
        <v>10.661468841190409</v>
      </c>
      <c r="AR421" s="50">
        <v>16.308346273571296</v>
      </c>
      <c r="AS421" s="50">
        <v>44.451761446989686</v>
      </c>
      <c r="AT421" s="50">
        <v>146.42932106558285</v>
      </c>
      <c r="AU421" s="50">
        <v>221.88524671672499</v>
      </c>
      <c r="AV421" s="50">
        <v>297.64000771698062</v>
      </c>
      <c r="AW421" s="50">
        <v>383.70458826164969</v>
      </c>
      <c r="AX421" s="50">
        <v>475.14820509036059</v>
      </c>
      <c r="AY421" s="50">
        <v>609.62411219140608</v>
      </c>
      <c r="AZ421" s="50">
        <v>796.09737003818907</v>
      </c>
      <c r="BA421" s="50">
        <v>1135.5743266310506</v>
      </c>
      <c r="BB421" s="50">
        <v>1907.764868740165</v>
      </c>
      <c r="BC421" s="50">
        <v>11.778024966296144</v>
      </c>
      <c r="BD421" s="50">
        <v>6544.4941455842127</v>
      </c>
      <c r="BE421" s="50">
        <v>92.590465194662031</v>
      </c>
      <c r="BF421" s="50">
        <v>189.08690483816332</v>
      </c>
      <c r="BG421" s="50">
        <v>259.05756676685712</v>
      </c>
      <c r="BH421" s="50">
        <v>338.68088200465093</v>
      </c>
      <c r="BI421" s="50">
        <v>430.84230828418805</v>
      </c>
      <c r="BJ421" s="50">
        <v>538.65798200941788</v>
      </c>
      <c r="BK421" s="50">
        <v>692.86433704446949</v>
      </c>
      <c r="BL421" s="50">
        <v>949.28860863238629</v>
      </c>
      <c r="BM421" s="50">
        <v>1449.9899864239417</v>
      </c>
      <c r="BN421" s="50">
        <v>3957.7533917462706</v>
      </c>
    </row>
    <row r="422" spans="1:66" x14ac:dyDescent="0.25">
      <c r="A422" t="str">
        <f t="shared" si="6"/>
        <v>2003TOT35</v>
      </c>
      <c r="B422" s="50">
        <v>2003</v>
      </c>
      <c r="C422" s="50" t="s">
        <v>3</v>
      </c>
      <c r="D422" s="50">
        <v>35</v>
      </c>
      <c r="E422" s="50">
        <v>898.58366057673049</v>
      </c>
      <c r="F422" s="50">
        <v>0.24451101911089118</v>
      </c>
      <c r="G422" s="50">
        <v>9.9944193351252125E-2</v>
      </c>
      <c r="H422" s="50">
        <v>5.9105844804854341E-2</v>
      </c>
      <c r="I422" s="50">
        <v>8.3866953928912844E-2</v>
      </c>
      <c r="J422" s="50">
        <v>3.743384886491314E-2</v>
      </c>
      <c r="K422" s="50">
        <v>2.6077385199217155E-2</v>
      </c>
      <c r="L422" s="50">
        <v>281.35428482548713</v>
      </c>
      <c r="M422" s="50">
        <v>140.67714241274356</v>
      </c>
      <c r="N422" s="50">
        <v>38129619</v>
      </c>
      <c r="O422" s="50">
        <v>9323112</v>
      </c>
      <c r="P422" s="50">
        <v>166.35035925578183</v>
      </c>
      <c r="Q422" s="50">
        <v>115.0039255697053</v>
      </c>
      <c r="R422" s="50">
        <v>40.875128538041515</v>
      </c>
      <c r="S422" s="50">
        <v>12866333742.312315</v>
      </c>
      <c r="T422" s="50">
        <v>3.1293387890843514</v>
      </c>
      <c r="U422" s="50">
        <v>3.2777044703153466</v>
      </c>
      <c r="V422" s="50">
        <v>3197815</v>
      </c>
      <c r="W422" s="50">
        <v>77.886178378326179</v>
      </c>
      <c r="X422" s="50">
        <v>62.790964034417385</v>
      </c>
      <c r="Y422" s="50">
        <v>44.634802042104404</v>
      </c>
      <c r="Z422" s="50">
        <v>2409526639.844645</v>
      </c>
      <c r="AA422" s="50">
        <v>0.58604302736226166</v>
      </c>
      <c r="AB422" s="50">
        <v>0.59033434635690274</v>
      </c>
      <c r="AC422" s="50">
        <v>38129619</v>
      </c>
      <c r="AD422" s="50">
        <v>0.54177676833379118</v>
      </c>
      <c r="AE422" s="50">
        <v>0.58096171223783077</v>
      </c>
      <c r="AF422" s="50">
        <v>6.0880298442325377E-2</v>
      </c>
      <c r="AG422" s="50">
        <v>0.51282908787930737</v>
      </c>
      <c r="AH422" s="50">
        <v>16.3610506208571</v>
      </c>
      <c r="AI422" s="50">
        <v>18.340316375546386</v>
      </c>
      <c r="AJ422" s="50">
        <v>0.99583898551016881</v>
      </c>
      <c r="AK422" s="50">
        <v>2.2107741498974578</v>
      </c>
      <c r="AL422" s="50">
        <v>3.1296478362976261</v>
      </c>
      <c r="AM422" s="50">
        <v>4.0691748700547485</v>
      </c>
      <c r="AN422" s="50">
        <v>5.0856187330982454</v>
      </c>
      <c r="AO422" s="50">
        <v>6.4447138167555984</v>
      </c>
      <c r="AP422" s="50">
        <v>8.2780106603283024</v>
      </c>
      <c r="AQ422" s="50">
        <v>10.975921550699219</v>
      </c>
      <c r="AR422" s="50">
        <v>16.249333762579589</v>
      </c>
      <c r="AS422" s="50">
        <v>42.560965634779045</v>
      </c>
      <c r="AT422" s="50">
        <v>153.68675097262337</v>
      </c>
      <c r="AU422" s="50">
        <v>239.06827929074751</v>
      </c>
      <c r="AV422" s="50">
        <v>321.24800029694188</v>
      </c>
      <c r="AW422" s="50">
        <v>412.39278177653938</v>
      </c>
      <c r="AX422" s="50">
        <v>511.00844698397276</v>
      </c>
      <c r="AY422" s="50">
        <v>657.43776804955564</v>
      </c>
      <c r="AZ422" s="50">
        <v>851.68074497328791</v>
      </c>
      <c r="BA422" s="50">
        <v>1165.4578615423939</v>
      </c>
      <c r="BB422" s="50">
        <v>1882.6626994146363</v>
      </c>
      <c r="BC422" s="50">
        <v>11.399155188178568</v>
      </c>
      <c r="BD422" s="50">
        <v>6436.9134199033761</v>
      </c>
      <c r="BE422" s="50">
        <v>89.47235364518933</v>
      </c>
      <c r="BF422" s="50">
        <v>198.57514818620902</v>
      </c>
      <c r="BG422" s="50">
        <v>281.22872132877268</v>
      </c>
      <c r="BH422" s="50">
        <v>365.78830620117083</v>
      </c>
      <c r="BI422" s="50">
        <v>457.05238401283589</v>
      </c>
      <c r="BJ422" s="50">
        <v>578.90814259849606</v>
      </c>
      <c r="BK422" s="50">
        <v>744.09847943229136</v>
      </c>
      <c r="BL422" s="50">
        <v>985.88637094673959</v>
      </c>
      <c r="BM422" s="50">
        <v>1459.77675379005</v>
      </c>
      <c r="BN422" s="50">
        <v>3827.0100949664784</v>
      </c>
    </row>
    <row r="423" spans="1:66" x14ac:dyDescent="0.25">
      <c r="A423" t="str">
        <f t="shared" si="6"/>
        <v>2003TOT40</v>
      </c>
      <c r="B423" s="50">
        <v>2003</v>
      </c>
      <c r="C423" s="50" t="s">
        <v>3</v>
      </c>
      <c r="D423" s="50">
        <v>40</v>
      </c>
      <c r="E423" s="50">
        <v>786.99776448028069</v>
      </c>
      <c r="F423" s="50">
        <v>0.2609737953980496</v>
      </c>
      <c r="G423" s="50">
        <v>0.10331740163318684</v>
      </c>
      <c r="H423" s="50">
        <v>5.8197653329211868E-2</v>
      </c>
      <c r="I423" s="50">
        <v>8.7545074088333841E-2</v>
      </c>
      <c r="J423" s="50">
        <v>3.4452408654722315E-2</v>
      </c>
      <c r="K423" s="50">
        <v>2.1181600280783818E-2</v>
      </c>
      <c r="L423" s="50">
        <v>271.37777321224019</v>
      </c>
      <c r="M423" s="50">
        <v>135.68888660612009</v>
      </c>
      <c r="N423" s="50">
        <v>25936742</v>
      </c>
      <c r="O423" s="50">
        <v>6768810</v>
      </c>
      <c r="P423" s="50">
        <v>163.94152143637126</v>
      </c>
      <c r="Q423" s="50">
        <v>107.43625177586893</v>
      </c>
      <c r="R423" s="50">
        <v>39.589186138632201</v>
      </c>
      <c r="S423" s="50">
        <v>8726586904.5962315</v>
      </c>
      <c r="T423" s="50">
        <v>3.5626589622913252</v>
      </c>
      <c r="U423" s="50">
        <v>3.7674743930819283</v>
      </c>
      <c r="V423" s="50">
        <v>2270634</v>
      </c>
      <c r="W423" s="50">
        <v>82.290005858799006</v>
      </c>
      <c r="X423" s="50">
        <v>53.398880747321087</v>
      </c>
      <c r="Y423" s="50">
        <v>39.353908844670698</v>
      </c>
      <c r="Z423" s="50">
        <v>1454991770.2417521</v>
      </c>
      <c r="AA423" s="50">
        <v>0.59400536853437091</v>
      </c>
      <c r="AB423" s="50">
        <v>0.59949305723195734</v>
      </c>
      <c r="AC423" s="50">
        <v>25936742</v>
      </c>
      <c r="AD423" s="50">
        <v>0.52829617937279949</v>
      </c>
      <c r="AE423" s="50">
        <v>0.55740006483457982</v>
      </c>
      <c r="AF423" s="50">
        <v>4.1412336000043896E-2</v>
      </c>
      <c r="AG423" s="50">
        <v>0.49886417427005547</v>
      </c>
      <c r="AH423" s="50">
        <v>15.065811879790372</v>
      </c>
      <c r="AI423" s="50">
        <v>16.54785843706323</v>
      </c>
      <c r="AJ423" s="50">
        <v>1.1247026637386823</v>
      </c>
      <c r="AK423" s="50">
        <v>2.3607494667759896</v>
      </c>
      <c r="AL423" s="50">
        <v>3.2976723112873487</v>
      </c>
      <c r="AM423" s="50">
        <v>4.298010724491383</v>
      </c>
      <c r="AN423" s="50">
        <v>5.3675895376432656</v>
      </c>
      <c r="AO423" s="50">
        <v>6.6085700703255661</v>
      </c>
      <c r="AP423" s="50">
        <v>8.3422242989363369</v>
      </c>
      <c r="AQ423" s="50">
        <v>10.923712481884198</v>
      </c>
      <c r="AR423" s="50">
        <v>15.940193987440722</v>
      </c>
      <c r="AS423" s="50">
        <v>41.736574457476507</v>
      </c>
      <c r="AT423" s="50">
        <v>143.44096757444848</v>
      </c>
      <c r="AU423" s="50">
        <v>221.88524671672499</v>
      </c>
      <c r="AV423" s="50">
        <v>298.83534911343435</v>
      </c>
      <c r="AW423" s="50">
        <v>377.87729895393772</v>
      </c>
      <c r="AX423" s="50">
        <v>463.1947911258232</v>
      </c>
      <c r="AY423" s="50">
        <v>582.72893077119693</v>
      </c>
      <c r="AZ423" s="50">
        <v>741.11166580131714</v>
      </c>
      <c r="BA423" s="50">
        <v>1001.0984195300051</v>
      </c>
      <c r="BB423" s="50">
        <v>1613.7108852125455</v>
      </c>
      <c r="BC423" s="50">
        <v>11.535566001568256</v>
      </c>
      <c r="BD423" s="50">
        <v>5710.7435215577307</v>
      </c>
      <c r="BE423" s="50">
        <v>88.512660609392725</v>
      </c>
      <c r="BF423" s="50">
        <v>185.46411471125609</v>
      </c>
      <c r="BG423" s="50">
        <v>259.81980512750368</v>
      </c>
      <c r="BH423" s="50">
        <v>338.22773234543615</v>
      </c>
      <c r="BI423" s="50">
        <v>422.70747068126707</v>
      </c>
      <c r="BJ423" s="50">
        <v>519.92804865015353</v>
      </c>
      <c r="BK423" s="50">
        <v>656.35004847739253</v>
      </c>
      <c r="BL423" s="50">
        <v>859.59735316342278</v>
      </c>
      <c r="BM423" s="50">
        <v>1255.0191615086105</v>
      </c>
      <c r="BN423" s="50">
        <v>3285.7703516011952</v>
      </c>
    </row>
    <row r="424" spans="1:66" x14ac:dyDescent="0.25">
      <c r="A424" t="str">
        <f t="shared" si="6"/>
        <v>2003TOT41</v>
      </c>
      <c r="B424" s="50">
        <v>2003</v>
      </c>
      <c r="C424" s="50" t="s">
        <v>3</v>
      </c>
      <c r="D424" s="50">
        <v>41</v>
      </c>
      <c r="E424" s="50">
        <v>730.78505586055849</v>
      </c>
      <c r="F424" s="50">
        <v>0.29532577311212599</v>
      </c>
      <c r="G424" s="50">
        <v>0.11567600448577676</v>
      </c>
      <c r="H424" s="50">
        <v>6.4096715974353874E-2</v>
      </c>
      <c r="I424" s="50">
        <v>9.7902825291077716E-2</v>
      </c>
      <c r="J424" s="50">
        <v>3.666623498282668E-2</v>
      </c>
      <c r="K424" s="50">
        <v>2.1862093483570145E-2</v>
      </c>
      <c r="L424" s="50">
        <v>263.84399158637098</v>
      </c>
      <c r="M424" s="50">
        <v>131.92199579318549</v>
      </c>
      <c r="N424" s="50">
        <v>9921491</v>
      </c>
      <c r="O424" s="50">
        <v>2930072</v>
      </c>
      <c r="P424" s="50">
        <v>160.49907037388141</v>
      </c>
      <c r="Q424" s="50">
        <v>103.34492121248957</v>
      </c>
      <c r="R424" s="50">
        <v>39.168950026538305</v>
      </c>
      <c r="S424" s="50">
        <v>3633696719.843061</v>
      </c>
      <c r="T424" s="50">
        <v>4.1763879145489877</v>
      </c>
      <c r="U424" s="50">
        <v>4.4660615124734386</v>
      </c>
      <c r="V424" s="50">
        <v>971342</v>
      </c>
      <c r="W424" s="50">
        <v>82.515016139890122</v>
      </c>
      <c r="X424" s="50">
        <v>49.406979653295366</v>
      </c>
      <c r="Y424" s="50">
        <v>37.451661761356945</v>
      </c>
      <c r="Z424" s="50">
        <v>575892893.16469479</v>
      </c>
      <c r="AA424" s="50">
        <v>0.66190227322866968</v>
      </c>
      <c r="AB424" s="50">
        <v>0.66930105237862225</v>
      </c>
      <c r="AC424" s="50">
        <v>9921491</v>
      </c>
      <c r="AD424" s="50">
        <v>0.54367434180766661</v>
      </c>
      <c r="AE424" s="50">
        <v>0.61882029333721267</v>
      </c>
      <c r="AF424" s="50">
        <v>1.5841315725521457E-2</v>
      </c>
      <c r="AG424" s="50">
        <v>0.52369706451215414</v>
      </c>
      <c r="AH424" s="50">
        <v>16.299508618686499</v>
      </c>
      <c r="AI424" s="50">
        <v>17.348910322689257</v>
      </c>
      <c r="AJ424" s="50">
        <v>1.1281899509718074</v>
      </c>
      <c r="AK424" s="50">
        <v>2.2808501001023087</v>
      </c>
      <c r="AL424" s="50">
        <v>3.1826534242050735</v>
      </c>
      <c r="AM424" s="50">
        <v>4.0954588112747263</v>
      </c>
      <c r="AN424" s="50">
        <v>5.1594320159189859</v>
      </c>
      <c r="AO424" s="50">
        <v>6.3371592281999334</v>
      </c>
      <c r="AP424" s="50">
        <v>8.0048868403263711</v>
      </c>
      <c r="AQ424" s="50">
        <v>10.668239496459947</v>
      </c>
      <c r="AR424" s="50">
        <v>15.594297431565678</v>
      </c>
      <c r="AS424" s="50">
        <v>43.548832700975169</v>
      </c>
      <c r="AT424" s="50">
        <v>132.23464198269471</v>
      </c>
      <c r="AU424" s="50">
        <v>203.20803739713534</v>
      </c>
      <c r="AV424" s="50">
        <v>268.95181420209093</v>
      </c>
      <c r="AW424" s="50">
        <v>337.68394449818084</v>
      </c>
      <c r="AX424" s="50">
        <v>421.35784224994245</v>
      </c>
      <c r="AY424" s="50">
        <v>516.98515396624134</v>
      </c>
      <c r="AZ424" s="50">
        <v>663.41447503182428</v>
      </c>
      <c r="BA424" s="50">
        <v>896.5060473403031</v>
      </c>
      <c r="BB424" s="50">
        <v>1434.409675744485</v>
      </c>
      <c r="BC424" s="50">
        <v>13.2631732426794</v>
      </c>
      <c r="BD424" s="50">
        <v>5498.5704236871916</v>
      </c>
      <c r="BE424" s="50">
        <v>82.336070427965325</v>
      </c>
      <c r="BF424" s="50">
        <v>166.86782255950013</v>
      </c>
      <c r="BG424" s="50">
        <v>232.34190525104862</v>
      </c>
      <c r="BH424" s="50">
        <v>299.20167997797154</v>
      </c>
      <c r="BI424" s="50">
        <v>377.35702210983027</v>
      </c>
      <c r="BJ424" s="50">
        <v>463.05789985605355</v>
      </c>
      <c r="BK424" s="50">
        <v>585.47560684222833</v>
      </c>
      <c r="BL424" s="50">
        <v>778.38733971192255</v>
      </c>
      <c r="BM424" s="50">
        <v>1140.5944408788337</v>
      </c>
      <c r="BN424" s="50">
        <v>3184.7726461423717</v>
      </c>
    </row>
    <row r="425" spans="1:66" x14ac:dyDescent="0.25">
      <c r="A425" t="str">
        <f t="shared" si="6"/>
        <v>2003TOT42</v>
      </c>
      <c r="B425" s="50">
        <v>2003</v>
      </c>
      <c r="C425" s="50" t="s">
        <v>3</v>
      </c>
      <c r="D425" s="50">
        <v>42</v>
      </c>
      <c r="E425" s="50">
        <v>834.16871605332722</v>
      </c>
      <c r="F425" s="50">
        <v>0.17092575616083333</v>
      </c>
      <c r="G425" s="50">
        <v>6.3308193735879967E-2</v>
      </c>
      <c r="H425" s="50">
        <v>3.5125925695250047E-2</v>
      </c>
      <c r="I425" s="50">
        <v>5.0171300936685252E-2</v>
      </c>
      <c r="J425" s="50">
        <v>2.0624875896495351E-2</v>
      </c>
      <c r="K425" s="50">
        <v>1.4093161259831864E-2</v>
      </c>
      <c r="L425" s="50">
        <v>259.05503849913981</v>
      </c>
      <c r="M425" s="50">
        <v>129.52751924956991</v>
      </c>
      <c r="N425" s="50">
        <v>5607967</v>
      </c>
      <c r="O425" s="50">
        <v>958546</v>
      </c>
      <c r="P425" s="50">
        <v>163.10515397660228</v>
      </c>
      <c r="Q425" s="50">
        <v>95.949884522537531</v>
      </c>
      <c r="R425" s="50">
        <v>37.038416654017759</v>
      </c>
      <c r="S425" s="50">
        <v>1103668536.1144831</v>
      </c>
      <c r="T425" s="50">
        <v>1.9660658869051788</v>
      </c>
      <c r="U425" s="50">
        <v>2.0340460297230814</v>
      </c>
      <c r="V425" s="50">
        <v>281359</v>
      </c>
      <c r="W425" s="50">
        <v>76.280165487014813</v>
      </c>
      <c r="X425" s="50">
        <v>53.247353762555093</v>
      </c>
      <c r="Y425" s="50">
        <v>41.108911890730823</v>
      </c>
      <c r="Z425" s="50">
        <v>179779466.48734486</v>
      </c>
      <c r="AA425" s="50">
        <v>0.32025763593039264</v>
      </c>
      <c r="AB425" s="50">
        <v>0.32173371514390858</v>
      </c>
      <c r="AC425" s="50">
        <v>5607967</v>
      </c>
      <c r="AD425" s="50">
        <v>0.47917040120244336</v>
      </c>
      <c r="AE425" s="50">
        <v>0.42977227098710369</v>
      </c>
      <c r="AF425" s="50">
        <v>8.9540549727157998E-3</v>
      </c>
      <c r="AG425" s="50">
        <v>0.39691537672912602</v>
      </c>
      <c r="AH425" s="50">
        <v>11.344399254905172</v>
      </c>
      <c r="AI425" s="50">
        <v>12.471917580462168</v>
      </c>
      <c r="AJ425" s="50">
        <v>1.4268365951912223</v>
      </c>
      <c r="AK425" s="50">
        <v>2.8423726195923269</v>
      </c>
      <c r="AL425" s="50">
        <v>3.8960920296119088</v>
      </c>
      <c r="AM425" s="50">
        <v>4.8414593553904641</v>
      </c>
      <c r="AN425" s="50">
        <v>5.8933454735819542</v>
      </c>
      <c r="AO425" s="50">
        <v>7.277969740382634</v>
      </c>
      <c r="AP425" s="50">
        <v>9.0059059066539504</v>
      </c>
      <c r="AQ425" s="50">
        <v>11.570792819065502</v>
      </c>
      <c r="AR425" s="50">
        <v>16.356754146294698</v>
      </c>
      <c r="AS425" s="50">
        <v>36.888471314235339</v>
      </c>
      <c r="AT425" s="50">
        <v>191.25462343259798</v>
      </c>
      <c r="AU425" s="50">
        <v>286.88193514889696</v>
      </c>
      <c r="AV425" s="50">
        <v>358.60241893612124</v>
      </c>
      <c r="AW425" s="50">
        <v>448.25302367015155</v>
      </c>
      <c r="AX425" s="50">
        <v>537.90362840418186</v>
      </c>
      <c r="AY425" s="50">
        <v>672.3795355052273</v>
      </c>
      <c r="AZ425" s="50">
        <v>851.68074497328791</v>
      </c>
      <c r="BA425" s="50">
        <v>1120.6325591753789</v>
      </c>
      <c r="BB425" s="50">
        <v>1703.3614899465758</v>
      </c>
      <c r="BC425" s="50">
        <v>8.5786890464291616</v>
      </c>
      <c r="BD425" s="50">
        <v>5370.071223568415</v>
      </c>
      <c r="BE425" s="50">
        <v>118.73951715583013</v>
      </c>
      <c r="BF425" s="50">
        <v>237.27221360819573</v>
      </c>
      <c r="BG425" s="50">
        <v>324.22895088619924</v>
      </c>
      <c r="BH425" s="50">
        <v>403.72455381994985</v>
      </c>
      <c r="BI425" s="50">
        <v>491.94454259132573</v>
      </c>
      <c r="BJ425" s="50">
        <v>606.91683288301806</v>
      </c>
      <c r="BK425" s="50">
        <v>753.34374277200345</v>
      </c>
      <c r="BL425" s="50">
        <v>964.93900349210514</v>
      </c>
      <c r="BM425" s="50">
        <v>1364.0223377483376</v>
      </c>
      <c r="BN425" s="50">
        <v>3082.5940510821861</v>
      </c>
    </row>
    <row r="426" spans="1:66" x14ac:dyDescent="0.25">
      <c r="A426" t="str">
        <f t="shared" si="6"/>
        <v>2003TOT43</v>
      </c>
      <c r="B426" s="50">
        <v>2003</v>
      </c>
      <c r="C426" s="50" t="s">
        <v>3</v>
      </c>
      <c r="D426" s="50">
        <v>43</v>
      </c>
      <c r="E426" s="50">
        <v>815.16849018317464</v>
      </c>
      <c r="F426" s="50">
        <v>0.27674770862407522</v>
      </c>
      <c r="G426" s="50">
        <v>0.11309464520698541</v>
      </c>
      <c r="H426" s="50">
        <v>6.500615305517643E-2</v>
      </c>
      <c r="I426" s="50">
        <v>9.7809668689736923E-2</v>
      </c>
      <c r="J426" s="50">
        <v>3.9792888400418343E-2</v>
      </c>
      <c r="K426" s="50">
        <v>2.4352477997198908E-2</v>
      </c>
      <c r="L426" s="50">
        <v>285.19999966610897</v>
      </c>
      <c r="M426" s="50">
        <v>142.59999983305448</v>
      </c>
      <c r="N426" s="50">
        <v>10407284</v>
      </c>
      <c r="O426" s="50">
        <v>2880192</v>
      </c>
      <c r="P426" s="50">
        <v>168.65127398511541</v>
      </c>
      <c r="Q426" s="50">
        <v>116.54872568099356</v>
      </c>
      <c r="R426" s="50">
        <v>40.865612137952375</v>
      </c>
      <c r="S426" s="50">
        <v>4028192487.7991061</v>
      </c>
      <c r="T426" s="50">
        <v>3.9568007306100688</v>
      </c>
      <c r="U426" s="50">
        <v>4.1971135829936745</v>
      </c>
      <c r="V426" s="50">
        <v>1017933</v>
      </c>
      <c r="W426" s="50">
        <v>84.58461183234003</v>
      </c>
      <c r="X426" s="50">
        <v>58.015388000714452</v>
      </c>
      <c r="Y426" s="50">
        <v>40.684002853179919</v>
      </c>
      <c r="Z426" s="50">
        <v>708669335.44477522</v>
      </c>
      <c r="AA426" s="50">
        <v>0.69610957091598702</v>
      </c>
      <c r="AB426" s="50">
        <v>0.70324686462767871</v>
      </c>
      <c r="AC426" s="50">
        <v>10407284</v>
      </c>
      <c r="AD426" s="50">
        <v>0.53730233731993071</v>
      </c>
      <c r="AE426" s="50">
        <v>0.57134991386895351</v>
      </c>
      <c r="AF426" s="50">
        <v>1.6616965301804128E-2</v>
      </c>
      <c r="AG426" s="50">
        <v>0.52601310639261989</v>
      </c>
      <c r="AH426" s="50">
        <v>15.940585527691438</v>
      </c>
      <c r="AI426" s="50">
        <v>17.875312447679256</v>
      </c>
      <c r="AJ426" s="50">
        <v>1.0350551910887138</v>
      </c>
      <c r="AK426" s="50">
        <v>2.2405794705044659</v>
      </c>
      <c r="AL426" s="50">
        <v>3.1925304269828731</v>
      </c>
      <c r="AM426" s="50">
        <v>4.223216500335762</v>
      </c>
      <c r="AN426" s="50">
        <v>5.2977903930546653</v>
      </c>
      <c r="AO426" s="50">
        <v>6.5207970274060454</v>
      </c>
      <c r="AP426" s="50">
        <v>8.2132062264988868</v>
      </c>
      <c r="AQ426" s="50">
        <v>10.723831723702393</v>
      </c>
      <c r="AR426" s="50">
        <v>15.946272383617604</v>
      </c>
      <c r="AS426" s="50">
        <v>42.606720656808591</v>
      </c>
      <c r="AT426" s="50">
        <v>143.44096757444848</v>
      </c>
      <c r="AU426" s="50">
        <v>218.74747555103394</v>
      </c>
      <c r="AV426" s="50">
        <v>298.83534911343435</v>
      </c>
      <c r="AW426" s="50">
        <v>391.47430733859903</v>
      </c>
      <c r="AX426" s="50">
        <v>473.35519299568</v>
      </c>
      <c r="AY426" s="50">
        <v>597.67069822686869</v>
      </c>
      <c r="AZ426" s="50">
        <v>753.06507976585453</v>
      </c>
      <c r="BA426" s="50">
        <v>1022.0168939679455</v>
      </c>
      <c r="BB426" s="50">
        <v>1721.2916108933819</v>
      </c>
      <c r="BC426" s="50">
        <v>11.432761190032423</v>
      </c>
      <c r="BD426" s="50">
        <v>6275.5423313821211</v>
      </c>
      <c r="BE426" s="50">
        <v>84.335654281575771</v>
      </c>
      <c r="BF426" s="50">
        <v>182.7282722771119</v>
      </c>
      <c r="BG426" s="50">
        <v>260.15463034704976</v>
      </c>
      <c r="BH426" s="50">
        <v>344.08489965289584</v>
      </c>
      <c r="BI426" s="50">
        <v>431.89586505593155</v>
      </c>
      <c r="BJ426" s="50">
        <v>531.42839447638721</v>
      </c>
      <c r="BK426" s="50">
        <v>669.32522537953832</v>
      </c>
      <c r="BL426" s="50">
        <v>875.15296136174641</v>
      </c>
      <c r="BM426" s="50">
        <v>1299.603166717282</v>
      </c>
      <c r="BN426" s="50">
        <v>3474.5791795468526</v>
      </c>
    </row>
    <row r="427" spans="1:66" x14ac:dyDescent="0.25">
      <c r="A427" t="str">
        <f t="shared" si="6"/>
        <v>2003TOT49</v>
      </c>
      <c r="B427" s="50">
        <v>2003</v>
      </c>
      <c r="C427" s="50" t="s">
        <v>3</v>
      </c>
      <c r="D427" s="50">
        <v>49</v>
      </c>
      <c r="E427" s="50">
        <v>712.27705696662417</v>
      </c>
      <c r="F427" s="50">
        <v>0.29271611194061453</v>
      </c>
      <c r="G427" s="50">
        <v>0.11676052990729396</v>
      </c>
      <c r="H427" s="50">
        <v>6.7663554485655239E-2</v>
      </c>
      <c r="I427" s="50">
        <v>0.10015678178220487</v>
      </c>
      <c r="J427" s="50">
        <v>4.1280527458109E-2</v>
      </c>
      <c r="K427" s="50">
        <v>2.8259155688363766E-2</v>
      </c>
      <c r="L427" s="50">
        <v>226.17031047739545</v>
      </c>
      <c r="M427" s="50">
        <v>113.08515523869772</v>
      </c>
      <c r="N427" s="50">
        <v>12421086</v>
      </c>
      <c r="O427" s="50">
        <v>3635852</v>
      </c>
      <c r="P427" s="50">
        <v>135.9540079801989</v>
      </c>
      <c r="Q427" s="50">
        <v>90.216302497196551</v>
      </c>
      <c r="R427" s="50">
        <v>39.888658377295371</v>
      </c>
      <c r="S427" s="50">
        <v>3936157486.4044447</v>
      </c>
      <c r="T427" s="50">
        <v>3.7075131147843559</v>
      </c>
      <c r="U427" s="50">
        <v>3.9269154460160869</v>
      </c>
      <c r="V427" s="50">
        <v>1244056</v>
      </c>
      <c r="W427" s="50">
        <v>66.476081216263481</v>
      </c>
      <c r="X427" s="50">
        <v>46.609074022434243</v>
      </c>
      <c r="Y427" s="50">
        <v>41.215908422332539</v>
      </c>
      <c r="Z427" s="50">
        <v>695811578.30464137</v>
      </c>
      <c r="AA427" s="50">
        <v>0.65539312410483919</v>
      </c>
      <c r="AB427" s="50">
        <v>0.66157723642829125</v>
      </c>
      <c r="AC427" s="50">
        <v>12421086</v>
      </c>
      <c r="AD427" s="50">
        <v>0.57674333871603201</v>
      </c>
      <c r="AE427" s="50">
        <v>0.67600079078994213</v>
      </c>
      <c r="AF427" s="50">
        <v>1.9832336186149959E-2</v>
      </c>
      <c r="AG427" s="50">
        <v>0.58531466876200966</v>
      </c>
      <c r="AH427" s="50">
        <v>19.868291761747031</v>
      </c>
      <c r="AI427" s="50">
        <v>21.392310396299283</v>
      </c>
      <c r="AJ427" s="50">
        <v>0.9226453761333766</v>
      </c>
      <c r="AK427" s="50">
        <v>2.004074027668918</v>
      </c>
      <c r="AL427" s="50">
        <v>2.8060706285573924</v>
      </c>
      <c r="AM427" s="50">
        <v>3.6114782221906934</v>
      </c>
      <c r="AN427" s="50">
        <v>4.6077992349962873</v>
      </c>
      <c r="AO427" s="50">
        <v>5.8347601530734678</v>
      </c>
      <c r="AP427" s="50">
        <v>7.425860951822326</v>
      </c>
      <c r="AQ427" s="50">
        <v>10.178021476546874</v>
      </c>
      <c r="AR427" s="50">
        <v>16.195627933651259</v>
      </c>
      <c r="AS427" s="50">
        <v>46.413661995359405</v>
      </c>
      <c r="AT427" s="50">
        <v>112.06325591753789</v>
      </c>
      <c r="AU427" s="50">
        <v>172.1291610893382</v>
      </c>
      <c r="AV427" s="50">
        <v>224.12651183507577</v>
      </c>
      <c r="AW427" s="50">
        <v>286.88193514889696</v>
      </c>
      <c r="AX427" s="50">
        <v>365.77446731484366</v>
      </c>
      <c r="AY427" s="50">
        <v>457.21808414355456</v>
      </c>
      <c r="AZ427" s="50">
        <v>605.14158195470452</v>
      </c>
      <c r="BA427" s="50">
        <v>883.05845663019852</v>
      </c>
      <c r="BB427" s="50">
        <v>1553.9438153898586</v>
      </c>
      <c r="BC427" s="50">
        <v>12.997385752000696</v>
      </c>
      <c r="BD427" s="50">
        <v>5827.2893077119697</v>
      </c>
      <c r="BE427" s="50">
        <v>65.659797315409108</v>
      </c>
      <c r="BF427" s="50">
        <v>142.74796246943234</v>
      </c>
      <c r="BG427" s="50">
        <v>199.87167857493128</v>
      </c>
      <c r="BH427" s="50">
        <v>257.33646290219451</v>
      </c>
      <c r="BI427" s="50">
        <v>328.33291496031029</v>
      </c>
      <c r="BJ427" s="50">
        <v>415.43824463793231</v>
      </c>
      <c r="BK427" s="50">
        <v>529.06487290064638</v>
      </c>
      <c r="BL427" s="50">
        <v>724.75499819215918</v>
      </c>
      <c r="BM427" s="50">
        <v>1153.792552874412</v>
      </c>
      <c r="BN427" s="50">
        <v>3306.9040180682223</v>
      </c>
    </row>
    <row r="428" spans="1:66" x14ac:dyDescent="0.25">
      <c r="A428" t="str">
        <f t="shared" si="6"/>
        <v>2003TOT50</v>
      </c>
      <c r="B428" s="50">
        <v>2003</v>
      </c>
      <c r="C428" s="50" t="s">
        <v>3</v>
      </c>
      <c r="D428" s="50">
        <v>50</v>
      </c>
      <c r="E428" s="50">
        <v>636.93475302673801</v>
      </c>
      <c r="F428" s="50">
        <v>0.27842350251002984</v>
      </c>
      <c r="G428" s="50">
        <v>0.10143152837852587</v>
      </c>
      <c r="H428" s="50">
        <v>5.5147093410806244E-2</v>
      </c>
      <c r="I428" s="50">
        <v>7.5039908892229432E-2</v>
      </c>
      <c r="J428" s="50">
        <v>3.0668270008887676E-2</v>
      </c>
      <c r="K428" s="50">
        <v>2.1380968688597183E-2</v>
      </c>
      <c r="L428" s="50">
        <v>219.25082718137622</v>
      </c>
      <c r="M428" s="50">
        <v>109.62541359068811</v>
      </c>
      <c r="N428" s="50">
        <v>2233838</v>
      </c>
      <c r="O428" s="50">
        <v>621953</v>
      </c>
      <c r="P428" s="50">
        <v>139.37629683901795</v>
      </c>
      <c r="Q428" s="50">
        <v>79.87453034235827</v>
      </c>
      <c r="R428" s="50">
        <v>36.430663167478826</v>
      </c>
      <c r="S428" s="50">
        <v>596138445.24024916</v>
      </c>
      <c r="T428" s="50">
        <v>3.4915580275032405</v>
      </c>
      <c r="U428" s="50">
        <v>3.7180845896714438</v>
      </c>
      <c r="V428" s="50">
        <v>167627</v>
      </c>
      <c r="W428" s="50">
        <v>64.822297042883349</v>
      </c>
      <c r="X428" s="50">
        <v>44.803116547804763</v>
      </c>
      <c r="Y428" s="50">
        <v>40.869279376301904</v>
      </c>
      <c r="Z428" s="50">
        <v>90122544.210706428</v>
      </c>
      <c r="AA428" s="50">
        <v>0.52784398525260967</v>
      </c>
      <c r="AB428" s="50">
        <v>0.53190614290859728</v>
      </c>
      <c r="AC428" s="50">
        <v>2233838</v>
      </c>
      <c r="AD428" s="50">
        <v>0.53984712198940554</v>
      </c>
      <c r="AE428" s="50">
        <v>0.57636857916346518</v>
      </c>
      <c r="AF428" s="50">
        <v>3.5666950700925094E-3</v>
      </c>
      <c r="AG428" s="50">
        <v>0.5022457941477958</v>
      </c>
      <c r="AH428" s="50">
        <v>15.929197045878349</v>
      </c>
      <c r="AI428" s="50">
        <v>16.394684985233926</v>
      </c>
      <c r="AJ428" s="50">
        <v>1.2316220575862045</v>
      </c>
      <c r="AK428" s="50">
        <v>2.3781800963136108</v>
      </c>
      <c r="AL428" s="50">
        <v>3.1850703291576292</v>
      </c>
      <c r="AM428" s="50">
        <v>3.9933418727747174</v>
      </c>
      <c r="AN428" s="50">
        <v>5.0349800974853238</v>
      </c>
      <c r="AO428" s="50">
        <v>6.4150079702440248</v>
      </c>
      <c r="AP428" s="50">
        <v>7.9302819005484437</v>
      </c>
      <c r="AQ428" s="50">
        <v>10.649946503683658</v>
      </c>
      <c r="AR428" s="50">
        <v>16.21967111040037</v>
      </c>
      <c r="AS428" s="50">
        <v>42.961898061806018</v>
      </c>
      <c r="AT428" s="50">
        <v>126.48885322474094</v>
      </c>
      <c r="AU428" s="50">
        <v>179.30120946806062</v>
      </c>
      <c r="AV428" s="50">
        <v>224.12651183507577</v>
      </c>
      <c r="AW428" s="50">
        <v>286.88193514889696</v>
      </c>
      <c r="AX428" s="50">
        <v>358.60241893612124</v>
      </c>
      <c r="AY428" s="50">
        <v>444.66699948079031</v>
      </c>
      <c r="AZ428" s="50">
        <v>580.93591867651639</v>
      </c>
      <c r="BA428" s="50">
        <v>806.85544260627273</v>
      </c>
      <c r="BB428" s="50">
        <v>1341.1730468210933</v>
      </c>
      <c r="BC428" s="50">
        <v>11.253582871954677</v>
      </c>
      <c r="BD428" s="50">
        <v>5013.2618167269748</v>
      </c>
      <c r="BE428" s="50">
        <v>78.282563654580642</v>
      </c>
      <c r="BF428" s="50">
        <v>151.59385752552018</v>
      </c>
      <c r="BG428" s="50">
        <v>202.76272503809358</v>
      </c>
      <c r="BH428" s="50">
        <v>254.58436654251832</v>
      </c>
      <c r="BI428" s="50">
        <v>320.0117605835643</v>
      </c>
      <c r="BJ428" s="50">
        <v>407.14843301859668</v>
      </c>
      <c r="BK428" s="50">
        <v>504.80620693140111</v>
      </c>
      <c r="BL428" s="50">
        <v>683.00340396089223</v>
      </c>
      <c r="BM428" s="50">
        <v>1029.5053520581396</v>
      </c>
      <c r="BN428" s="50">
        <v>2746.9038900590881</v>
      </c>
    </row>
    <row r="429" spans="1:66" x14ac:dyDescent="0.25">
      <c r="A429" t="str">
        <f t="shared" si="6"/>
        <v>2003TOT51</v>
      </c>
      <c r="B429" s="50">
        <v>2003</v>
      </c>
      <c r="C429" s="50" t="s">
        <v>3</v>
      </c>
      <c r="D429" s="50">
        <v>51</v>
      </c>
      <c r="E429" s="50">
        <v>592.47246989203359</v>
      </c>
      <c r="F429" s="50">
        <v>0.31380305996133889</v>
      </c>
      <c r="G429" s="50">
        <v>0.12171091182671462</v>
      </c>
      <c r="H429" s="50">
        <v>6.8730102334978699E-2</v>
      </c>
      <c r="I429" s="50">
        <v>0.10740659434474263</v>
      </c>
      <c r="J429" s="50">
        <v>4.013750824860389E-2</v>
      </c>
      <c r="K429" s="50">
        <v>2.631566722710248E-2</v>
      </c>
      <c r="L429" s="50">
        <v>217.07057720155782</v>
      </c>
      <c r="M429" s="50">
        <v>108.53528860077891</v>
      </c>
      <c r="N429" s="50">
        <v>2623824</v>
      </c>
      <c r="O429" s="50">
        <v>823364.00000000012</v>
      </c>
      <c r="P429" s="50">
        <v>132.87809709888515</v>
      </c>
      <c r="Q429" s="50">
        <v>84.192480102672675</v>
      </c>
      <c r="R429" s="50">
        <v>38.785763224141128</v>
      </c>
      <c r="S429" s="50">
        <v>831852686.24708402</v>
      </c>
      <c r="T429" s="50">
        <v>4.4592549400257102</v>
      </c>
      <c r="U429" s="50">
        <v>4.7968520523144225</v>
      </c>
      <c r="V429" s="50">
        <v>281816</v>
      </c>
      <c r="W429" s="50">
        <v>67.975990840197753</v>
      </c>
      <c r="X429" s="50">
        <v>40.55929776058116</v>
      </c>
      <c r="Y429" s="50">
        <v>37.369687116020707</v>
      </c>
      <c r="Z429" s="50">
        <v>137163108.69235131</v>
      </c>
      <c r="AA429" s="50">
        <v>0.73528075359724787</v>
      </c>
      <c r="AB429" s="50">
        <v>0.74445470845813877</v>
      </c>
      <c r="AC429" s="50">
        <v>2623824</v>
      </c>
      <c r="AD429" s="50">
        <v>0.54553418621133809</v>
      </c>
      <c r="AE429" s="50">
        <v>0.58509769820197821</v>
      </c>
      <c r="AF429" s="50">
        <v>4.1893727860258497E-3</v>
      </c>
      <c r="AG429" s="50">
        <v>0.51475140734827818</v>
      </c>
      <c r="AH429" s="50">
        <v>16.635265499742868</v>
      </c>
      <c r="AI429" s="50">
        <v>18.009522321997022</v>
      </c>
      <c r="AJ429" s="50">
        <v>1.0700495809729234</v>
      </c>
      <c r="AK429" s="50">
        <v>2.2432740138541307</v>
      </c>
      <c r="AL429" s="50">
        <v>3.1255761070194046</v>
      </c>
      <c r="AM429" s="50">
        <v>3.9994585341972604</v>
      </c>
      <c r="AN429" s="50">
        <v>5.0633213978215057</v>
      </c>
      <c r="AO429" s="50">
        <v>6.3260618943180713</v>
      </c>
      <c r="AP429" s="50">
        <v>7.92217430196348</v>
      </c>
      <c r="AQ429" s="50">
        <v>10.578708928815978</v>
      </c>
      <c r="AR429" s="50">
        <v>16.26016008153352</v>
      </c>
      <c r="AS429" s="50">
        <v>43.411215159503726</v>
      </c>
      <c r="AT429" s="50">
        <v>107.58072568083637</v>
      </c>
      <c r="AU429" s="50">
        <v>157.78506433189332</v>
      </c>
      <c r="AV429" s="50">
        <v>215.16145136167273</v>
      </c>
      <c r="AW429" s="50">
        <v>268.95181420209093</v>
      </c>
      <c r="AX429" s="50">
        <v>340.67229798931515</v>
      </c>
      <c r="AY429" s="50">
        <v>418.36948875880813</v>
      </c>
      <c r="AZ429" s="50">
        <v>537.90362840418186</v>
      </c>
      <c r="BA429" s="50">
        <v>739.61748905575007</v>
      </c>
      <c r="BB429" s="50">
        <v>1326.8289500636486</v>
      </c>
      <c r="BC429" s="50">
        <v>11.477516396475778</v>
      </c>
      <c r="BD429" s="50">
        <v>4162.4775778010271</v>
      </c>
      <c r="BE429" s="50">
        <v>63.334828611928579</v>
      </c>
      <c r="BF429" s="50">
        <v>132.78301349795967</v>
      </c>
      <c r="BG429" s="50">
        <v>185.00719554774392</v>
      </c>
      <c r="BH429" s="50">
        <v>237.29913326634417</v>
      </c>
      <c r="BI429" s="50">
        <v>300.05578221154099</v>
      </c>
      <c r="BJ429" s="50">
        <v>374.45410236783221</v>
      </c>
      <c r="BK429" s="50">
        <v>469.46077287470678</v>
      </c>
      <c r="BL429" s="50">
        <v>626.93237215163106</v>
      </c>
      <c r="BM429" s="50">
        <v>963.60990456188404</v>
      </c>
      <c r="BN429" s="50">
        <v>2575.6211233294453</v>
      </c>
    </row>
    <row r="430" spans="1:66" x14ac:dyDescent="0.25">
      <c r="A430" t="str">
        <f t="shared" si="6"/>
        <v>2003TOT52</v>
      </c>
      <c r="B430" s="50">
        <v>2003</v>
      </c>
      <c r="C430" s="50" t="s">
        <v>3</v>
      </c>
      <c r="D430" s="50">
        <v>52</v>
      </c>
      <c r="E430" s="50">
        <v>592.18438757600109</v>
      </c>
      <c r="F430" s="50">
        <v>0.29131114265004715</v>
      </c>
      <c r="G430" s="50">
        <v>0.11470739464979118</v>
      </c>
      <c r="H430" s="50">
        <v>6.6752615744520155E-2</v>
      </c>
      <c r="I430" s="50">
        <v>9.8172295575390631E-2</v>
      </c>
      <c r="J430" s="50">
        <v>4.140099407096684E-2</v>
      </c>
      <c r="K430" s="50">
        <v>2.8739648017813473E-2</v>
      </c>
      <c r="L430" s="50">
        <v>219.97743408352503</v>
      </c>
      <c r="M430" s="50">
        <v>109.98871704176251</v>
      </c>
      <c r="N430" s="50">
        <v>5391572</v>
      </c>
      <c r="O430" s="50">
        <v>1570625</v>
      </c>
      <c r="P430" s="50">
        <v>133.35857661064117</v>
      </c>
      <c r="Q430" s="50">
        <v>86.61885747288386</v>
      </c>
      <c r="R430" s="50">
        <v>39.376246856300199</v>
      </c>
      <c r="S430" s="50">
        <v>1632548916.2201786</v>
      </c>
      <c r="T430" s="50">
        <v>4.2610104006210676</v>
      </c>
      <c r="U430" s="50">
        <v>4.560169399140185</v>
      </c>
      <c r="V430" s="50">
        <v>529303</v>
      </c>
      <c r="W430" s="50">
        <v>63.60452896273037</v>
      </c>
      <c r="X430" s="50">
        <v>46.384188079032143</v>
      </c>
      <c r="Y430" s="50">
        <v>42.171769365597882</v>
      </c>
      <c r="Z430" s="50">
        <v>294615478.83355141</v>
      </c>
      <c r="AA430" s="50">
        <v>0.76895681778420322</v>
      </c>
      <c r="AB430" s="50">
        <v>0.77715137807794421</v>
      </c>
      <c r="AC430" s="50">
        <v>5391572</v>
      </c>
      <c r="AD430" s="50">
        <v>0.52739462257533531</v>
      </c>
      <c r="AE430" s="50">
        <v>0.55030587415664556</v>
      </c>
      <c r="AF430" s="50">
        <v>8.6085442509482284E-3</v>
      </c>
      <c r="AG430" s="50">
        <v>0.48321785918412896</v>
      </c>
      <c r="AH430" s="50">
        <v>15.003673122987518</v>
      </c>
      <c r="AI430" s="50">
        <v>16.553569297539461</v>
      </c>
      <c r="AJ430" s="50">
        <v>1.0807403680893288</v>
      </c>
      <c r="AK430" s="50">
        <v>2.407981608710045</v>
      </c>
      <c r="AL430" s="50">
        <v>3.3530787914632763</v>
      </c>
      <c r="AM430" s="50">
        <v>4.2753988247973025</v>
      </c>
      <c r="AN430" s="50">
        <v>5.3813317855312537</v>
      </c>
      <c r="AO430" s="50">
        <v>6.7643474390392555</v>
      </c>
      <c r="AP430" s="50">
        <v>8.2699640744081258</v>
      </c>
      <c r="AQ430" s="50">
        <v>10.716356105164124</v>
      </c>
      <c r="AR430" s="50">
        <v>16.051093818476943</v>
      </c>
      <c r="AS430" s="50">
        <v>41.699707184320346</v>
      </c>
      <c r="AT430" s="50">
        <v>107.58072568083637</v>
      </c>
      <c r="AU430" s="50">
        <v>172.1291610893382</v>
      </c>
      <c r="AV430" s="50">
        <v>222.84578891030392</v>
      </c>
      <c r="AW430" s="50">
        <v>286.88193514889696</v>
      </c>
      <c r="AX430" s="50">
        <v>358.60241893612124</v>
      </c>
      <c r="AY430" s="50">
        <v>433.9089269127067</v>
      </c>
      <c r="AZ430" s="50">
        <v>549.25937167049233</v>
      </c>
      <c r="BA430" s="50">
        <v>753.06507976585453</v>
      </c>
      <c r="BB430" s="50">
        <v>1228.2132848562151</v>
      </c>
      <c r="BC430" s="50">
        <v>10.960961417749431</v>
      </c>
      <c r="BD430" s="50">
        <v>4321.1591481802607</v>
      </c>
      <c r="BE430" s="50">
        <v>63.997525755693331</v>
      </c>
      <c r="BF430" s="50">
        <v>142.31084181403423</v>
      </c>
      <c r="BG430" s="50">
        <v>198.79756400338366</v>
      </c>
      <c r="BH430" s="50">
        <v>253.16798094681872</v>
      </c>
      <c r="BI430" s="50">
        <v>318.66886553576887</v>
      </c>
      <c r="BJ430" s="50">
        <v>400.79576886013348</v>
      </c>
      <c r="BK430" s="50">
        <v>489.08775604710917</v>
      </c>
      <c r="BL430" s="50">
        <v>634.95352823939845</v>
      </c>
      <c r="BM430" s="50">
        <v>949.27276015267057</v>
      </c>
      <c r="BN430" s="50">
        <v>2475.5312875924328</v>
      </c>
    </row>
    <row r="431" spans="1:66" x14ac:dyDescent="0.25">
      <c r="A431" t="str">
        <f t="shared" si="6"/>
        <v>2003TOT53</v>
      </c>
      <c r="B431" s="50">
        <v>2003</v>
      </c>
      <c r="C431" s="50" t="s">
        <v>3</v>
      </c>
      <c r="D431" s="50">
        <v>53</v>
      </c>
      <c r="E431" s="50">
        <v>1232.6333824052836</v>
      </c>
      <c r="F431" s="50">
        <v>0.28542920972515623</v>
      </c>
      <c r="G431" s="50">
        <v>0.13164331280145072</v>
      </c>
      <c r="H431" s="50">
        <v>8.1510126140045075E-2</v>
      </c>
      <c r="I431" s="50">
        <v>0.12215841595099482</v>
      </c>
      <c r="J431" s="50">
        <v>5.3277496300090571E-2</v>
      </c>
      <c r="K431" s="50">
        <v>3.6488776385302749E-2</v>
      </c>
      <c r="L431" s="50">
        <v>259.65437949067632</v>
      </c>
      <c r="M431" s="50">
        <v>129.82718974533816</v>
      </c>
      <c r="N431" s="50">
        <v>2171852</v>
      </c>
      <c r="O431" s="50">
        <v>619910</v>
      </c>
      <c r="P431" s="50">
        <v>139.89872192335244</v>
      </c>
      <c r="Q431" s="50">
        <v>119.75565756732388</v>
      </c>
      <c r="R431" s="50">
        <v>46.121177621663826</v>
      </c>
      <c r="S431" s="50">
        <v>890852756.19071698</v>
      </c>
      <c r="T431" s="50">
        <v>2.7730680660990656</v>
      </c>
      <c r="U431" s="50">
        <v>2.8659092502411276</v>
      </c>
      <c r="V431" s="50">
        <v>265310</v>
      </c>
      <c r="W431" s="50">
        <v>73.20507683186365</v>
      </c>
      <c r="X431" s="50">
        <v>56.62211291347451</v>
      </c>
      <c r="Y431" s="50">
        <v>43.613447248254637</v>
      </c>
      <c r="Z431" s="50">
        <v>180268953.32488707</v>
      </c>
      <c r="AA431" s="50">
        <v>0.56114557012980426</v>
      </c>
      <c r="AB431" s="50">
        <v>0.56524636881106916</v>
      </c>
      <c r="AC431" s="50">
        <v>2171852</v>
      </c>
      <c r="AD431" s="50">
        <v>0.62982469314188994</v>
      </c>
      <c r="AE431" s="50">
        <v>0.76978360188389416</v>
      </c>
      <c r="AF431" s="50">
        <v>3.46772407908296E-3</v>
      </c>
      <c r="AG431" s="50">
        <v>0.75906040710497535</v>
      </c>
      <c r="AH431" s="50">
        <v>31.372392816516225</v>
      </c>
      <c r="AI431" s="50">
        <v>38.673836916758887</v>
      </c>
      <c r="AJ431" s="50">
        <v>0.50502766704700064</v>
      </c>
      <c r="AK431" s="50">
        <v>1.2096086636924703</v>
      </c>
      <c r="AL431" s="50">
        <v>1.8414863412838272</v>
      </c>
      <c r="AM431" s="50">
        <v>2.5848314494211189</v>
      </c>
      <c r="AN431" s="50">
        <v>3.6332963102292206</v>
      </c>
      <c r="AO431" s="50">
        <v>5.0688671422614906</v>
      </c>
      <c r="AP431" s="50">
        <v>7.4958980113394205</v>
      </c>
      <c r="AQ431" s="50">
        <v>11.349418588157295</v>
      </c>
      <c r="AR431" s="50">
        <v>18.147459585028521</v>
      </c>
      <c r="AS431" s="50">
        <v>48.164106241539635</v>
      </c>
      <c r="AT431" s="50">
        <v>113.55743266310506</v>
      </c>
      <c r="AU431" s="50">
        <v>184.42410116714805</v>
      </c>
      <c r="AV431" s="50">
        <v>268.95181420209093</v>
      </c>
      <c r="AW431" s="50">
        <v>370.55583290065857</v>
      </c>
      <c r="AX431" s="50">
        <v>537.90362840418186</v>
      </c>
      <c r="AY431" s="50">
        <v>735.13495881904851</v>
      </c>
      <c r="AZ431" s="50">
        <v>1120.6325591753789</v>
      </c>
      <c r="BA431" s="50">
        <v>1776.8749858284807</v>
      </c>
      <c r="BB431" s="50">
        <v>2988.3534911343436</v>
      </c>
      <c r="BC431" s="50">
        <v>12.745183746555526</v>
      </c>
      <c r="BD431" s="50">
        <v>9836.4643514178042</v>
      </c>
      <c r="BE431" s="50">
        <v>62.241423081771572</v>
      </c>
      <c r="BF431" s="50">
        <v>148.50429289670291</v>
      </c>
      <c r="BG431" s="50">
        <v>227.65777569642313</v>
      </c>
      <c r="BH431" s="50">
        <v>318.59764335350764</v>
      </c>
      <c r="BI431" s="50">
        <v>446.04533776996954</v>
      </c>
      <c r="BJ431" s="50">
        <v>627.84141500592852</v>
      </c>
      <c r="BK431" s="50">
        <v>921.14133235658699</v>
      </c>
      <c r="BL431" s="50">
        <v>1398.8847777656763</v>
      </c>
      <c r="BM431" s="50">
        <v>2238.6192349419689</v>
      </c>
      <c r="BN431" s="50">
        <v>5953.9530324265306</v>
      </c>
    </row>
    <row r="432" spans="1:66" x14ac:dyDescent="0.25">
      <c r="A432" t="str">
        <f t="shared" si="6"/>
        <v>2003TOT100</v>
      </c>
      <c r="B432" s="50">
        <v>2003</v>
      </c>
      <c r="C432" s="50" t="s">
        <v>3</v>
      </c>
      <c r="D432" s="50">
        <v>100</v>
      </c>
      <c r="E432" s="50">
        <v>851.39243539859717</v>
      </c>
      <c r="F432" s="50">
        <v>0.33717543364507008</v>
      </c>
      <c r="G432" s="50">
        <v>0.14844978295571157</v>
      </c>
      <c r="H432" s="50">
        <v>9.0088218078558421E-2</v>
      </c>
      <c r="I432" s="50">
        <v>0.13785755046573134</v>
      </c>
      <c r="J432" s="50">
        <v>5.8493855053617171E-2</v>
      </c>
      <c r="K432" s="50">
        <v>3.8471283437913353E-2</v>
      </c>
      <c r="L432" s="50">
        <v>289.90252344625509</v>
      </c>
      <c r="M432" s="50">
        <v>144.95126172312754</v>
      </c>
      <c r="N432" s="50">
        <v>53796357</v>
      </c>
      <c r="O432" s="50">
        <v>18138810</v>
      </c>
      <c r="P432" s="50">
        <v>162.26580264882162</v>
      </c>
      <c r="Q432" s="50">
        <v>127.63672079743347</v>
      </c>
      <c r="R432" s="50">
        <v>44.027461120425876</v>
      </c>
      <c r="S432" s="50">
        <v>27782138730.812332</v>
      </c>
      <c r="T432" s="50">
        <v>5.0547743783701238</v>
      </c>
      <c r="U432" s="50">
        <v>5.4019111127509092</v>
      </c>
      <c r="V432" s="50">
        <v>7416233.9999999991</v>
      </c>
      <c r="W432" s="50">
        <v>83.447498857566146</v>
      </c>
      <c r="X432" s="50">
        <v>61.503762865561399</v>
      </c>
      <c r="Y432" s="50">
        <v>42.430650229896017</v>
      </c>
      <c r="Z432" s="50">
        <v>5473515567.4981651</v>
      </c>
      <c r="AA432" s="50">
        <v>0.99586955915365405</v>
      </c>
      <c r="AB432" s="50">
        <v>1.009509882621989</v>
      </c>
      <c r="AC432" s="50">
        <v>53796357</v>
      </c>
      <c r="AD432" s="50">
        <v>0.58120882822670761</v>
      </c>
      <c r="AE432" s="50">
        <v>0.66613754216921706</v>
      </c>
      <c r="AF432" s="50">
        <v>8.5894859564943665E-2</v>
      </c>
      <c r="AG432" s="50">
        <v>0.60964158902473198</v>
      </c>
      <c r="AH432" s="50">
        <v>21.137040110437326</v>
      </c>
      <c r="AI432" s="50">
        <v>24.635371992328249</v>
      </c>
      <c r="AJ432" s="50">
        <v>0.75569820054638048</v>
      </c>
      <c r="AK432" s="50">
        <v>1.7784525751427416</v>
      </c>
      <c r="AL432" s="50">
        <v>2.6144766616583102</v>
      </c>
      <c r="AM432" s="50">
        <v>3.5117832304043421</v>
      </c>
      <c r="AN432" s="50">
        <v>4.5927881298993896</v>
      </c>
      <c r="AO432" s="50">
        <v>5.8386923497483085</v>
      </c>
      <c r="AP432" s="50">
        <v>7.7570049082266195</v>
      </c>
      <c r="AQ432" s="50">
        <v>10.721356900625203</v>
      </c>
      <c r="AR432" s="50">
        <v>16.665885129466567</v>
      </c>
      <c r="AS432" s="50">
        <v>45.763861914282138</v>
      </c>
      <c r="AT432" s="50">
        <v>116.54578615423939</v>
      </c>
      <c r="AU432" s="50">
        <v>183.78373970476213</v>
      </c>
      <c r="AV432" s="50">
        <v>259.98675372868786</v>
      </c>
      <c r="AW432" s="50">
        <v>344.25832217867639</v>
      </c>
      <c r="AX432" s="50">
        <v>438.21215593994015</v>
      </c>
      <c r="AY432" s="50">
        <v>573.76387029779391</v>
      </c>
      <c r="AZ432" s="50">
        <v>762.03014023925755</v>
      </c>
      <c r="BA432" s="50">
        <v>1093.7373777551697</v>
      </c>
      <c r="BB432" s="50">
        <v>1882.6626994146363</v>
      </c>
      <c r="BC432" s="50">
        <v>12.116772447919089</v>
      </c>
      <c r="BD432" s="50">
        <v>6589.3194479512276</v>
      </c>
      <c r="BE432" s="50">
        <v>64.291073114680628</v>
      </c>
      <c r="BF432" s="50">
        <v>151.51467417070106</v>
      </c>
      <c r="BG432" s="50">
        <v>222.57142533251641</v>
      </c>
      <c r="BH432" s="50">
        <v>299.0246799566761</v>
      </c>
      <c r="BI432" s="50">
        <v>391.04015083720191</v>
      </c>
      <c r="BJ432" s="50">
        <v>497.06846646256179</v>
      </c>
      <c r="BK432" s="50">
        <v>660.49780909044091</v>
      </c>
      <c r="BL432" s="50">
        <v>912.75641635075181</v>
      </c>
      <c r="BM432" s="50">
        <v>1418.9511065091669</v>
      </c>
      <c r="BN432" s="50">
        <v>3896.5031732721854</v>
      </c>
    </row>
    <row r="433" spans="1:66" x14ac:dyDescent="0.25">
      <c r="A433" t="str">
        <f t="shared" si="6"/>
        <v>2003TOT115</v>
      </c>
      <c r="B433" s="50">
        <v>2003</v>
      </c>
      <c r="C433" s="50" t="s">
        <v>3</v>
      </c>
      <c r="D433" s="50">
        <v>115</v>
      </c>
      <c r="E433" s="50">
        <v>501.01259620094334</v>
      </c>
      <c r="F433" s="50">
        <v>0.48176837406932282</v>
      </c>
      <c r="G433" s="50">
        <v>0.20840371809369759</v>
      </c>
      <c r="H433" s="50">
        <v>0.12163448723152229</v>
      </c>
      <c r="I433" s="50">
        <v>0.18265981584466956</v>
      </c>
      <c r="J433" s="50">
        <v>7.5023888877271336E-2</v>
      </c>
      <c r="K433" s="50">
        <v>4.5758496252195829E-2</v>
      </c>
      <c r="L433" s="50">
        <v>266.91743757729682</v>
      </c>
      <c r="M433" s="50">
        <v>133.45871878864841</v>
      </c>
      <c r="N433" s="50">
        <v>1772634</v>
      </c>
      <c r="O433" s="50">
        <v>853999</v>
      </c>
      <c r="P433" s="50">
        <v>151.45409583634026</v>
      </c>
      <c r="Q433" s="50">
        <v>115.46334174095657</v>
      </c>
      <c r="R433" s="50">
        <v>43.258073653400572</v>
      </c>
      <c r="S433" s="50">
        <v>1183266940.601222</v>
      </c>
      <c r="T433" s="50">
        <v>11.102831912202177</v>
      </c>
      <c r="U433" s="50">
        <v>12.995444905507796</v>
      </c>
      <c r="V433" s="50">
        <v>323789</v>
      </c>
      <c r="W433" s="50">
        <v>78.643202623795403</v>
      </c>
      <c r="X433" s="50">
        <v>54.815516164853008</v>
      </c>
      <c r="Y433" s="50">
        <v>41.073012435898974</v>
      </c>
      <c r="Z433" s="50">
        <v>212983933.96201906</v>
      </c>
      <c r="AA433" s="50">
        <v>1.998471129074511</v>
      </c>
      <c r="AB433" s="50">
        <v>2.0574623603159345</v>
      </c>
      <c r="AC433" s="50">
        <v>1772634</v>
      </c>
      <c r="AD433" s="50">
        <v>0.54719665777365201</v>
      </c>
      <c r="AE433" s="50">
        <v>0.58913796720379619</v>
      </c>
      <c r="AF433" s="50">
        <v>2.8303059348432345E-3</v>
      </c>
      <c r="AG433" s="50">
        <v>0.53278680412514134</v>
      </c>
      <c r="AH433" s="50">
        <v>16.565899617398912</v>
      </c>
      <c r="AI433" s="50">
        <v>17.895658233188396</v>
      </c>
      <c r="AJ433" s="50">
        <v>1.0190416980716477</v>
      </c>
      <c r="AK433" s="50">
        <v>2.336824923840727</v>
      </c>
      <c r="AL433" s="50">
        <v>3.1954473717761793</v>
      </c>
      <c r="AM433" s="50">
        <v>4.0368384061709133</v>
      </c>
      <c r="AN433" s="50">
        <v>4.9744319437011288</v>
      </c>
      <c r="AO433" s="50">
        <v>6.1660709753871696</v>
      </c>
      <c r="AP433" s="50">
        <v>7.9273779601570986</v>
      </c>
      <c r="AQ433" s="50">
        <v>10.288524578986813</v>
      </c>
      <c r="AR433" s="50">
        <v>16.204874694459988</v>
      </c>
      <c r="AS433" s="50">
        <v>43.850567447448334</v>
      </c>
      <c r="AT433" s="50">
        <v>89.65060473403031</v>
      </c>
      <c r="AU433" s="50">
        <v>143.44096757444848</v>
      </c>
      <c r="AV433" s="50">
        <v>179.30120946806062</v>
      </c>
      <c r="AW433" s="50">
        <v>224.12651183507577</v>
      </c>
      <c r="AX433" s="50">
        <v>274.33085048613276</v>
      </c>
      <c r="AY433" s="50">
        <v>349.63735846271817</v>
      </c>
      <c r="AZ433" s="50">
        <v>444.66699948079031</v>
      </c>
      <c r="BA433" s="50">
        <v>615.60081917367472</v>
      </c>
      <c r="BB433" s="50">
        <v>1075.8072568083637</v>
      </c>
      <c r="BC433" s="50">
        <v>10.931753546099202</v>
      </c>
      <c r="BD433" s="50">
        <v>3810.1507011962881</v>
      </c>
      <c r="BE433" s="50">
        <v>51.016534701458404</v>
      </c>
      <c r="BF433" s="50">
        <v>116.67334740798493</v>
      </c>
      <c r="BG433" s="50">
        <v>160.71736208739594</v>
      </c>
      <c r="BH433" s="50">
        <v>202.30935145556631</v>
      </c>
      <c r="BI433" s="50">
        <v>248.54863207130327</v>
      </c>
      <c r="BJ433" s="50">
        <v>309.59229516585185</v>
      </c>
      <c r="BK433" s="50">
        <v>395.77484820928834</v>
      </c>
      <c r="BL433" s="50">
        <v>517.00918067167447</v>
      </c>
      <c r="BM433" s="50">
        <v>812.78057391618188</v>
      </c>
      <c r="BN433" s="50">
        <v>2197.1719414420322</v>
      </c>
    </row>
    <row r="434" spans="1:66" x14ac:dyDescent="0.25">
      <c r="A434" t="str">
        <f t="shared" si="6"/>
        <v>2003TOT123</v>
      </c>
      <c r="B434" s="50">
        <v>2003</v>
      </c>
      <c r="C434" s="50" t="s">
        <v>3</v>
      </c>
      <c r="D434" s="50">
        <v>123</v>
      </c>
      <c r="E434" s="50">
        <v>486.93124654601127</v>
      </c>
      <c r="F434" s="50">
        <v>0.49306071437802468</v>
      </c>
      <c r="G434" s="50">
        <v>0.22087667566163449</v>
      </c>
      <c r="H434" s="50">
        <v>0.12978970366864062</v>
      </c>
      <c r="I434" s="50">
        <v>0.20290184714140841</v>
      </c>
      <c r="J434" s="50">
        <v>7.7278865271467823E-2</v>
      </c>
      <c r="K434" s="50">
        <v>4.7181417222926132E-2</v>
      </c>
      <c r="L434" s="50">
        <v>237.86519985177145</v>
      </c>
      <c r="M434" s="50">
        <v>118.93259992588573</v>
      </c>
      <c r="N434" s="50">
        <v>3288595</v>
      </c>
      <c r="O434" s="50">
        <v>1621477</v>
      </c>
      <c r="P434" s="50">
        <v>131.30859725339781</v>
      </c>
      <c r="Q434" s="50">
        <v>106.55660259837364</v>
      </c>
      <c r="R434" s="50">
        <v>44.797054241131391</v>
      </c>
      <c r="S434" s="50">
        <v>2073348963.7368371</v>
      </c>
      <c r="T434" s="50">
        <v>10.789793214448165</v>
      </c>
      <c r="U434" s="50">
        <v>12.444422319388185</v>
      </c>
      <c r="V434" s="50">
        <v>667262</v>
      </c>
      <c r="W434" s="50">
        <v>73.634952341374472</v>
      </c>
      <c r="X434" s="50">
        <v>45.297647584511253</v>
      </c>
      <c r="Y434" s="50">
        <v>38.086821958604297</v>
      </c>
      <c r="Z434" s="50">
        <v>362704787.07043374</v>
      </c>
      <c r="AA434" s="50">
        <v>1.8875306177726288</v>
      </c>
      <c r="AB434" s="50">
        <v>1.9472796239573096</v>
      </c>
      <c r="AC434" s="50">
        <v>3288595</v>
      </c>
      <c r="AD434" s="50">
        <v>0.58575464624680196</v>
      </c>
      <c r="AE434" s="50">
        <v>0.69855032058788957</v>
      </c>
      <c r="AF434" s="50">
        <v>5.2507906007646602E-3</v>
      </c>
      <c r="AG434" s="50">
        <v>0.60197477995988802</v>
      </c>
      <c r="AH434" s="50">
        <v>20.890072724049581</v>
      </c>
      <c r="AI434" s="50">
        <v>21.197796022436968</v>
      </c>
      <c r="AJ434" s="50">
        <v>0.93881532915921206</v>
      </c>
      <c r="AK434" s="50">
        <v>2.0675512259073221</v>
      </c>
      <c r="AL434" s="50">
        <v>2.7417144852387971</v>
      </c>
      <c r="AM434" s="50">
        <v>3.4493984872233323</v>
      </c>
      <c r="AN434" s="50">
        <v>4.4499113301100657</v>
      </c>
      <c r="AO434" s="50">
        <v>5.607976845317264</v>
      </c>
      <c r="AP434" s="50">
        <v>7.2617037727733553</v>
      </c>
      <c r="AQ434" s="50">
        <v>9.7545835212937426</v>
      </c>
      <c r="AR434" s="50">
        <v>15.694340950969163</v>
      </c>
      <c r="AS434" s="50">
        <v>48.034004052007745</v>
      </c>
      <c r="AT434" s="50">
        <v>83.375062402648183</v>
      </c>
      <c r="AU434" s="50">
        <v>118.03996289980655</v>
      </c>
      <c r="AV434" s="50">
        <v>147.28313634876406</v>
      </c>
      <c r="AW434" s="50">
        <v>190.77648687401651</v>
      </c>
      <c r="AX434" s="50">
        <v>240.77590985710995</v>
      </c>
      <c r="AY434" s="50">
        <v>310.78876307797174</v>
      </c>
      <c r="AZ434" s="50">
        <v>415.38113526767376</v>
      </c>
      <c r="BA434" s="50">
        <v>579.74057728006255</v>
      </c>
      <c r="BB434" s="50">
        <v>1030.9819544413485</v>
      </c>
      <c r="BC434" s="50">
        <v>12.886184271452876</v>
      </c>
      <c r="BD434" s="50">
        <v>4482.5302367015156</v>
      </c>
      <c r="BE434" s="50">
        <v>45.414389304217728</v>
      </c>
      <c r="BF434" s="50">
        <v>100.97844079131883</v>
      </c>
      <c r="BG434" s="50">
        <v>133.81820859347604</v>
      </c>
      <c r="BH434" s="50">
        <v>167.89383428215848</v>
      </c>
      <c r="BI434" s="50">
        <v>216.5888701552112</v>
      </c>
      <c r="BJ434" s="50">
        <v>273.14342173029303</v>
      </c>
      <c r="BK434" s="50">
        <v>354.17284309350117</v>
      </c>
      <c r="BL434" s="50">
        <v>474.78408231219481</v>
      </c>
      <c r="BM434" s="50">
        <v>764.4308136394219</v>
      </c>
      <c r="BN434" s="50">
        <v>2339.59092997365</v>
      </c>
    </row>
    <row r="435" spans="1:66" x14ac:dyDescent="0.25">
      <c r="A435" t="str">
        <f t="shared" si="6"/>
        <v>2003TOT126</v>
      </c>
      <c r="B435" s="50">
        <v>2003</v>
      </c>
      <c r="C435" s="50" t="s">
        <v>3</v>
      </c>
      <c r="D435" s="50">
        <v>126</v>
      </c>
      <c r="E435" s="50">
        <v>502.73084881917043</v>
      </c>
      <c r="F435" s="50">
        <v>0.58957292453964927</v>
      </c>
      <c r="G435" s="50">
        <v>0.3037716305223751</v>
      </c>
      <c r="H435" s="50">
        <v>0.19784632913164871</v>
      </c>
      <c r="I435" s="50">
        <v>0.32523489539293254</v>
      </c>
      <c r="J435" s="50">
        <v>0.14038473754856118</v>
      </c>
      <c r="K435" s="50">
        <v>8.9112559659594123E-2</v>
      </c>
      <c r="L435" s="50">
        <v>312.31156048026349</v>
      </c>
      <c r="M435" s="50">
        <v>156.15578024013175</v>
      </c>
      <c r="N435" s="50">
        <v>3342126</v>
      </c>
      <c r="O435" s="50">
        <v>1970426.9999999998</v>
      </c>
      <c r="P435" s="50">
        <v>151.39611133178985</v>
      </c>
      <c r="Q435" s="50">
        <v>160.91544914847364</v>
      </c>
      <c r="R435" s="50">
        <v>51.524013040382691</v>
      </c>
      <c r="S435" s="50">
        <v>3804865748.6313534</v>
      </c>
      <c r="T435" s="50">
        <v>18.871209550978097</v>
      </c>
      <c r="U435" s="50">
        <v>22.945069481901186</v>
      </c>
      <c r="V435" s="50">
        <v>1086976</v>
      </c>
      <c r="W435" s="50">
        <v>88.752532506776319</v>
      </c>
      <c r="X435" s="50">
        <v>67.403247733355428</v>
      </c>
      <c r="Y435" s="50">
        <v>43.164106784715045</v>
      </c>
      <c r="Z435" s="50">
        <v>879188551.29854095</v>
      </c>
      <c r="AA435" s="50">
        <v>4.3605615762773473</v>
      </c>
      <c r="AB435" s="50">
        <v>4.6261843387214503</v>
      </c>
      <c r="AC435" s="50">
        <v>3342126</v>
      </c>
      <c r="AD435" s="50">
        <v>0.60035202055194792</v>
      </c>
      <c r="AE435" s="50">
        <v>0.74043141309624882</v>
      </c>
      <c r="AF435" s="50">
        <v>5.3362617736056875E-3</v>
      </c>
      <c r="AG435" s="50">
        <v>0.64734185178748316</v>
      </c>
      <c r="AH435" s="50">
        <v>23.442833518693412</v>
      </c>
      <c r="AI435" s="50">
        <v>26.756299543577256</v>
      </c>
      <c r="AJ435" s="50">
        <v>0.60328498634129157</v>
      </c>
      <c r="AK435" s="50">
        <v>1.802547611633591</v>
      </c>
      <c r="AL435" s="50">
        <v>2.5860255546891788</v>
      </c>
      <c r="AM435" s="50">
        <v>3.3760329235100937</v>
      </c>
      <c r="AN435" s="50">
        <v>4.429229141413261</v>
      </c>
      <c r="AO435" s="50">
        <v>5.6153544986226933</v>
      </c>
      <c r="AP435" s="50">
        <v>7.2792730538544461</v>
      </c>
      <c r="AQ435" s="50">
        <v>9.9370745868167951</v>
      </c>
      <c r="AR435" s="50">
        <v>15.329408292790909</v>
      </c>
      <c r="AS435" s="50">
        <v>49.041769350327741</v>
      </c>
      <c r="AT435" s="50">
        <v>67.237953550522732</v>
      </c>
      <c r="AU435" s="50">
        <v>107.58072568083637</v>
      </c>
      <c r="AV435" s="50">
        <v>146.42932106558285</v>
      </c>
      <c r="AW435" s="50">
        <v>197.23133041486668</v>
      </c>
      <c r="AX435" s="50">
        <v>251.02169325528484</v>
      </c>
      <c r="AY435" s="50">
        <v>321.39741797149867</v>
      </c>
      <c r="AZ435" s="50">
        <v>430.32290272334546</v>
      </c>
      <c r="BA435" s="50">
        <v>597.67069822686869</v>
      </c>
      <c r="BB435" s="50">
        <v>1075.8072568083637</v>
      </c>
      <c r="BC435" s="50">
        <v>13.411601546545256</v>
      </c>
      <c r="BD435" s="50">
        <v>4661.8314461695754</v>
      </c>
      <c r="BE435" s="50">
        <v>30.259968809084548</v>
      </c>
      <c r="BF435" s="50">
        <v>90.756927025752574</v>
      </c>
      <c r="BG435" s="50">
        <v>129.71081194061037</v>
      </c>
      <c r="BH435" s="50">
        <v>170.19851837569354</v>
      </c>
      <c r="BI435" s="50">
        <v>222.30291625068793</v>
      </c>
      <c r="BJ435" s="50">
        <v>282.73145006666141</v>
      </c>
      <c r="BK435" s="50">
        <v>366.04636076782714</v>
      </c>
      <c r="BL435" s="50">
        <v>499.06357101913238</v>
      </c>
      <c r="BM435" s="50">
        <v>771.35041806359811</v>
      </c>
      <c r="BN435" s="50">
        <v>2466.0979034824727</v>
      </c>
    </row>
    <row r="436" spans="1:66" x14ac:dyDescent="0.25">
      <c r="A436" t="str">
        <f t="shared" si="6"/>
        <v>2003TOT129</v>
      </c>
      <c r="B436" s="50">
        <v>2003</v>
      </c>
      <c r="C436" s="50" t="s">
        <v>3</v>
      </c>
      <c r="D436" s="50">
        <v>129</v>
      </c>
      <c r="E436" s="50">
        <v>574.44544033558827</v>
      </c>
      <c r="F436" s="50">
        <v>0.5463685015520976</v>
      </c>
      <c r="G436" s="50">
        <v>0.26900030718180284</v>
      </c>
      <c r="H436" s="50">
        <v>0.17122556461987559</v>
      </c>
      <c r="I436" s="50">
        <v>0.27561774931679373</v>
      </c>
      <c r="J436" s="50">
        <v>0.11674307880212556</v>
      </c>
      <c r="K436" s="50">
        <v>7.518728467960524E-2</v>
      </c>
      <c r="L436" s="50">
        <v>294.1539116776712</v>
      </c>
      <c r="M436" s="50">
        <v>147.0769558388356</v>
      </c>
      <c r="N436" s="50">
        <v>3317446</v>
      </c>
      <c r="O436" s="50">
        <v>1812548</v>
      </c>
      <c r="P436" s="50">
        <v>149.32950768066132</v>
      </c>
      <c r="Q436" s="50">
        <v>144.82440399700988</v>
      </c>
      <c r="R436" s="50">
        <v>49.234226793389027</v>
      </c>
      <c r="S436" s="50">
        <v>3150014205.791667</v>
      </c>
      <c r="T436" s="50">
        <v>13.774587984160142</v>
      </c>
      <c r="U436" s="50">
        <v>16.054874480021159</v>
      </c>
      <c r="V436" s="50">
        <v>914347.00000000012</v>
      </c>
      <c r="W436" s="50">
        <v>84.779746431851493</v>
      </c>
      <c r="X436" s="50">
        <v>62.297209406984109</v>
      </c>
      <c r="Y436" s="50">
        <v>42.356879806003271</v>
      </c>
      <c r="Z436" s="50">
        <v>683535198.3557725</v>
      </c>
      <c r="AA436" s="50">
        <v>2.9890073869224483</v>
      </c>
      <c r="AB436" s="50">
        <v>3.1157470965206402</v>
      </c>
      <c r="AC436" s="50">
        <v>3317446</v>
      </c>
      <c r="AD436" s="50">
        <v>0.61812311603558467</v>
      </c>
      <c r="AE436" s="50">
        <v>0.79255612840145062</v>
      </c>
      <c r="AF436" s="50">
        <v>5.2968560358887589E-3</v>
      </c>
      <c r="AG436" s="50">
        <v>0.69048050565148689</v>
      </c>
      <c r="AH436" s="50">
        <v>25.736267976657327</v>
      </c>
      <c r="AI436" s="50">
        <v>28.921280198904508</v>
      </c>
      <c r="AJ436" s="50">
        <v>0.59034433783957185</v>
      </c>
      <c r="AK436" s="50">
        <v>1.7103827900592998</v>
      </c>
      <c r="AL436" s="50">
        <v>2.4178409530404488</v>
      </c>
      <c r="AM436" s="50">
        <v>3.1623072635438305</v>
      </c>
      <c r="AN436" s="50">
        <v>4.0847715933488526</v>
      </c>
      <c r="AO436" s="50">
        <v>5.1760097219123278</v>
      </c>
      <c r="AP436" s="50">
        <v>6.8122766934979389</v>
      </c>
      <c r="AQ436" s="50">
        <v>9.5060927195736511</v>
      </c>
      <c r="AR436" s="50">
        <v>15.833893988121581</v>
      </c>
      <c r="AS436" s="50">
        <v>50.706079939062498</v>
      </c>
      <c r="AT436" s="50">
        <v>71.720483787224239</v>
      </c>
      <c r="AU436" s="50">
        <v>119.90768383176554</v>
      </c>
      <c r="AV436" s="50">
        <v>156.88855828455303</v>
      </c>
      <c r="AW436" s="50">
        <v>209.18474437940407</v>
      </c>
      <c r="AX436" s="50">
        <v>265.36579001272969</v>
      </c>
      <c r="AY436" s="50">
        <v>336.18976775261365</v>
      </c>
      <c r="AZ436" s="50">
        <v>442.2763166878828</v>
      </c>
      <c r="BA436" s="50">
        <v>681.34459597863031</v>
      </c>
      <c r="BB436" s="50">
        <v>1219.2482243828122</v>
      </c>
      <c r="BC436" s="50">
        <v>14.450700547658329</v>
      </c>
      <c r="BD436" s="50">
        <v>5379.0362840418184</v>
      </c>
      <c r="BE436" s="50">
        <v>33.911304873692551</v>
      </c>
      <c r="BF436" s="50">
        <v>97.991514073526005</v>
      </c>
      <c r="BG436" s="50">
        <v>139.07858171791455</v>
      </c>
      <c r="BH436" s="50">
        <v>181.89943327861582</v>
      </c>
      <c r="BI436" s="50">
        <v>234.02536286213794</v>
      </c>
      <c r="BJ436" s="50">
        <v>297.92767712142455</v>
      </c>
      <c r="BK436" s="50">
        <v>391.33001586813441</v>
      </c>
      <c r="BL436" s="50">
        <v>546.42993242681473</v>
      </c>
      <c r="BM436" s="50">
        <v>907.15789155124764</v>
      </c>
      <c r="BN436" s="50">
        <v>2920.6018646224261</v>
      </c>
    </row>
    <row r="437" spans="1:66" x14ac:dyDescent="0.25">
      <c r="A437" t="str">
        <f t="shared" si="6"/>
        <v>2003TOT131</v>
      </c>
      <c r="B437" s="50">
        <v>2003</v>
      </c>
      <c r="C437" s="50" t="s">
        <v>3</v>
      </c>
      <c r="D437" s="50">
        <v>131</v>
      </c>
      <c r="E437" s="50">
        <v>769.82783519427915</v>
      </c>
      <c r="F437" s="50">
        <v>0.26812973703875032</v>
      </c>
      <c r="G437" s="50">
        <v>0.1016287298338738</v>
      </c>
      <c r="H437" s="50">
        <v>5.6026182952204295E-2</v>
      </c>
      <c r="I437" s="50">
        <v>7.8821211258584489E-2</v>
      </c>
      <c r="J437" s="50">
        <v>3.1626001676496186E-2</v>
      </c>
      <c r="K437" s="50">
        <v>2.1670975690937504E-2</v>
      </c>
      <c r="L437" s="50">
        <v>234.23367080844861</v>
      </c>
      <c r="M437" s="50">
        <v>117.1168354042243</v>
      </c>
      <c r="N437" s="50">
        <v>4496480</v>
      </c>
      <c r="O437" s="50">
        <v>1205640</v>
      </c>
      <c r="P437" s="50">
        <v>145.45250572213047</v>
      </c>
      <c r="Q437" s="50">
        <v>88.78116508631814</v>
      </c>
      <c r="R437" s="50">
        <v>37.90281934270736</v>
      </c>
      <c r="S437" s="50">
        <v>1284457486.4960232</v>
      </c>
      <c r="T437" s="50">
        <v>3.0922330111096827</v>
      </c>
      <c r="U437" s="50">
        <v>3.2572480044037899</v>
      </c>
      <c r="V437" s="50">
        <v>354418</v>
      </c>
      <c r="W437" s="50">
        <v>70.125204931956958</v>
      </c>
      <c r="X437" s="50">
        <v>46.991630472267346</v>
      </c>
      <c r="Y437" s="50">
        <v>40.123719455087326</v>
      </c>
      <c r="Z437" s="50">
        <v>199856156.26464057</v>
      </c>
      <c r="AA437" s="50">
        <v>0.48113838750779869</v>
      </c>
      <c r="AB437" s="50">
        <v>0.48461793784002433</v>
      </c>
      <c r="AC437" s="50">
        <v>4496480</v>
      </c>
      <c r="AD437" s="50">
        <v>0.56629805676737033</v>
      </c>
      <c r="AE437" s="50">
        <v>0.64336514934338584</v>
      </c>
      <c r="AF437" s="50">
        <v>7.1793805319675151E-3</v>
      </c>
      <c r="AG437" s="50">
        <v>0.56611475564429981</v>
      </c>
      <c r="AH437" s="50">
        <v>18.440349686120069</v>
      </c>
      <c r="AI437" s="50">
        <v>19.481201688802273</v>
      </c>
      <c r="AJ437" s="50">
        <v>1.0664674746310681</v>
      </c>
      <c r="AK437" s="50">
        <v>2.1132206567743008</v>
      </c>
      <c r="AL437" s="50">
        <v>2.9130854464199469</v>
      </c>
      <c r="AM437" s="50">
        <v>3.7455744399774744</v>
      </c>
      <c r="AN437" s="50">
        <v>4.7109627035822328</v>
      </c>
      <c r="AO437" s="50">
        <v>5.804122469478628</v>
      </c>
      <c r="AP437" s="50">
        <v>7.4193932723254541</v>
      </c>
      <c r="AQ437" s="50">
        <v>10.283027741412077</v>
      </c>
      <c r="AR437" s="50">
        <v>16.588501349891395</v>
      </c>
      <c r="AS437" s="50">
        <v>45.355644445507423</v>
      </c>
      <c r="AT437" s="50">
        <v>134.47590710104546</v>
      </c>
      <c r="AU437" s="50">
        <v>192.74880017816517</v>
      </c>
      <c r="AV437" s="50">
        <v>258.19374163400727</v>
      </c>
      <c r="AW437" s="50">
        <v>322.74217704250913</v>
      </c>
      <c r="AX437" s="50">
        <v>406.41607479427068</v>
      </c>
      <c r="AY437" s="50">
        <v>493.07832603716668</v>
      </c>
      <c r="AZ437" s="50">
        <v>663.41447503182428</v>
      </c>
      <c r="BA437" s="50">
        <v>941.33134970731817</v>
      </c>
      <c r="BB437" s="50">
        <v>1742.8077560295492</v>
      </c>
      <c r="BC437" s="50">
        <v>11.80419860414105</v>
      </c>
      <c r="BD437" s="50">
        <v>5826.8410546882997</v>
      </c>
      <c r="BE437" s="50">
        <v>82.016641873283561</v>
      </c>
      <c r="BF437" s="50">
        <v>162.79094468631911</v>
      </c>
      <c r="BG437" s="50">
        <v>223.64763374878189</v>
      </c>
      <c r="BH437" s="50">
        <v>288.78597132094598</v>
      </c>
      <c r="BI437" s="50">
        <v>363.22039590863784</v>
      </c>
      <c r="BJ437" s="50">
        <v>446.36582482985267</v>
      </c>
      <c r="BK437" s="50">
        <v>571.0791821633685</v>
      </c>
      <c r="BL437" s="50">
        <v>792.14637123857995</v>
      </c>
      <c r="BM437" s="50">
        <v>1275.6870697829252</v>
      </c>
      <c r="BN437" s="50">
        <v>3497.0245003507434</v>
      </c>
    </row>
    <row r="438" spans="1:66" x14ac:dyDescent="0.25">
      <c r="A438" t="str">
        <f t="shared" si="6"/>
        <v>2003TOT133</v>
      </c>
      <c r="B438" s="50">
        <v>2003</v>
      </c>
      <c r="C438" s="50" t="s">
        <v>3</v>
      </c>
      <c r="D438" s="50">
        <v>133</v>
      </c>
      <c r="E438" s="50">
        <v>954.49680047096399</v>
      </c>
      <c r="F438" s="50">
        <v>0.28673005620102399</v>
      </c>
      <c r="G438" s="50">
        <v>0.11259119371377062</v>
      </c>
      <c r="H438" s="50">
        <v>6.3496319897435968E-2</v>
      </c>
      <c r="I438" s="50">
        <v>9.6909084458833561E-2</v>
      </c>
      <c r="J438" s="50">
        <v>3.7501695877661903E-2</v>
      </c>
      <c r="K438" s="50">
        <v>2.3465444225630818E-2</v>
      </c>
      <c r="L438" s="50">
        <v>299.60120613915581</v>
      </c>
      <c r="M438" s="50">
        <v>149.8006030695779</v>
      </c>
      <c r="N438" s="50">
        <v>10654966</v>
      </c>
      <c r="O438" s="50">
        <v>3055098.9999999995</v>
      </c>
      <c r="P438" s="50">
        <v>181.95585746443055</v>
      </c>
      <c r="Q438" s="50">
        <v>117.64534867472526</v>
      </c>
      <c r="R438" s="50">
        <v>39.267314771784505</v>
      </c>
      <c r="S438" s="50">
        <v>4313018245.089654</v>
      </c>
      <c r="T438" s="50">
        <v>3.5340566276019643</v>
      </c>
      <c r="U438" s="50">
        <v>3.7383950204320278</v>
      </c>
      <c r="V438" s="50">
        <v>1032563</v>
      </c>
      <c r="W438" s="50">
        <v>91.831046448783852</v>
      </c>
      <c r="X438" s="50">
        <v>57.969556620794052</v>
      </c>
      <c r="Y438" s="50">
        <v>38.697812580813796</v>
      </c>
      <c r="Z438" s="50">
        <v>718286631.51644361</v>
      </c>
      <c r="AA438" s="50">
        <v>0.58855898268425033</v>
      </c>
      <c r="AB438" s="50">
        <v>0.59409806327008163</v>
      </c>
      <c r="AC438" s="50">
        <v>10654966</v>
      </c>
      <c r="AD438" s="50">
        <v>0.56348934160776443</v>
      </c>
      <c r="AE438" s="50">
        <v>0.62479934267035553</v>
      </c>
      <c r="AF438" s="50">
        <v>1.7012430939129151E-2</v>
      </c>
      <c r="AG438" s="50">
        <v>0.55953531164836523</v>
      </c>
      <c r="AH438" s="50">
        <v>18.463313054585146</v>
      </c>
      <c r="AI438" s="50">
        <v>20.13285877773448</v>
      </c>
      <c r="AJ438" s="50">
        <v>0.98177648104002402</v>
      </c>
      <c r="AK438" s="50">
        <v>2.0573049695618533</v>
      </c>
      <c r="AL438" s="50">
        <v>2.8648791625443448</v>
      </c>
      <c r="AM438" s="50">
        <v>3.7664342679130955</v>
      </c>
      <c r="AN438" s="50">
        <v>4.7399356723819395</v>
      </c>
      <c r="AO438" s="50">
        <v>5.9738007997551623</v>
      </c>
      <c r="AP438" s="50">
        <v>7.6957401836889368</v>
      </c>
      <c r="AQ438" s="50">
        <v>10.734730804114598</v>
      </c>
      <c r="AR438" s="50">
        <v>16.548515646386079</v>
      </c>
      <c r="AS438" s="50">
        <v>44.636882012613967</v>
      </c>
      <c r="AT438" s="50">
        <v>152.40602804785152</v>
      </c>
      <c r="AU438" s="50">
        <v>233.09157230847879</v>
      </c>
      <c r="AV438" s="50">
        <v>313.77711656910606</v>
      </c>
      <c r="AW438" s="50">
        <v>416.87531201324094</v>
      </c>
      <c r="AX438" s="50">
        <v>502.04338651056969</v>
      </c>
      <c r="AY438" s="50">
        <v>643.69134199033761</v>
      </c>
      <c r="AZ438" s="50">
        <v>860.64580544669093</v>
      </c>
      <c r="BA438" s="50">
        <v>1210.283163909409</v>
      </c>
      <c r="BB438" s="50">
        <v>2091.8474437940404</v>
      </c>
      <c r="BC438" s="50">
        <v>11.642516421777174</v>
      </c>
      <c r="BD438" s="50">
        <v>7396.1748905575005</v>
      </c>
      <c r="BE438" s="50">
        <v>93.69693727968793</v>
      </c>
      <c r="BF438" s="50">
        <v>196.2123149022151</v>
      </c>
      <c r="BG438" s="50">
        <v>272.90562785907053</v>
      </c>
      <c r="BH438" s="50">
        <v>359.6796720153182</v>
      </c>
      <c r="BI438" s="50">
        <v>453.22784208254666</v>
      </c>
      <c r="BJ438" s="50">
        <v>570.12546030779549</v>
      </c>
      <c r="BK438" s="50">
        <v>734.95366292721144</v>
      </c>
      <c r="BL438" s="50">
        <v>1024.5185434490036</v>
      </c>
      <c r="BM438" s="50">
        <v>1579.3705741950823</v>
      </c>
      <c r="BN438" s="50">
        <v>4262.6668401432298</v>
      </c>
    </row>
    <row r="439" spans="1:66" x14ac:dyDescent="0.25">
      <c r="A439" t="str">
        <f t="shared" si="6"/>
        <v>2003TOT135</v>
      </c>
      <c r="B439" s="50">
        <v>2003</v>
      </c>
      <c r="C439" s="50" t="s">
        <v>3</v>
      </c>
      <c r="D439" s="50">
        <v>135</v>
      </c>
      <c r="E439" s="50">
        <v>954.1998253388773</v>
      </c>
      <c r="F439" s="50">
        <v>0.28603101452880114</v>
      </c>
      <c r="G439" s="50">
        <v>0.12679247644873029</v>
      </c>
      <c r="H439" s="50">
        <v>7.9845225555532209E-2</v>
      </c>
      <c r="I439" s="50">
        <v>0.11794177521284965</v>
      </c>
      <c r="J439" s="50">
        <v>5.4908255995293608E-2</v>
      </c>
      <c r="K439" s="50">
        <v>3.9028945897022077E-2</v>
      </c>
      <c r="L439" s="50">
        <v>301.41697155732192</v>
      </c>
      <c r="M439" s="50">
        <v>150.70848577866096</v>
      </c>
      <c r="N439" s="50">
        <v>17995566</v>
      </c>
      <c r="O439" s="50">
        <v>5147290</v>
      </c>
      <c r="P439" s="50">
        <v>167.80417320261361</v>
      </c>
      <c r="Q439" s="50">
        <v>133.6127983547083</v>
      </c>
      <c r="R439" s="50">
        <v>44.328226663672957</v>
      </c>
      <c r="S439" s="50">
        <v>8252925850.1184778</v>
      </c>
      <c r="T439" s="50">
        <v>4.0051782920686083</v>
      </c>
      <c r="U439" s="50">
        <v>4.2173133370380373</v>
      </c>
      <c r="V439" s="50">
        <v>2122429</v>
      </c>
      <c r="W439" s="50">
        <v>80.54555917471906</v>
      </c>
      <c r="X439" s="50">
        <v>70.162926603941898</v>
      </c>
      <c r="Y439" s="50">
        <v>46.555392180760911</v>
      </c>
      <c r="Z439" s="50">
        <v>1786989961.7889335</v>
      </c>
      <c r="AA439" s="50">
        <v>0.8672334555143012</v>
      </c>
      <c r="AB439" s="50">
        <v>0.87595415468486104</v>
      </c>
      <c r="AC439" s="50">
        <v>17995566</v>
      </c>
      <c r="AD439" s="50">
        <v>0.56164626656953986</v>
      </c>
      <c r="AE439" s="50">
        <v>0.61405606679364766</v>
      </c>
      <c r="AF439" s="50">
        <v>2.8732923576250711E-2</v>
      </c>
      <c r="AG439" s="50">
        <v>0.55598871300874197</v>
      </c>
      <c r="AH439" s="50">
        <v>18.832239498288779</v>
      </c>
      <c r="AI439" s="50">
        <v>22.849661532850405</v>
      </c>
      <c r="AJ439" s="50">
        <v>0.72842695298777382</v>
      </c>
      <c r="AK439" s="50">
        <v>1.9135128333688884</v>
      </c>
      <c r="AL439" s="50">
        <v>2.8415415562604656</v>
      </c>
      <c r="AM439" s="50">
        <v>3.8192259533564323</v>
      </c>
      <c r="AN439" s="50">
        <v>4.8648326997716964</v>
      </c>
      <c r="AO439" s="50">
        <v>6.2970399691375238</v>
      </c>
      <c r="AP439" s="50">
        <v>8.2382866907019903</v>
      </c>
      <c r="AQ439" s="50">
        <v>10.929703435994391</v>
      </c>
      <c r="AR439" s="50">
        <v>16.569726963357716</v>
      </c>
      <c r="AS439" s="50">
        <v>43.797702945063122</v>
      </c>
      <c r="AT439" s="50">
        <v>134.47590710104546</v>
      </c>
      <c r="AU439" s="50">
        <v>224.12651183507577</v>
      </c>
      <c r="AV439" s="50">
        <v>313.77711656910606</v>
      </c>
      <c r="AW439" s="50">
        <v>418.36948875880813</v>
      </c>
      <c r="AX439" s="50">
        <v>528.93856793077885</v>
      </c>
      <c r="AY439" s="50">
        <v>687.32130296089895</v>
      </c>
      <c r="AZ439" s="50">
        <v>896.5060473403031</v>
      </c>
      <c r="BA439" s="50">
        <v>1210.283163909409</v>
      </c>
      <c r="BB439" s="50">
        <v>2106.789211249712</v>
      </c>
      <c r="BC439" s="50">
        <v>11.072542070279425</v>
      </c>
      <c r="BD439" s="50">
        <v>7042.5032548817508</v>
      </c>
      <c r="BE439" s="50">
        <v>69.465862749746094</v>
      </c>
      <c r="BF439" s="50">
        <v>182.47882032938753</v>
      </c>
      <c r="BG439" s="50">
        <v>271.37729899090908</v>
      </c>
      <c r="BH439" s="50">
        <v>364.21484592544596</v>
      </c>
      <c r="BI439" s="50">
        <v>464.37994614296395</v>
      </c>
      <c r="BJ439" s="50">
        <v>600.52493132207508</v>
      </c>
      <c r="BK439" s="50">
        <v>786.79391865048001</v>
      </c>
      <c r="BL439" s="50">
        <v>1042.2886687646417</v>
      </c>
      <c r="BM439" s="50">
        <v>1580.1782702835908</v>
      </c>
      <c r="BN439" s="50">
        <v>4184.8795859424945</v>
      </c>
    </row>
    <row r="440" spans="1:66" x14ac:dyDescent="0.25">
      <c r="A440" t="str">
        <f t="shared" si="6"/>
        <v>2003TOT141</v>
      </c>
      <c r="B440" s="50">
        <v>2003</v>
      </c>
      <c r="C440" s="50" t="s">
        <v>3</v>
      </c>
      <c r="D440" s="50">
        <v>141</v>
      </c>
      <c r="E440" s="50">
        <v>859.4209438423112</v>
      </c>
      <c r="F440" s="50">
        <v>0.24864170488044546</v>
      </c>
      <c r="G440" s="50">
        <v>9.9030396666299869E-2</v>
      </c>
      <c r="H440" s="50">
        <v>5.6183358780371243E-2</v>
      </c>
      <c r="I440" s="50">
        <v>8.3827382902063541E-2</v>
      </c>
      <c r="J440" s="50">
        <v>3.3070377303615686E-2</v>
      </c>
      <c r="K440" s="50">
        <v>2.0788204965431968E-2</v>
      </c>
      <c r="L440" s="50">
        <v>275.9962628750946</v>
      </c>
      <c r="M440" s="50">
        <v>137.9981314375473</v>
      </c>
      <c r="N440" s="50">
        <v>2930880</v>
      </c>
      <c r="O440" s="50">
        <v>728739</v>
      </c>
      <c r="P440" s="50">
        <v>166.07094119955732</v>
      </c>
      <c r="Q440" s="50">
        <v>109.92532167553728</v>
      </c>
      <c r="R440" s="50">
        <v>39.828554390711183</v>
      </c>
      <c r="S440" s="50">
        <v>961282427.91011226</v>
      </c>
      <c r="T440" s="50">
        <v>3.18028314143017</v>
      </c>
      <c r="U440" s="50">
        <v>3.3407967053488594</v>
      </c>
      <c r="V440" s="50">
        <v>245688</v>
      </c>
      <c r="W440" s="50">
        <v>83.557087045580502</v>
      </c>
      <c r="X440" s="50">
        <v>54.441044391966798</v>
      </c>
      <c r="Y440" s="50">
        <v>39.450566340896245</v>
      </c>
      <c r="Z440" s="50">
        <v>160506135.77488244</v>
      </c>
      <c r="AA440" s="50">
        <v>0.53101455189472402</v>
      </c>
      <c r="AB440" s="50">
        <v>0.53537793893369545</v>
      </c>
      <c r="AC440" s="50">
        <v>2930880</v>
      </c>
      <c r="AD440" s="50">
        <v>0.53772856573397276</v>
      </c>
      <c r="AE440" s="50">
        <v>0.57650146676103109</v>
      </c>
      <c r="AF440" s="50">
        <v>4.6796389205630033E-3</v>
      </c>
      <c r="AG440" s="50">
        <v>0.50863308803458551</v>
      </c>
      <c r="AH440" s="50">
        <v>15.758760287720325</v>
      </c>
      <c r="AI440" s="50">
        <v>17.443865639239903</v>
      </c>
      <c r="AJ440" s="50">
        <v>1.0900520083701055</v>
      </c>
      <c r="AK440" s="50">
        <v>2.2728612286755872</v>
      </c>
      <c r="AL440" s="50">
        <v>3.2315314799633517</v>
      </c>
      <c r="AM440" s="50">
        <v>4.1817219576828242</v>
      </c>
      <c r="AN440" s="50">
        <v>5.1802902134334641</v>
      </c>
      <c r="AO440" s="50">
        <v>6.3946744117518239</v>
      </c>
      <c r="AP440" s="50">
        <v>8.1572062390378939</v>
      </c>
      <c r="AQ440" s="50">
        <v>10.829455797638559</v>
      </c>
      <c r="AR440" s="50">
        <v>16.207449801699042</v>
      </c>
      <c r="AS440" s="50">
        <v>42.454756861747349</v>
      </c>
      <c r="AT440" s="50">
        <v>149.41767455671717</v>
      </c>
      <c r="AU440" s="50">
        <v>237.5741025451803</v>
      </c>
      <c r="AV440" s="50">
        <v>313.77711656910606</v>
      </c>
      <c r="AW440" s="50">
        <v>400.55890195164744</v>
      </c>
      <c r="AX440" s="50">
        <v>493.07832603716668</v>
      </c>
      <c r="AY440" s="50">
        <v>609.62411219140608</v>
      </c>
      <c r="AZ440" s="50">
        <v>806.85544260627273</v>
      </c>
      <c r="BA440" s="50">
        <v>1082.9793051870861</v>
      </c>
      <c r="BB440" s="50">
        <v>1793.0120946806062</v>
      </c>
      <c r="BC440" s="50">
        <v>11.548515295817666</v>
      </c>
      <c r="BD440" s="50">
        <v>5976.7069822686872</v>
      </c>
      <c r="BE440" s="50">
        <v>93.462912749086883</v>
      </c>
      <c r="BF440" s="50">
        <v>195.12873179835594</v>
      </c>
      <c r="BG440" s="50">
        <v>277.45478526018127</v>
      </c>
      <c r="BH440" s="50">
        <v>359.49388161606032</v>
      </c>
      <c r="BI440" s="50">
        <v>446.48310257389591</v>
      </c>
      <c r="BJ440" s="50">
        <v>548.97607371030369</v>
      </c>
      <c r="BK440" s="50">
        <v>700.28041744714528</v>
      </c>
      <c r="BL440" s="50">
        <v>933.39718329951984</v>
      </c>
      <c r="BM440" s="50">
        <v>1393.3015054517562</v>
      </c>
      <c r="BN440" s="50">
        <v>3649.4227222025734</v>
      </c>
    </row>
    <row r="441" spans="1:66" x14ac:dyDescent="0.25">
      <c r="A441" t="str">
        <f t="shared" si="6"/>
        <v>2003TOT143</v>
      </c>
      <c r="B441" s="50">
        <v>2003</v>
      </c>
      <c r="C441" s="50" t="s">
        <v>3</v>
      </c>
      <c r="D441" s="50">
        <v>143</v>
      </c>
      <c r="E441" s="50">
        <v>974.31053072786813</v>
      </c>
      <c r="F441" s="50">
        <v>0.29371045937437595</v>
      </c>
      <c r="G441" s="50">
        <v>0.12236297651202038</v>
      </c>
      <c r="H441" s="50">
        <v>6.9970358697433746E-2</v>
      </c>
      <c r="I441" s="50">
        <v>0.10545526021665466</v>
      </c>
      <c r="J441" s="50">
        <v>4.1985574268095571E-2</v>
      </c>
      <c r="K441" s="50">
        <v>2.5117688105745339E-2</v>
      </c>
      <c r="L441" s="50">
        <v>334.10073832616143</v>
      </c>
      <c r="M441" s="50">
        <v>167.05036916308072</v>
      </c>
      <c r="N441" s="50">
        <v>3825812</v>
      </c>
      <c r="O441" s="50">
        <v>1123681</v>
      </c>
      <c r="P441" s="50">
        <v>194.91073166608669</v>
      </c>
      <c r="Q441" s="50">
        <v>139.19000666007474</v>
      </c>
      <c r="R441" s="50">
        <v>41.661089214413032</v>
      </c>
      <c r="S441" s="50">
        <v>1876861990.4855933</v>
      </c>
      <c r="T441" s="50">
        <v>4.195947750447881</v>
      </c>
      <c r="U441" s="50">
        <v>4.4578781857184078</v>
      </c>
      <c r="V441" s="50">
        <v>403452</v>
      </c>
      <c r="W441" s="50">
        <v>100.54154194479065</v>
      </c>
      <c r="X441" s="50">
        <v>66.508827218290065</v>
      </c>
      <c r="Y441" s="50">
        <v>39.813636780031118</v>
      </c>
      <c r="Z441" s="50">
        <v>321997432.30648279</v>
      </c>
      <c r="AA441" s="50">
        <v>0.7198634788202084</v>
      </c>
      <c r="AB441" s="50">
        <v>0.72778335720108012</v>
      </c>
      <c r="AC441" s="50">
        <v>3825812</v>
      </c>
      <c r="AD441" s="50">
        <v>0.54889617910976007</v>
      </c>
      <c r="AE441" s="50">
        <v>0.58694152355595808</v>
      </c>
      <c r="AF441" s="50">
        <v>6.1085471728483162E-3</v>
      </c>
      <c r="AG441" s="50">
        <v>0.54927930860234575</v>
      </c>
      <c r="AH441" s="50">
        <v>17.021820536616858</v>
      </c>
      <c r="AI441" s="50">
        <v>19.201316193086083</v>
      </c>
      <c r="AJ441" s="50">
        <v>1.0011721140991181</v>
      </c>
      <c r="AK441" s="50">
        <v>2.1029777923381379</v>
      </c>
      <c r="AL441" s="50">
        <v>2.9887227750082617</v>
      </c>
      <c r="AM441" s="50">
        <v>3.9904400907409636</v>
      </c>
      <c r="AN441" s="50">
        <v>4.9836132034480762</v>
      </c>
      <c r="AO441" s="50">
        <v>6.3078731597401116</v>
      </c>
      <c r="AP441" s="50">
        <v>8.1342634880699514</v>
      </c>
      <c r="AQ441" s="50">
        <v>10.887173512315044</v>
      </c>
      <c r="AR441" s="50">
        <v>16.694678758556606</v>
      </c>
      <c r="AS441" s="50">
        <v>42.909085105683729</v>
      </c>
      <c r="AT441" s="50">
        <v>161.57031208733017</v>
      </c>
      <c r="AU441" s="50">
        <v>247.43566906592363</v>
      </c>
      <c r="AV441" s="50">
        <v>340.07462729108829</v>
      </c>
      <c r="AW441" s="50">
        <v>431.04010756121772</v>
      </c>
      <c r="AX441" s="50">
        <v>537.90362840418186</v>
      </c>
      <c r="AY441" s="50">
        <v>690.30965645203332</v>
      </c>
      <c r="AZ441" s="50">
        <v>896.5060473403031</v>
      </c>
      <c r="BA441" s="50">
        <v>1262.2805146551466</v>
      </c>
      <c r="BB441" s="50">
        <v>2126.512344291199</v>
      </c>
      <c r="BC441" s="50">
        <v>11.171245279095714</v>
      </c>
      <c r="BD441" s="50">
        <v>7180.1169331484871</v>
      </c>
      <c r="BE441" s="50">
        <v>97.263870889557822</v>
      </c>
      <c r="BF441" s="50">
        <v>205.19043060503765</v>
      </c>
      <c r="BG441" s="50">
        <v>291.59928224732369</v>
      </c>
      <c r="BH441" s="50">
        <v>387.86736800322251</v>
      </c>
      <c r="BI441" s="50">
        <v>486.73831121562353</v>
      </c>
      <c r="BJ441" s="50">
        <v>614.45455972232037</v>
      </c>
      <c r="BK441" s="50">
        <v>791.0993572776074</v>
      </c>
      <c r="BL441" s="50">
        <v>1062.7799954491798</v>
      </c>
      <c r="BM441" s="50">
        <v>1626.2324260699036</v>
      </c>
      <c r="BN441" s="50">
        <v>4182.133405590238</v>
      </c>
    </row>
    <row r="442" spans="1:66" x14ac:dyDescent="0.25">
      <c r="A442" t="str">
        <f t="shared" si="6"/>
        <v>2003TOT153</v>
      </c>
      <c r="B442" s="50">
        <v>2003</v>
      </c>
      <c r="C442" s="50" t="s">
        <v>3</v>
      </c>
      <c r="D442" s="50">
        <v>153</v>
      </c>
      <c r="E442" s="50">
        <v>1232.6333824052836</v>
      </c>
      <c r="F442" s="50">
        <v>0.28542920972515623</v>
      </c>
      <c r="G442" s="50">
        <v>0.13164331280145072</v>
      </c>
      <c r="H442" s="50">
        <v>8.1510126140045075E-2</v>
      </c>
      <c r="I442" s="50">
        <v>0.12215841595099482</v>
      </c>
      <c r="J442" s="50">
        <v>5.3277496300090571E-2</v>
      </c>
      <c r="K442" s="50">
        <v>3.6488776385302749E-2</v>
      </c>
      <c r="L442" s="50">
        <v>259.65437949067632</v>
      </c>
      <c r="M442" s="50">
        <v>129.82718974533816</v>
      </c>
      <c r="N442" s="50">
        <v>2171852</v>
      </c>
      <c r="O442" s="50">
        <v>619910</v>
      </c>
      <c r="P442" s="50">
        <v>139.89872192335244</v>
      </c>
      <c r="Q442" s="50">
        <v>119.75565756732388</v>
      </c>
      <c r="R442" s="50">
        <v>46.121177621663826</v>
      </c>
      <c r="S442" s="50">
        <v>890852756.19071698</v>
      </c>
      <c r="T442" s="50">
        <v>2.7730680660990656</v>
      </c>
      <c r="U442" s="50">
        <v>2.8659092502411276</v>
      </c>
      <c r="V442" s="50">
        <v>265310</v>
      </c>
      <c r="W442" s="50">
        <v>73.20507683186365</v>
      </c>
      <c r="X442" s="50">
        <v>56.62211291347451</v>
      </c>
      <c r="Y442" s="50">
        <v>43.613447248254637</v>
      </c>
      <c r="Z442" s="50">
        <v>180268953.32488707</v>
      </c>
      <c r="AA442" s="50">
        <v>0.56114557012980426</v>
      </c>
      <c r="AB442" s="50">
        <v>0.56524636881106916</v>
      </c>
      <c r="AC442" s="50">
        <v>2171852</v>
      </c>
      <c r="AD442" s="50">
        <v>0.62982469314188994</v>
      </c>
      <c r="AE442" s="50">
        <v>0.76978360188389416</v>
      </c>
      <c r="AF442" s="50">
        <v>3.46772407908296E-3</v>
      </c>
      <c r="AG442" s="50">
        <v>0.75906040710497535</v>
      </c>
      <c r="AH442" s="50">
        <v>31.372392816516225</v>
      </c>
      <c r="AI442" s="50">
        <v>38.673836916758887</v>
      </c>
      <c r="AJ442" s="50">
        <v>0.50502766704700064</v>
      </c>
      <c r="AK442" s="50">
        <v>1.2096086636924703</v>
      </c>
      <c r="AL442" s="50">
        <v>1.8414863412838272</v>
      </c>
      <c r="AM442" s="50">
        <v>2.5848314494211189</v>
      </c>
      <c r="AN442" s="50">
        <v>3.6332963102292206</v>
      </c>
      <c r="AO442" s="50">
        <v>5.0688671422614906</v>
      </c>
      <c r="AP442" s="50">
        <v>7.4958980113394205</v>
      </c>
      <c r="AQ442" s="50">
        <v>11.349418588157295</v>
      </c>
      <c r="AR442" s="50">
        <v>18.147459585028521</v>
      </c>
      <c r="AS442" s="50">
        <v>48.164106241539635</v>
      </c>
      <c r="AT442" s="50">
        <v>113.55743266310506</v>
      </c>
      <c r="AU442" s="50">
        <v>184.42410116714805</v>
      </c>
      <c r="AV442" s="50">
        <v>268.95181420209093</v>
      </c>
      <c r="AW442" s="50">
        <v>370.55583290065857</v>
      </c>
      <c r="AX442" s="50">
        <v>537.90362840418186</v>
      </c>
      <c r="AY442" s="50">
        <v>735.13495881904851</v>
      </c>
      <c r="AZ442" s="50">
        <v>1120.6325591753789</v>
      </c>
      <c r="BA442" s="50">
        <v>1776.8749858284807</v>
      </c>
      <c r="BB442" s="50">
        <v>2988.3534911343436</v>
      </c>
      <c r="BC442" s="50">
        <v>12.745183746555526</v>
      </c>
      <c r="BD442" s="50">
        <v>9836.4643514178042</v>
      </c>
      <c r="BE442" s="50">
        <v>62.241423081771572</v>
      </c>
      <c r="BF442" s="50">
        <v>148.50429289670291</v>
      </c>
      <c r="BG442" s="50">
        <v>227.65777569642313</v>
      </c>
      <c r="BH442" s="50">
        <v>318.59764335350764</v>
      </c>
      <c r="BI442" s="50">
        <v>446.04533776996954</v>
      </c>
      <c r="BJ442" s="50">
        <v>627.84141500592852</v>
      </c>
      <c r="BK442" s="50">
        <v>921.14133235658699</v>
      </c>
      <c r="BL442" s="50">
        <v>1398.8847777656763</v>
      </c>
      <c r="BM442" s="50">
        <v>2238.6192349419689</v>
      </c>
      <c r="BN442" s="50">
        <v>5953.9530324265306</v>
      </c>
    </row>
    <row r="443" spans="1:66" x14ac:dyDescent="0.25">
      <c r="A443" t="str">
        <f t="shared" si="6"/>
        <v>2004TOT0</v>
      </c>
      <c r="B443" s="50">
        <v>2004</v>
      </c>
      <c r="C443" s="50" t="s">
        <v>3</v>
      </c>
      <c r="D443" s="50">
        <v>0</v>
      </c>
      <c r="E443" s="50">
        <v>666.34720784880324</v>
      </c>
      <c r="F443" s="50">
        <v>0.36926643916008617</v>
      </c>
      <c r="G443" s="50">
        <v>0.16180863032813356</v>
      </c>
      <c r="H443" s="50">
        <v>9.5923454939502939E-2</v>
      </c>
      <c r="I443" s="50">
        <v>0.1503387619419172</v>
      </c>
      <c r="J443" s="50">
        <v>6.0426768449019633E-2</v>
      </c>
      <c r="K443" s="50">
        <v>3.6263873846609763E-2</v>
      </c>
      <c r="L443" s="50">
        <v>261.5553160071965</v>
      </c>
      <c r="M443" s="50">
        <v>130.77765800359825</v>
      </c>
      <c r="N443" s="50">
        <v>174564621</v>
      </c>
      <c r="O443" s="50">
        <v>64460856</v>
      </c>
      <c r="P443" s="50">
        <v>146.94455545600994</v>
      </c>
      <c r="Q443" s="50">
        <v>114.61076055118656</v>
      </c>
      <c r="R443" s="50">
        <v>43.818937539022578</v>
      </c>
      <c r="S443" s="50">
        <v>88654892783.286209</v>
      </c>
      <c r="T443" s="50">
        <v>6.3513295980926596</v>
      </c>
      <c r="U443" s="50">
        <v>6.9143782027156657</v>
      </c>
      <c r="V443" s="50">
        <v>26243829</v>
      </c>
      <c r="W443" s="50">
        <v>78.213228468508504</v>
      </c>
      <c r="X443" s="50">
        <v>52.564429535089744</v>
      </c>
      <c r="Y443" s="50">
        <v>40.193738240551362</v>
      </c>
      <c r="Z443" s="50">
        <v>16553902802.417337</v>
      </c>
      <c r="AA443" s="50">
        <v>1.185938976768621</v>
      </c>
      <c r="AB443" s="50">
        <v>1.2072421845208183</v>
      </c>
      <c r="AC443" s="50">
        <v>174564621</v>
      </c>
      <c r="AD443" s="50">
        <v>0.56892998829469676</v>
      </c>
      <c r="AE443" s="50">
        <v>0.65624845112063923</v>
      </c>
      <c r="AF443" s="50">
        <v>0.27650163088797453</v>
      </c>
      <c r="AG443" s="50">
        <v>0.59266586515280029</v>
      </c>
      <c r="AH443" s="50">
        <v>19.473155004628584</v>
      </c>
      <c r="AI443" s="50">
        <v>21.957902552370435</v>
      </c>
      <c r="AJ443" s="50">
        <v>0.87100797298721444</v>
      </c>
      <c r="AK443" s="50">
        <v>1.9165736889874272</v>
      </c>
      <c r="AL443" s="50">
        <v>2.7739752896492194</v>
      </c>
      <c r="AM443" s="50">
        <v>3.6837333907591683</v>
      </c>
      <c r="AN443" s="50">
        <v>4.7751907114983432</v>
      </c>
      <c r="AO443" s="50">
        <v>6.1776512925248319</v>
      </c>
      <c r="AP443" s="50">
        <v>7.8717929569936764</v>
      </c>
      <c r="AQ443" s="50">
        <v>10.720628206186117</v>
      </c>
      <c r="AR443" s="50">
        <v>16.200703515408904</v>
      </c>
      <c r="AS443" s="50">
        <v>45.008742975005099</v>
      </c>
      <c r="AT443" s="50">
        <v>100.23481589616118</v>
      </c>
      <c r="AU443" s="50">
        <v>154.58749775534719</v>
      </c>
      <c r="AV443" s="50">
        <v>216.84602424859659</v>
      </c>
      <c r="AW443" s="50">
        <v>281.64571508850923</v>
      </c>
      <c r="AX443" s="50">
        <v>359.99828244395917</v>
      </c>
      <c r="AY443" s="50">
        <v>451.76255051790963</v>
      </c>
      <c r="AZ443" s="50">
        <v>603.10300494140927</v>
      </c>
      <c r="BA443" s="50">
        <v>847.05478222108047</v>
      </c>
      <c r="BB443" s="50">
        <v>1411.7579703684676</v>
      </c>
      <c r="BC443" s="50">
        <v>12.815659137831346</v>
      </c>
      <c r="BD443" s="50">
        <v>5082.3286933264826</v>
      </c>
      <c r="BE443" s="50">
        <v>58.03698297585116</v>
      </c>
      <c r="BF443" s="50">
        <v>127.68735620101921</v>
      </c>
      <c r="BG443" s="50">
        <v>184.8608502623498</v>
      </c>
      <c r="BH443" s="50">
        <v>245.49119683581748</v>
      </c>
      <c r="BI443" s="50">
        <v>318.155501081723</v>
      </c>
      <c r="BJ443" s="50">
        <v>411.68774371759389</v>
      </c>
      <c r="BK443" s="50">
        <v>524.52691636277177</v>
      </c>
      <c r="BL443" s="50">
        <v>714.36255191260443</v>
      </c>
      <c r="BM443" s="50">
        <v>1079.4688841016527</v>
      </c>
      <c r="BN443" s="50">
        <v>2999.4766626686305</v>
      </c>
    </row>
    <row r="444" spans="1:66" x14ac:dyDescent="0.25">
      <c r="A444" t="str">
        <f t="shared" si="6"/>
        <v>2004TOT10</v>
      </c>
      <c r="B444" s="50">
        <v>2004</v>
      </c>
      <c r="C444" s="50" t="s">
        <v>3</v>
      </c>
      <c r="D444" s="50">
        <v>10</v>
      </c>
      <c r="E444" s="50">
        <v>495.64168212574083</v>
      </c>
      <c r="F444" s="50">
        <v>0.48256827425915166</v>
      </c>
      <c r="G444" s="50">
        <v>0.20308007680444431</v>
      </c>
      <c r="H444" s="50">
        <v>0.11474267870412452</v>
      </c>
      <c r="I444" s="50">
        <v>0.17981300615928569</v>
      </c>
      <c r="J444" s="50">
        <v>6.5892116273269352E-2</v>
      </c>
      <c r="K444" s="50">
        <v>3.7295459608037006E-2</v>
      </c>
      <c r="L444" s="50">
        <v>273.23706768084963</v>
      </c>
      <c r="M444" s="50">
        <v>136.61853384042482</v>
      </c>
      <c r="N444" s="50">
        <v>10535962</v>
      </c>
      <c r="O444" s="50">
        <v>5084321</v>
      </c>
      <c r="P444" s="50">
        <v>158.25021991172054</v>
      </c>
      <c r="Q444" s="50">
        <v>114.9868477691291</v>
      </c>
      <c r="R444" s="50">
        <v>42.083180274587676</v>
      </c>
      <c r="S444" s="50">
        <v>7015560538.0366344</v>
      </c>
      <c r="T444" s="50">
        <v>11.195387049059983</v>
      </c>
      <c r="U444" s="50">
        <v>13.234508446346478</v>
      </c>
      <c r="V444" s="50">
        <v>1894503</v>
      </c>
      <c r="W444" s="50">
        <v>86.554945509542534</v>
      </c>
      <c r="X444" s="50">
        <v>50.063588330882283</v>
      </c>
      <c r="Y444" s="50">
        <v>36.644799884441959</v>
      </c>
      <c r="Z444" s="50">
        <v>1138147419.4034579</v>
      </c>
      <c r="AA444" s="50">
        <v>1.8162484394549139</v>
      </c>
      <c r="AB444" s="50">
        <v>1.875129613288204</v>
      </c>
      <c r="AC444" s="50">
        <v>10535962</v>
      </c>
      <c r="AD444" s="50">
        <v>0.53281287686012901</v>
      </c>
      <c r="AE444" s="50">
        <v>0.5810862484585968</v>
      </c>
      <c r="AF444" s="50">
        <v>1.6688436977007549E-2</v>
      </c>
      <c r="AG444" s="50">
        <v>0.49581942210787311</v>
      </c>
      <c r="AH444" s="50">
        <v>15.221402660470519</v>
      </c>
      <c r="AI444" s="50">
        <v>15.783064922820307</v>
      </c>
      <c r="AJ444" s="50">
        <v>1.2295759279647951</v>
      </c>
      <c r="AK444" s="50">
        <v>2.4778417008346025</v>
      </c>
      <c r="AL444" s="50">
        <v>3.2981261599609848</v>
      </c>
      <c r="AM444" s="50">
        <v>4.2107790316696381</v>
      </c>
      <c r="AN444" s="50">
        <v>5.1569249250774991</v>
      </c>
      <c r="AO444" s="50">
        <v>6.3980195423973996</v>
      </c>
      <c r="AP444" s="50">
        <v>8.1288722381101799</v>
      </c>
      <c r="AQ444" s="50">
        <v>10.585447342635486</v>
      </c>
      <c r="AR444" s="50">
        <v>15.832371626451987</v>
      </c>
      <c r="AS444" s="50">
        <v>42.682041504897427</v>
      </c>
      <c r="AT444" s="50">
        <v>100.23481589616118</v>
      </c>
      <c r="AU444" s="50">
        <v>145.01577871624897</v>
      </c>
      <c r="AV444" s="50">
        <v>186.35205208863769</v>
      </c>
      <c r="AW444" s="50">
        <v>228.70479119969173</v>
      </c>
      <c r="AX444" s="50">
        <v>283.76335204406195</v>
      </c>
      <c r="AY444" s="50">
        <v>352.93949259211689</v>
      </c>
      <c r="AZ444" s="50">
        <v>448.93903457717266</v>
      </c>
      <c r="BA444" s="50">
        <v>621.17350696212566</v>
      </c>
      <c r="BB444" s="50">
        <v>1016.4657386652965</v>
      </c>
      <c r="BC444" s="50">
        <v>11.936418024079614</v>
      </c>
      <c r="BD444" s="50">
        <v>3557.6300853285379</v>
      </c>
      <c r="BE444" s="50">
        <v>60.842439200560449</v>
      </c>
      <c r="BF444" s="50">
        <v>122.74205425129276</v>
      </c>
      <c r="BG444" s="50">
        <v>163.81236457459235</v>
      </c>
      <c r="BH444" s="50">
        <v>208.42645076652423</v>
      </c>
      <c r="BI444" s="50">
        <v>255.95975059017826</v>
      </c>
      <c r="BJ444" s="50">
        <v>316.97749403589899</v>
      </c>
      <c r="BK444" s="50">
        <v>402.80299545114428</v>
      </c>
      <c r="BL444" s="50">
        <v>524.87420348628484</v>
      </c>
      <c r="BM444" s="50">
        <v>784.5702922128678</v>
      </c>
      <c r="BN444" s="50">
        <v>2116.542892619229</v>
      </c>
    </row>
    <row r="445" spans="1:66" x14ac:dyDescent="0.25">
      <c r="A445" t="str">
        <f t="shared" si="6"/>
        <v>2004TOT11</v>
      </c>
      <c r="B445" s="50">
        <v>2004</v>
      </c>
      <c r="C445" s="50" t="s">
        <v>3</v>
      </c>
      <c r="D445" s="50">
        <v>11</v>
      </c>
      <c r="E445" s="50">
        <v>652.68313502550643</v>
      </c>
      <c r="F445" s="50">
        <v>0.3383531681404639</v>
      </c>
      <c r="G445" s="50">
        <v>0.12504516830041651</v>
      </c>
      <c r="H445" s="50">
        <v>6.387186486382479E-2</v>
      </c>
      <c r="I445" s="50">
        <v>9.1339987570423789E-2</v>
      </c>
      <c r="J445" s="50">
        <v>3.0775805947496911E-2</v>
      </c>
      <c r="K445" s="50">
        <v>1.7606177652112941E-2</v>
      </c>
      <c r="L445" s="50">
        <v>275.99626288916863</v>
      </c>
      <c r="M445" s="50">
        <v>137.99813144458432</v>
      </c>
      <c r="N445" s="50">
        <v>1034629</v>
      </c>
      <c r="O445" s="50">
        <v>350070</v>
      </c>
      <c r="P445" s="50">
        <v>173.99633384185202</v>
      </c>
      <c r="Q445" s="50">
        <v>101.99992904731661</v>
      </c>
      <c r="R445" s="50">
        <v>36.956996438852713</v>
      </c>
      <c r="S445" s="50">
        <v>428485381.93912953</v>
      </c>
      <c r="T445" s="50">
        <v>5.2877111865183046</v>
      </c>
      <c r="U445" s="50">
        <v>5.8119508643745208</v>
      </c>
      <c r="V445" s="50">
        <v>94503</v>
      </c>
      <c r="W445" s="50">
        <v>91.501478363903473</v>
      </c>
      <c r="X445" s="50">
        <v>46.496653080680844</v>
      </c>
      <c r="Y445" s="50">
        <v>33.693683091174634</v>
      </c>
      <c r="Z445" s="50">
        <v>52728878.473002985</v>
      </c>
      <c r="AA445" s="50">
        <v>0.65069916572759645</v>
      </c>
      <c r="AB445" s="50">
        <v>0.65913958582534371</v>
      </c>
      <c r="AC445" s="50">
        <v>1034629</v>
      </c>
      <c r="AD445" s="50">
        <v>0.52121857378597958</v>
      </c>
      <c r="AE445" s="50">
        <v>0.60228750021215394</v>
      </c>
      <c r="AF445" s="50">
        <v>1.6388006013199996E-3</v>
      </c>
      <c r="AG445" s="50">
        <v>0.47185221998451521</v>
      </c>
      <c r="AH445" s="50">
        <v>14.257868118843733</v>
      </c>
      <c r="AI445" s="50">
        <v>14.034642198114092</v>
      </c>
      <c r="AJ445" s="50">
        <v>1.4895578134909189</v>
      </c>
      <c r="AK445" s="50">
        <v>2.607118548870365</v>
      </c>
      <c r="AL445" s="50">
        <v>3.3988101402895152</v>
      </c>
      <c r="AM445" s="50">
        <v>4.3521388305446767</v>
      </c>
      <c r="AN445" s="50">
        <v>5.4535034390279176</v>
      </c>
      <c r="AO445" s="50">
        <v>6.6111846146949205</v>
      </c>
      <c r="AP445" s="50">
        <v>8.138413570466966</v>
      </c>
      <c r="AQ445" s="50">
        <v>10.45388609540251</v>
      </c>
      <c r="AR445" s="50">
        <v>15.264917066668929</v>
      </c>
      <c r="AS445" s="50">
        <v>42.230469880543282</v>
      </c>
      <c r="AT445" s="50">
        <v>145.2093912378995</v>
      </c>
      <c r="AU445" s="50">
        <v>196.51670947529067</v>
      </c>
      <c r="AV445" s="50">
        <v>254.11643466632412</v>
      </c>
      <c r="AW445" s="50">
        <v>321.88081724401059</v>
      </c>
      <c r="AX445" s="50">
        <v>400.93926358464472</v>
      </c>
      <c r="AY445" s="50">
        <v>465.88013022159424</v>
      </c>
      <c r="AZ445" s="50">
        <v>592.93834755475632</v>
      </c>
      <c r="BA445" s="50">
        <v>790.5844634063418</v>
      </c>
      <c r="BB445" s="50">
        <v>1329.8760080870964</v>
      </c>
      <c r="BC445" s="50">
        <v>12.216791271383229</v>
      </c>
      <c r="BD445" s="50">
        <v>4574.0958239938345</v>
      </c>
      <c r="BE445" s="50">
        <v>96.290159970239571</v>
      </c>
      <c r="BF445" s="50">
        <v>171.31784038911471</v>
      </c>
      <c r="BG445" s="50">
        <v>221.78937452683024</v>
      </c>
      <c r="BH445" s="50">
        <v>283.99335484607815</v>
      </c>
      <c r="BI445" s="50">
        <v>355.03813129798334</v>
      </c>
      <c r="BJ445" s="50">
        <v>432.41574685626983</v>
      </c>
      <c r="BK445" s="50">
        <v>529.81276279399651</v>
      </c>
      <c r="BL445" s="50">
        <v>682.13543655020021</v>
      </c>
      <c r="BM445" s="50">
        <v>993.7595064364981</v>
      </c>
      <c r="BN445" s="50">
        <v>2781.851921319741</v>
      </c>
    </row>
    <row r="446" spans="1:66" x14ac:dyDescent="0.25">
      <c r="A446" t="str">
        <f t="shared" si="6"/>
        <v>2004TOT12</v>
      </c>
      <c r="B446" s="50">
        <v>2004</v>
      </c>
      <c r="C446" s="50" t="s">
        <v>3</v>
      </c>
      <c r="D446" s="50">
        <v>12</v>
      </c>
      <c r="E446" s="50">
        <v>574.39994640448072</v>
      </c>
      <c r="F446" s="50">
        <v>0.50674063686611603</v>
      </c>
      <c r="G446" s="50">
        <v>0.23081310510720487</v>
      </c>
      <c r="H446" s="50">
        <v>0.1360291531455749</v>
      </c>
      <c r="I446" s="50">
        <v>0.22222475163678415</v>
      </c>
      <c r="J446" s="50">
        <v>8.2411475205039553E-2</v>
      </c>
      <c r="K446" s="50">
        <v>4.4959421928351097E-2</v>
      </c>
      <c r="L446" s="50">
        <v>275.99626288916994</v>
      </c>
      <c r="M446" s="50">
        <v>137.99813144458497</v>
      </c>
      <c r="N446" s="50">
        <v>439276</v>
      </c>
      <c r="O446" s="50">
        <v>222599</v>
      </c>
      <c r="P446" s="50">
        <v>150.28391657054499</v>
      </c>
      <c r="Q446" s="50">
        <v>125.71234631862495</v>
      </c>
      <c r="R446" s="50">
        <v>45.548568304023178</v>
      </c>
      <c r="S446" s="50">
        <v>335801310.93815511</v>
      </c>
      <c r="T446" s="50">
        <v>11.090452712294471</v>
      </c>
      <c r="U446" s="50">
        <v>12.785588845768483</v>
      </c>
      <c r="V446" s="50">
        <v>97618</v>
      </c>
      <c r="W446" s="50">
        <v>86.821880805883708</v>
      </c>
      <c r="X446" s="50">
        <v>51.176250638701262</v>
      </c>
      <c r="Y446" s="50">
        <v>37.084741730181896</v>
      </c>
      <c r="Z446" s="50">
        <v>59948678.818184882</v>
      </c>
      <c r="AA446" s="50">
        <v>1.9799148065864942</v>
      </c>
      <c r="AB446" s="50">
        <v>2.0487312494745971</v>
      </c>
      <c r="AC446" s="50">
        <v>439276</v>
      </c>
      <c r="AD446" s="50">
        <v>0.59234076359601184</v>
      </c>
      <c r="AE446" s="50">
        <v>0.69119078417928037</v>
      </c>
      <c r="AF446" s="50">
        <v>6.9579121882862901E-4</v>
      </c>
      <c r="AG446" s="50">
        <v>0.63787905502154185</v>
      </c>
      <c r="AH446" s="50">
        <v>21.681877013332347</v>
      </c>
      <c r="AI446" s="50">
        <v>22.457433401769219</v>
      </c>
      <c r="AJ446" s="50">
        <v>0.97511676536205838</v>
      </c>
      <c r="AK446" s="50">
        <v>1.8944293528355964</v>
      </c>
      <c r="AL446" s="50">
        <v>2.5363549073136076</v>
      </c>
      <c r="AM446" s="50">
        <v>3.3458568628139336</v>
      </c>
      <c r="AN446" s="50">
        <v>4.2448377246953761</v>
      </c>
      <c r="AO446" s="50">
        <v>5.3947984885486289</v>
      </c>
      <c r="AP446" s="50">
        <v>7.0012834879412544</v>
      </c>
      <c r="AQ446" s="50">
        <v>10.164681567760333</v>
      </c>
      <c r="AR446" s="50">
        <v>17.004006296447187</v>
      </c>
      <c r="AS446" s="50">
        <v>47.438634546282024</v>
      </c>
      <c r="AT446" s="50">
        <v>91.481916479876688</v>
      </c>
      <c r="AU446" s="50">
        <v>128.75232689760423</v>
      </c>
      <c r="AV446" s="50">
        <v>165.0546747070791</v>
      </c>
      <c r="AW446" s="50">
        <v>218.54013381303875</v>
      </c>
      <c r="AX446" s="50">
        <v>274.44574943963005</v>
      </c>
      <c r="AY446" s="50">
        <v>352.37478940396949</v>
      </c>
      <c r="AZ446" s="50">
        <v>454.58606645864648</v>
      </c>
      <c r="BA446" s="50">
        <v>711.52601706570761</v>
      </c>
      <c r="BB446" s="50">
        <v>1355.2876515537287</v>
      </c>
      <c r="BC446" s="50">
        <v>10.924866797115996</v>
      </c>
      <c r="BD446" s="50">
        <v>4404.6848675496185</v>
      </c>
      <c r="BE446" s="50">
        <v>55.50352372813601</v>
      </c>
      <c r="BF446" s="50">
        <v>108.22619247805051</v>
      </c>
      <c r="BG446" s="50">
        <v>147.57490923430657</v>
      </c>
      <c r="BH446" s="50">
        <v>189.76509947314159</v>
      </c>
      <c r="BI446" s="50">
        <v>244.26051341288428</v>
      </c>
      <c r="BJ446" s="50">
        <v>312.73633062549999</v>
      </c>
      <c r="BK446" s="50">
        <v>397.10574693544993</v>
      </c>
      <c r="BL446" s="50">
        <v>591.36582430276758</v>
      </c>
      <c r="BM446" s="50">
        <v>978.52774568463451</v>
      </c>
      <c r="BN446" s="50">
        <v>2729.7592938520606</v>
      </c>
    </row>
    <row r="447" spans="1:66" x14ac:dyDescent="0.25">
      <c r="A447" t="str">
        <f t="shared" si="6"/>
        <v>2004TOT13</v>
      </c>
      <c r="B447" s="50">
        <v>2004</v>
      </c>
      <c r="C447" s="50" t="s">
        <v>3</v>
      </c>
      <c r="D447" s="50">
        <v>13</v>
      </c>
      <c r="E447" s="50">
        <v>490.88185643128321</v>
      </c>
      <c r="F447" s="50">
        <v>0.48201170874676219</v>
      </c>
      <c r="G447" s="50">
        <v>0.20794289486638867</v>
      </c>
      <c r="H447" s="50">
        <v>0.12108323076735386</v>
      </c>
      <c r="I447" s="50">
        <v>0.18313398076968632</v>
      </c>
      <c r="J447" s="50">
        <v>7.2177133290257489E-2</v>
      </c>
      <c r="K447" s="50">
        <v>4.4368132346222208E-2</v>
      </c>
      <c r="L447" s="50">
        <v>275.99626288917204</v>
      </c>
      <c r="M447" s="50">
        <v>137.99813144458602</v>
      </c>
      <c r="N447" s="50">
        <v>2448426</v>
      </c>
      <c r="O447" s="50">
        <v>1180170</v>
      </c>
      <c r="P447" s="50">
        <v>156.92973227169412</v>
      </c>
      <c r="Q447" s="50">
        <v>119.06653061747792</v>
      </c>
      <c r="R447" s="50">
        <v>43.140631460394019</v>
      </c>
      <c r="S447" s="50">
        <v>1686224969.2659471</v>
      </c>
      <c r="T447" s="50">
        <v>11.691501962349127</v>
      </c>
      <c r="U447" s="50">
        <v>13.821278622902673</v>
      </c>
      <c r="V447" s="50">
        <v>448390</v>
      </c>
      <c r="W447" s="50">
        <v>83.610029983455846</v>
      </c>
      <c r="X447" s="50">
        <v>54.388101461130177</v>
      </c>
      <c r="Y447" s="50">
        <v>39.412201376777368</v>
      </c>
      <c r="Z447" s="50">
        <v>292644969.76987392</v>
      </c>
      <c r="AA447" s="50">
        <v>2.0290645084122567</v>
      </c>
      <c r="AB447" s="50">
        <v>2.0943939132337692</v>
      </c>
      <c r="AC447" s="50">
        <v>2448426</v>
      </c>
      <c r="AD447" s="50">
        <v>0.52914931276381294</v>
      </c>
      <c r="AE447" s="50">
        <v>0.56007633590666472</v>
      </c>
      <c r="AF447" s="50">
        <v>3.878184355056288E-3</v>
      </c>
      <c r="AG447" s="50">
        <v>0.47756363875791852</v>
      </c>
      <c r="AH447" s="50">
        <v>14.890282120794453</v>
      </c>
      <c r="AI447" s="50">
        <v>16.057229724034062</v>
      </c>
      <c r="AJ447" s="50">
        <v>1.1466111982080029</v>
      </c>
      <c r="AK447" s="50">
        <v>2.46259754558693</v>
      </c>
      <c r="AL447" s="50">
        <v>3.3208086193749464</v>
      </c>
      <c r="AM447" s="50">
        <v>4.2554213430859296</v>
      </c>
      <c r="AN447" s="50">
        <v>5.2700683646155682</v>
      </c>
      <c r="AO447" s="50">
        <v>6.4585499611421824</v>
      </c>
      <c r="AP447" s="50">
        <v>8.2667198282399639</v>
      </c>
      <c r="AQ447" s="50">
        <v>10.865329218638834</v>
      </c>
      <c r="AR447" s="50">
        <v>16.315309425856867</v>
      </c>
      <c r="AS447" s="50">
        <v>41.638584495250775</v>
      </c>
      <c r="AT447" s="50">
        <v>98.566374658453</v>
      </c>
      <c r="AU447" s="50">
        <v>143.99931297758368</v>
      </c>
      <c r="AV447" s="50">
        <v>182.96383295975338</v>
      </c>
      <c r="AW447" s="50">
        <v>236.32828423968144</v>
      </c>
      <c r="AX447" s="50">
        <v>283.76335204406195</v>
      </c>
      <c r="AY447" s="50">
        <v>359.99828244395917</v>
      </c>
      <c r="AZ447" s="50">
        <v>451.76255051790963</v>
      </c>
      <c r="BA447" s="50">
        <v>632.46757072507341</v>
      </c>
      <c r="BB447" s="50">
        <v>1016.4657386652965</v>
      </c>
      <c r="BC447" s="50">
        <v>11.473629558596343</v>
      </c>
      <c r="BD447" s="50">
        <v>3388.2191288843219</v>
      </c>
      <c r="BE447" s="50">
        <v>55.681857224460593</v>
      </c>
      <c r="BF447" s="50">
        <v>121.99586966593387</v>
      </c>
      <c r="BG447" s="50">
        <v>162.48263516901369</v>
      </c>
      <c r="BH447" s="50">
        <v>208.9742148999992</v>
      </c>
      <c r="BI447" s="50">
        <v>259.11357744877517</v>
      </c>
      <c r="BJ447" s="50">
        <v>317.54248452585745</v>
      </c>
      <c r="BK447" s="50">
        <v>405.92858982635948</v>
      </c>
      <c r="BL447" s="50">
        <v>532.84917473815983</v>
      </c>
      <c r="BM447" s="50">
        <v>801.2017711021964</v>
      </c>
      <c r="BN447" s="50">
        <v>2047.3206576190585</v>
      </c>
    </row>
    <row r="448" spans="1:66" x14ac:dyDescent="0.25">
      <c r="A448" t="str">
        <f t="shared" si="6"/>
        <v>2004TOT14</v>
      </c>
      <c r="B448" s="50">
        <v>2004</v>
      </c>
      <c r="C448" s="50" t="s">
        <v>3</v>
      </c>
      <c r="D448" s="50">
        <v>14</v>
      </c>
      <c r="E448" s="50">
        <v>404.26314150511126</v>
      </c>
      <c r="F448" s="50">
        <v>0.57928431061378571</v>
      </c>
      <c r="G448" s="50">
        <v>0.30099334218574125</v>
      </c>
      <c r="H448" s="50">
        <v>0.19994491852656099</v>
      </c>
      <c r="I448" s="50">
        <v>0.32046650144177846</v>
      </c>
      <c r="J448" s="50">
        <v>0.14507038962313892</v>
      </c>
      <c r="K448" s="50">
        <v>9.4931451605447498E-2</v>
      </c>
      <c r="L448" s="50">
        <v>275.99626288917108</v>
      </c>
      <c r="M448" s="50">
        <v>137.99813144458554</v>
      </c>
      <c r="N448" s="50">
        <v>296162</v>
      </c>
      <c r="O448" s="50">
        <v>171562</v>
      </c>
      <c r="P448" s="50">
        <v>132.58993187743485</v>
      </c>
      <c r="Q448" s="50">
        <v>143.40633101173623</v>
      </c>
      <c r="R448" s="50">
        <v>51.959519129185601</v>
      </c>
      <c r="S448" s="50">
        <v>295236923.53242588</v>
      </c>
      <c r="T448" s="50">
        <v>20.549248513850891</v>
      </c>
      <c r="U448" s="50">
        <v>25.369231135298357</v>
      </c>
      <c r="V448" s="50">
        <v>94910</v>
      </c>
      <c r="W448" s="50">
        <v>75.528442394829284</v>
      </c>
      <c r="X448" s="50">
        <v>62.469689049756255</v>
      </c>
      <c r="Y448" s="50">
        <v>45.268503562920742</v>
      </c>
      <c r="Z448" s="50">
        <v>71147978.252548382</v>
      </c>
      <c r="AA448" s="50">
        <v>4.9520821070644292</v>
      </c>
      <c r="AB448" s="50">
        <v>5.2674592430995206</v>
      </c>
      <c r="AC448" s="50">
        <v>296162</v>
      </c>
      <c r="AD448" s="50">
        <v>0.56105714642094995</v>
      </c>
      <c r="AE448" s="50">
        <v>0.605583487681435</v>
      </c>
      <c r="AF448" s="50">
        <v>4.6910579897541538E-4</v>
      </c>
      <c r="AG448" s="50">
        <v>0.56889770198084744</v>
      </c>
      <c r="AH448" s="50">
        <v>19.064093790775328</v>
      </c>
      <c r="AI448" s="50">
        <v>23.748278910599879</v>
      </c>
      <c r="AJ448" s="50">
        <v>0.57435796901779534</v>
      </c>
      <c r="AK448" s="50">
        <v>1.9566366923268332</v>
      </c>
      <c r="AL448" s="50">
        <v>2.8303861088187681</v>
      </c>
      <c r="AM448" s="50">
        <v>3.6872949257834211</v>
      </c>
      <c r="AN448" s="50">
        <v>5.2053996819460995</v>
      </c>
      <c r="AO448" s="50">
        <v>6.2641596607003187</v>
      </c>
      <c r="AP448" s="50">
        <v>8.2967038275717258</v>
      </c>
      <c r="AQ448" s="50">
        <v>11.078293994983515</v>
      </c>
      <c r="AR448" s="50">
        <v>16.980566601391686</v>
      </c>
      <c r="AS448" s="50">
        <v>43.126200537459837</v>
      </c>
      <c r="AT448" s="50">
        <v>55.058560844370227</v>
      </c>
      <c r="AU448" s="50">
        <v>101.64657386652965</v>
      </c>
      <c r="AV448" s="50">
        <v>128.75232689760423</v>
      </c>
      <c r="AW448" s="50">
        <v>171.83111296484776</v>
      </c>
      <c r="AX448" s="50">
        <v>225.88127525895482</v>
      </c>
      <c r="AY448" s="50">
        <v>296.46917377737816</v>
      </c>
      <c r="AZ448" s="50">
        <v>372.70410417727538</v>
      </c>
      <c r="BA448" s="50">
        <v>508.23286933264825</v>
      </c>
      <c r="BB448" s="50">
        <v>880.93697350992363</v>
      </c>
      <c r="BC448" s="50">
        <v>10.869040864228296</v>
      </c>
      <c r="BD448" s="50">
        <v>3303.5136506622139</v>
      </c>
      <c r="BE448" s="50">
        <v>22.441869038604747</v>
      </c>
      <c r="BF448" s="50">
        <v>81.118801132561273</v>
      </c>
      <c r="BG448" s="50">
        <v>113.58675157649687</v>
      </c>
      <c r="BH448" s="50">
        <v>150.34401397909804</v>
      </c>
      <c r="BI448" s="50">
        <v>205.60466760691764</v>
      </c>
      <c r="BJ448" s="50">
        <v>259.69232247224801</v>
      </c>
      <c r="BK448" s="50">
        <v>336.45258643112857</v>
      </c>
      <c r="BL448" s="50">
        <v>449.23797479701636</v>
      </c>
      <c r="BM448" s="50">
        <v>685.12460700800659</v>
      </c>
      <c r="BN448" s="50">
        <v>1748.640958375224</v>
      </c>
    </row>
    <row r="449" spans="1:66" x14ac:dyDescent="0.25">
      <c r="A449" t="str">
        <f t="shared" si="6"/>
        <v>2004TOT15</v>
      </c>
      <c r="B449" s="50">
        <v>2004</v>
      </c>
      <c r="C449" s="50" t="s">
        <v>3</v>
      </c>
      <c r="D449" s="50">
        <v>15</v>
      </c>
      <c r="E449" s="50">
        <v>470.2566277314549</v>
      </c>
      <c r="F449" s="50">
        <v>0.49503766834468427</v>
      </c>
      <c r="G449" s="50">
        <v>0.20019016257137487</v>
      </c>
      <c r="H449" s="50">
        <v>0.10840982200210354</v>
      </c>
      <c r="I449" s="50">
        <v>0.17033196015768562</v>
      </c>
      <c r="J449" s="50">
        <v>5.7839838142244471E-2</v>
      </c>
      <c r="K449" s="50">
        <v>3.0314368209840709E-2</v>
      </c>
      <c r="L449" s="50">
        <v>272.29255537006691</v>
      </c>
      <c r="M449" s="50">
        <v>136.14627768503345</v>
      </c>
      <c r="N449" s="50">
        <v>4566301</v>
      </c>
      <c r="O449" s="50">
        <v>2260491</v>
      </c>
      <c r="P449" s="50">
        <v>162.17913489283052</v>
      </c>
      <c r="Q449" s="50">
        <v>110.11342047723639</v>
      </c>
      <c r="R449" s="50">
        <v>40.439379742712255</v>
      </c>
      <c r="S449" s="50">
        <v>2986924751.6161032</v>
      </c>
      <c r="T449" s="50">
        <v>11.59160503265414</v>
      </c>
      <c r="U449" s="50">
        <v>13.978006708495235</v>
      </c>
      <c r="V449" s="50">
        <v>777787</v>
      </c>
      <c r="W449" s="50">
        <v>89.914914776502485</v>
      </c>
      <c r="X449" s="50">
        <v>46.231362908530969</v>
      </c>
      <c r="Y449" s="50">
        <v>33.957125890349019</v>
      </c>
      <c r="Z449" s="50">
        <v>431497836.75045085</v>
      </c>
      <c r="AA449" s="50">
        <v>1.6745492143214042</v>
      </c>
      <c r="AB449" s="50">
        <v>1.7309221285074659</v>
      </c>
      <c r="AC449" s="50">
        <v>4566301</v>
      </c>
      <c r="AD449" s="50">
        <v>0.51743858480818061</v>
      </c>
      <c r="AE449" s="50">
        <v>0.53832633076673719</v>
      </c>
      <c r="AF449" s="50">
        <v>7.2327924546945355E-3</v>
      </c>
      <c r="AG449" s="50">
        <v>0.46454811010122388</v>
      </c>
      <c r="AH449" s="50">
        <v>13.860450485565345</v>
      </c>
      <c r="AI449" s="50">
        <v>13.786556807441285</v>
      </c>
      <c r="AJ449" s="50">
        <v>1.4575606236733014</v>
      </c>
      <c r="AK449" s="50">
        <v>2.704501799443368</v>
      </c>
      <c r="AL449" s="50">
        <v>3.530164886679354</v>
      </c>
      <c r="AM449" s="50">
        <v>4.4166462590218023</v>
      </c>
      <c r="AN449" s="50">
        <v>5.2946789608207734</v>
      </c>
      <c r="AO449" s="50">
        <v>6.485037778682134</v>
      </c>
      <c r="AP449" s="50">
        <v>8.1176614375938421</v>
      </c>
      <c r="AQ449" s="50">
        <v>10.613238221670741</v>
      </c>
      <c r="AR449" s="50">
        <v>15.421899398272082</v>
      </c>
      <c r="AS449" s="50">
        <v>41.958610634142602</v>
      </c>
      <c r="AT449" s="50">
        <v>105.88184777763506</v>
      </c>
      <c r="AU449" s="50">
        <v>146.82282891832062</v>
      </c>
      <c r="AV449" s="50">
        <v>187.02969591441456</v>
      </c>
      <c r="AW449" s="50">
        <v>224.46951728858633</v>
      </c>
      <c r="AX449" s="50">
        <v>274.82221823172836</v>
      </c>
      <c r="AY449" s="50">
        <v>338.82191288843217</v>
      </c>
      <c r="AZ449" s="50">
        <v>435.38615806163534</v>
      </c>
      <c r="BA449" s="50">
        <v>583.816219130837</v>
      </c>
      <c r="BB449" s="50">
        <v>959.99541985055782</v>
      </c>
      <c r="BC449" s="50">
        <v>11.032141104301033</v>
      </c>
      <c r="BD449" s="50">
        <v>3388.2191288843219</v>
      </c>
      <c r="BE449" s="50">
        <v>68.495518668129421</v>
      </c>
      <c r="BF449" s="50">
        <v>127.25319530508209</v>
      </c>
      <c r="BG449" s="50">
        <v>165.71768527005304</v>
      </c>
      <c r="BH449" s="50">
        <v>207.82547476425333</v>
      </c>
      <c r="BI449" s="50">
        <v>248.5145333621135</v>
      </c>
      <c r="BJ449" s="50">
        <v>305.5970408225574</v>
      </c>
      <c r="BK449" s="50">
        <v>381.75688555433015</v>
      </c>
      <c r="BL449" s="50">
        <v>495.97736571707196</v>
      </c>
      <c r="BM449" s="50">
        <v>728.66883489313261</v>
      </c>
      <c r="BN449" s="50">
        <v>1978.2439836127139</v>
      </c>
    </row>
    <row r="450" spans="1:66" x14ac:dyDescent="0.25">
      <c r="A450" t="str">
        <f t="shared" si="6"/>
        <v>2004TOT16</v>
      </c>
      <c r="B450" s="50">
        <v>2004</v>
      </c>
      <c r="C450" s="50" t="s">
        <v>3</v>
      </c>
      <c r="D450" s="50">
        <v>16</v>
      </c>
      <c r="E450" s="50">
        <v>460.06202989745424</v>
      </c>
      <c r="F450" s="50">
        <v>0.52047276147162447</v>
      </c>
      <c r="G450" s="50">
        <v>0.23740706358446975</v>
      </c>
      <c r="H450" s="50">
        <v>0.14100773106680151</v>
      </c>
      <c r="I450" s="50">
        <v>0.23445167008564491</v>
      </c>
      <c r="J450" s="50">
        <v>8.667634673188046E-2</v>
      </c>
      <c r="K450" s="50">
        <v>4.8670606939878423E-2</v>
      </c>
      <c r="L450" s="50">
        <v>275.99626288917034</v>
      </c>
      <c r="M450" s="50">
        <v>137.99813144458517</v>
      </c>
      <c r="N450" s="50">
        <v>498687</v>
      </c>
      <c r="O450" s="50">
        <v>259553</v>
      </c>
      <c r="P450" s="50">
        <v>150.10406029332404</v>
      </c>
      <c r="Q450" s="50">
        <v>125.8922025958463</v>
      </c>
      <c r="R450" s="50">
        <v>45.613734504224013</v>
      </c>
      <c r="S450" s="50">
        <v>392108386.32431632</v>
      </c>
      <c r="T450" s="50">
        <v>14.242310400493226</v>
      </c>
      <c r="U450" s="50">
        <v>17.155570167532783</v>
      </c>
      <c r="V450" s="50">
        <v>116918</v>
      </c>
      <c r="W450" s="50">
        <v>86.980478701599452</v>
      </c>
      <c r="X450" s="50">
        <v>51.017652742985717</v>
      </c>
      <c r="Y450" s="50">
        <v>36.969814162645001</v>
      </c>
      <c r="Z450" s="50">
        <v>71578583.080852851</v>
      </c>
      <c r="AA450" s="50">
        <v>2.5999046024529742</v>
      </c>
      <c r="AB450" s="50">
        <v>2.7204932387316192</v>
      </c>
      <c r="AC450" s="50">
        <v>498687</v>
      </c>
      <c r="AD450" s="50">
        <v>0.5339941929978107</v>
      </c>
      <c r="AE450" s="50">
        <v>0.5895901179116807</v>
      </c>
      <c r="AF450" s="50">
        <v>7.8989527209315615E-4</v>
      </c>
      <c r="AG450" s="50">
        <v>0.50741573155670139</v>
      </c>
      <c r="AH450" s="50">
        <v>15.335460031565495</v>
      </c>
      <c r="AI450" s="50">
        <v>16.815284318435534</v>
      </c>
      <c r="AJ450" s="50">
        <v>1.1519957345667344</v>
      </c>
      <c r="AK450" s="50">
        <v>2.2964845570108405</v>
      </c>
      <c r="AL450" s="50">
        <v>3.1475870756221602</v>
      </c>
      <c r="AM450" s="50">
        <v>4.0312988269185279</v>
      </c>
      <c r="AN450" s="50">
        <v>5.3009490180314796</v>
      </c>
      <c r="AO450" s="50">
        <v>6.2968166104885217</v>
      </c>
      <c r="AP450" s="50">
        <v>8.6134521782283038</v>
      </c>
      <c r="AQ450" s="50">
        <v>11.174239429735039</v>
      </c>
      <c r="AR450" s="50">
        <v>17.243289191720663</v>
      </c>
      <c r="AS450" s="50">
        <v>40.74388737767773</v>
      </c>
      <c r="AT450" s="50">
        <v>84.705478222108042</v>
      </c>
      <c r="AU450" s="50">
        <v>127.05821733316206</v>
      </c>
      <c r="AV450" s="50">
        <v>167.2933194886634</v>
      </c>
      <c r="AW450" s="50">
        <v>207.52842164416472</v>
      </c>
      <c r="AX450" s="50">
        <v>266.21721726948243</v>
      </c>
      <c r="AY450" s="50">
        <v>332.04547463066353</v>
      </c>
      <c r="AZ450" s="50">
        <v>451.76255051790963</v>
      </c>
      <c r="BA450" s="50">
        <v>592.93834755475632</v>
      </c>
      <c r="BB450" s="50">
        <v>1014.7716291008544</v>
      </c>
      <c r="BC450" s="50">
        <v>11.20656653938795</v>
      </c>
      <c r="BD450" s="50">
        <v>2879.9862595516734</v>
      </c>
      <c r="BE450" s="50">
        <v>52.228849859821352</v>
      </c>
      <c r="BF450" s="50">
        <v>107.14294980839186</v>
      </c>
      <c r="BG450" s="50">
        <v>143.85571697581506</v>
      </c>
      <c r="BH450" s="50">
        <v>185.7690980621523</v>
      </c>
      <c r="BI450" s="50">
        <v>239.36793101168763</v>
      </c>
      <c r="BJ450" s="50">
        <v>296.22494857684967</v>
      </c>
      <c r="BK450" s="50">
        <v>393.70404677825292</v>
      </c>
      <c r="BL450" s="50">
        <v>514.9693088167611</v>
      </c>
      <c r="BM450" s="50">
        <v>788.15701231936362</v>
      </c>
      <c r="BN450" s="50">
        <v>1900.9529334504327</v>
      </c>
    </row>
    <row r="451" spans="1:66" x14ac:dyDescent="0.25">
      <c r="A451" t="str">
        <f t="shared" si="6"/>
        <v>2004TOT17</v>
      </c>
      <c r="B451" s="50">
        <v>2004</v>
      </c>
      <c r="C451" s="50" t="s">
        <v>3</v>
      </c>
      <c r="D451" s="50">
        <v>17</v>
      </c>
      <c r="E451" s="50">
        <v>475.92049270889476</v>
      </c>
      <c r="F451" s="50">
        <v>0.51088679189544595</v>
      </c>
      <c r="G451" s="50">
        <v>0.22202494153925836</v>
      </c>
      <c r="H451" s="50">
        <v>0.12938835664532949</v>
      </c>
      <c r="I451" s="50">
        <v>0.21108264316983652</v>
      </c>
      <c r="J451" s="50">
        <v>7.9179423947011926E-2</v>
      </c>
      <c r="K451" s="50">
        <v>4.4339979596889366E-2</v>
      </c>
      <c r="L451" s="50">
        <v>266.28870443727777</v>
      </c>
      <c r="M451" s="50">
        <v>133.14435221863889</v>
      </c>
      <c r="N451" s="50">
        <v>1252481</v>
      </c>
      <c r="O451" s="50">
        <v>639876</v>
      </c>
      <c r="P451" s="50">
        <v>150.56299969572507</v>
      </c>
      <c r="Q451" s="50">
        <v>115.7257047415527</v>
      </c>
      <c r="R451" s="50">
        <v>43.458735880706875</v>
      </c>
      <c r="S451" s="50">
        <v>888601212.56646943</v>
      </c>
      <c r="T451" s="50">
        <v>12.422817453968069</v>
      </c>
      <c r="U451" s="50">
        <v>14.817733591472386</v>
      </c>
      <c r="V451" s="50">
        <v>264377</v>
      </c>
      <c r="W451" s="50">
        <v>83.200439483058886</v>
      </c>
      <c r="X451" s="50">
        <v>49.94391273558</v>
      </c>
      <c r="Y451" s="50">
        <v>37.511101224606314</v>
      </c>
      <c r="Z451" s="50">
        <v>158448261.8075332</v>
      </c>
      <c r="AA451" s="50">
        <v>2.2151374592979036</v>
      </c>
      <c r="AB451" s="50">
        <v>2.3000112701742368</v>
      </c>
      <c r="AC451" s="50">
        <v>1252481</v>
      </c>
      <c r="AD451" s="50">
        <v>0.55167169016573026</v>
      </c>
      <c r="AE451" s="50">
        <v>0.64349247352009709</v>
      </c>
      <c r="AF451" s="50">
        <v>1.9838672760399104E-3</v>
      </c>
      <c r="AG451" s="50">
        <v>0.54499557744440708</v>
      </c>
      <c r="AH451" s="50">
        <v>17.063443370233198</v>
      </c>
      <c r="AI451" s="50">
        <v>18.202708441869348</v>
      </c>
      <c r="AJ451" s="50">
        <v>1.0640137882893719</v>
      </c>
      <c r="AK451" s="50">
        <v>2.2313758550448473</v>
      </c>
      <c r="AL451" s="50">
        <v>3.1110176599404786</v>
      </c>
      <c r="AM451" s="50">
        <v>4.0089366383737381</v>
      </c>
      <c r="AN451" s="50">
        <v>4.9977528215282181</v>
      </c>
      <c r="AO451" s="50">
        <v>6.2567746341099486</v>
      </c>
      <c r="AP451" s="50">
        <v>7.9928216794780234</v>
      </c>
      <c r="AQ451" s="50">
        <v>10.35229004326677</v>
      </c>
      <c r="AR451" s="50">
        <v>15.554608997513725</v>
      </c>
      <c r="AS451" s="50">
        <v>44.43040788245488</v>
      </c>
      <c r="AT451" s="50">
        <v>84.705478222108042</v>
      </c>
      <c r="AU451" s="50">
        <v>125.3641077687199</v>
      </c>
      <c r="AV451" s="50">
        <v>169.41095644421608</v>
      </c>
      <c r="AW451" s="50">
        <v>214.72838729304388</v>
      </c>
      <c r="AX451" s="50">
        <v>265.41049842927185</v>
      </c>
      <c r="AY451" s="50">
        <v>338.82191288843217</v>
      </c>
      <c r="AZ451" s="50">
        <v>434.82145487348799</v>
      </c>
      <c r="BA451" s="50">
        <v>567.52670408812389</v>
      </c>
      <c r="BB451" s="50">
        <v>987.32705415689134</v>
      </c>
      <c r="BC451" s="50">
        <v>13.166664268352363</v>
      </c>
      <c r="BD451" s="50">
        <v>3388.2191288843219</v>
      </c>
      <c r="BE451" s="50">
        <v>50.579273619142519</v>
      </c>
      <c r="BF451" s="50">
        <v>106.2806906213477</v>
      </c>
      <c r="BG451" s="50">
        <v>147.90630598916482</v>
      </c>
      <c r="BH451" s="50">
        <v>190.23926362721156</v>
      </c>
      <c r="BI451" s="50">
        <v>238.00360887361489</v>
      </c>
      <c r="BJ451" s="50">
        <v>298.52853372190827</v>
      </c>
      <c r="BK451" s="50">
        <v>379.96731243282647</v>
      </c>
      <c r="BL451" s="50">
        <v>492.21549993169668</v>
      </c>
      <c r="BM451" s="50">
        <v>742.16062699489839</v>
      </c>
      <c r="BN451" s="50">
        <v>2116.0225795685478</v>
      </c>
    </row>
    <row r="452" spans="1:66" x14ac:dyDescent="0.25">
      <c r="A452" t="str">
        <f t="shared" ref="A452:A515" si="7">B452&amp;C452&amp;D452</f>
        <v>2004TOT20</v>
      </c>
      <c r="B452" s="50">
        <v>2004</v>
      </c>
      <c r="C452" s="50" t="s">
        <v>3</v>
      </c>
      <c r="D452" s="50">
        <v>20</v>
      </c>
      <c r="E452" s="50">
        <v>380.16904468125807</v>
      </c>
      <c r="F452" s="50">
        <v>0.62591911781146703</v>
      </c>
      <c r="G452" s="50">
        <v>0.3086361334969579</v>
      </c>
      <c r="H452" s="50">
        <v>0.19230526671271325</v>
      </c>
      <c r="I452" s="50">
        <v>0.31962512011781657</v>
      </c>
      <c r="J452" s="50">
        <v>0.12878144709289444</v>
      </c>
      <c r="K452" s="50">
        <v>7.3777576613567569E-2</v>
      </c>
      <c r="L452" s="50">
        <v>263.25770357598537</v>
      </c>
      <c r="M452" s="50">
        <v>131.62885178799269</v>
      </c>
      <c r="N452" s="50">
        <v>50314143</v>
      </c>
      <c r="O452" s="50">
        <v>31492584</v>
      </c>
      <c r="P452" s="50">
        <v>133.44725773263838</v>
      </c>
      <c r="Q452" s="50">
        <v>129.810445843347</v>
      </c>
      <c r="R452" s="50">
        <v>49.30926771754627</v>
      </c>
      <c r="S452" s="50">
        <v>49056796437.588676</v>
      </c>
      <c r="T452" s="50">
        <v>21.372292374068302</v>
      </c>
      <c r="U452" s="50">
        <v>27.390214299637236</v>
      </c>
      <c r="V452" s="50">
        <v>16081664</v>
      </c>
      <c r="W452" s="50">
        <v>78.593739885069425</v>
      </c>
      <c r="X452" s="50">
        <v>53.035111902923262</v>
      </c>
      <c r="Y452" s="50">
        <v>40.291403580989972</v>
      </c>
      <c r="Z452" s="50">
        <v>10234714197.90255</v>
      </c>
      <c r="AA452" s="50">
        <v>4.458899073870163</v>
      </c>
      <c r="AB452" s="50">
        <v>4.7743768755666514</v>
      </c>
      <c r="AC452" s="50">
        <v>50314143</v>
      </c>
      <c r="AD452" s="50">
        <v>0.58145129403196794</v>
      </c>
      <c r="AE452" s="50">
        <v>0.73875792565302056</v>
      </c>
      <c r="AF452" s="50">
        <v>7.9695086647773528E-2</v>
      </c>
      <c r="AG452" s="50">
        <v>0.60914482936386349</v>
      </c>
      <c r="AH452" s="50">
        <v>20.234532483676372</v>
      </c>
      <c r="AI452" s="50">
        <v>21.01116371545438</v>
      </c>
      <c r="AJ452" s="50">
        <v>0.9249022922387804</v>
      </c>
      <c r="AK452" s="50">
        <v>2.0561721271609876</v>
      </c>
      <c r="AL452" s="50">
        <v>2.8603908712285473</v>
      </c>
      <c r="AM452" s="50">
        <v>3.6905181246026899</v>
      </c>
      <c r="AN452" s="50">
        <v>4.6601314371894365</v>
      </c>
      <c r="AO452" s="50">
        <v>5.8301030687171291</v>
      </c>
      <c r="AP452" s="50">
        <v>7.4048375412709042</v>
      </c>
      <c r="AQ452" s="50">
        <v>9.9371018636298842</v>
      </c>
      <c r="AR452" s="50">
        <v>14.417035661622585</v>
      </c>
      <c r="AS452" s="50">
        <v>48.218807012339056</v>
      </c>
      <c r="AT452" s="50">
        <v>60.987944319917794</v>
      </c>
      <c r="AU452" s="50">
        <v>93.68425891365149</v>
      </c>
      <c r="AV452" s="50">
        <v>123.29352941217948</v>
      </c>
      <c r="AW452" s="50">
        <v>156.70513471089987</v>
      </c>
      <c r="AX452" s="50">
        <v>199.0578738219539</v>
      </c>
      <c r="AY452" s="50">
        <v>246.85596510442917</v>
      </c>
      <c r="AZ452" s="50">
        <v>318.49259811512627</v>
      </c>
      <c r="BA452" s="50">
        <v>440.46848675496182</v>
      </c>
      <c r="BB452" s="50">
        <v>728.46711271012919</v>
      </c>
      <c r="BC452" s="50">
        <v>15.563282453035001</v>
      </c>
      <c r="BD452" s="50">
        <v>3478.571638987904</v>
      </c>
      <c r="BE452" s="50">
        <v>35.148818685384711</v>
      </c>
      <c r="BF452" s="50">
        <v>78.099003595036848</v>
      </c>
      <c r="BG452" s="50">
        <v>108.8229147149154</v>
      </c>
      <c r="BH452" s="50">
        <v>140.35006232558271</v>
      </c>
      <c r="BI452" s="50">
        <v>176.97233297563398</v>
      </c>
      <c r="BJ452" s="50">
        <v>221.92579053437487</v>
      </c>
      <c r="BK452" s="50">
        <v>281.38374533994278</v>
      </c>
      <c r="BL452" s="50">
        <v>377.87370604581298</v>
      </c>
      <c r="BM452" s="50">
        <v>548.12214803633492</v>
      </c>
      <c r="BN452" s="50">
        <v>1833.3835026363245</v>
      </c>
    </row>
    <row r="453" spans="1:66" x14ac:dyDescent="0.25">
      <c r="A453" t="str">
        <f t="shared" si="7"/>
        <v>2004TOT21</v>
      </c>
      <c r="B453" s="50">
        <v>2004</v>
      </c>
      <c r="C453" s="50" t="s">
        <v>3</v>
      </c>
      <c r="D453" s="50">
        <v>21</v>
      </c>
      <c r="E453" s="50">
        <v>333.05642866886751</v>
      </c>
      <c r="F453" s="50">
        <v>0.68177249701763964</v>
      </c>
      <c r="G453" s="50">
        <v>0.36885261463392632</v>
      </c>
      <c r="H453" s="50">
        <v>0.24584352563646533</v>
      </c>
      <c r="I453" s="50">
        <v>0.4062582514227992</v>
      </c>
      <c r="J453" s="50">
        <v>0.18213757742502526</v>
      </c>
      <c r="K453" s="50">
        <v>0.11070040911487819</v>
      </c>
      <c r="L453" s="50">
        <v>259.70408119948155</v>
      </c>
      <c r="M453" s="50">
        <v>129.85204059974077</v>
      </c>
      <c r="N453" s="50">
        <v>5908072</v>
      </c>
      <c r="O453" s="50">
        <v>4027961.0000000005</v>
      </c>
      <c r="P453" s="50">
        <v>119.19895698199363</v>
      </c>
      <c r="Q453" s="50">
        <v>140.50512421748792</v>
      </c>
      <c r="R453" s="50">
        <v>54.102008550864625</v>
      </c>
      <c r="S453" s="50">
        <v>6791389927.7783623</v>
      </c>
      <c r="T453" s="50">
        <v>28.761651520850751</v>
      </c>
      <c r="U453" s="50">
        <v>38.044633765129468</v>
      </c>
      <c r="V453" s="50">
        <v>2400203</v>
      </c>
      <c r="W453" s="50">
        <v>71.635534188603586</v>
      </c>
      <c r="X453" s="50">
        <v>58.216506411137189</v>
      </c>
      <c r="Y453" s="50">
        <v>44.832954601449217</v>
      </c>
      <c r="Z453" s="50">
        <v>1676777200.0503685</v>
      </c>
      <c r="AA453" s="50">
        <v>7.1011798790550076</v>
      </c>
      <c r="AB453" s="50">
        <v>7.78109310580352</v>
      </c>
      <c r="AC453" s="50">
        <v>5908072</v>
      </c>
      <c r="AD453" s="50">
        <v>0.60850202999933223</v>
      </c>
      <c r="AE453" s="50">
        <v>0.87885456244430138</v>
      </c>
      <c r="AF453" s="50">
        <v>9.3580906259557294E-3</v>
      </c>
      <c r="AG453" s="50">
        <v>0.6841777360899659</v>
      </c>
      <c r="AH453" s="50">
        <v>24.191949871776782</v>
      </c>
      <c r="AI453" s="50">
        <v>26.402941656069267</v>
      </c>
      <c r="AJ453" s="50">
        <v>0.72205050899241607</v>
      </c>
      <c r="AK453" s="50">
        <v>1.7323450618076377</v>
      </c>
      <c r="AL453" s="50">
        <v>2.5724696100928592</v>
      </c>
      <c r="AM453" s="50">
        <v>3.3385047460732169</v>
      </c>
      <c r="AN453" s="50">
        <v>4.448354379140838</v>
      </c>
      <c r="AO453" s="50">
        <v>5.7737969979275672</v>
      </c>
      <c r="AP453" s="50">
        <v>7.2412870748441698</v>
      </c>
      <c r="AQ453" s="50">
        <v>9.3679285643726402</v>
      </c>
      <c r="AR453" s="50">
        <v>14.20961057374025</v>
      </c>
      <c r="AS453" s="50">
        <v>50.593652483008405</v>
      </c>
      <c r="AT453" s="50">
        <v>42.352739111054021</v>
      </c>
      <c r="AU453" s="50">
        <v>73.411414459160312</v>
      </c>
      <c r="AV453" s="50">
        <v>98.823057925792725</v>
      </c>
      <c r="AW453" s="50">
        <v>127.05821733316206</v>
      </c>
      <c r="AX453" s="50">
        <v>169.41095644421608</v>
      </c>
      <c r="AY453" s="50">
        <v>217.52366807437346</v>
      </c>
      <c r="AZ453" s="50">
        <v>271.48105770185629</v>
      </c>
      <c r="BA453" s="50">
        <v>367.0570722958015</v>
      </c>
      <c r="BB453" s="50">
        <v>626.82053884359948</v>
      </c>
      <c r="BC453" s="50">
        <v>19.352315331243986</v>
      </c>
      <c r="BD453" s="50">
        <v>3405.1602245287436</v>
      </c>
      <c r="BE453" s="50">
        <v>23.945539349926896</v>
      </c>
      <c r="BF453" s="50">
        <v>57.529887196012467</v>
      </c>
      <c r="BG453" s="50">
        <v>85.664443523735827</v>
      </c>
      <c r="BH453" s="50">
        <v>111.94749795832406</v>
      </c>
      <c r="BI453" s="50">
        <v>147.93275485258283</v>
      </c>
      <c r="BJ453" s="50">
        <v>192.01440772323011</v>
      </c>
      <c r="BK453" s="50">
        <v>241.47989715821191</v>
      </c>
      <c r="BL453" s="50">
        <v>311.96116267074933</v>
      </c>
      <c r="BM453" s="50">
        <v>473.18829258405191</v>
      </c>
      <c r="BN453" s="50">
        <v>1689.4785103950449</v>
      </c>
    </row>
    <row r="454" spans="1:66" x14ac:dyDescent="0.25">
      <c r="A454" t="str">
        <f t="shared" si="7"/>
        <v>2004TOT22</v>
      </c>
      <c r="B454" s="50">
        <v>2004</v>
      </c>
      <c r="C454" s="50" t="s">
        <v>3</v>
      </c>
      <c r="D454" s="50">
        <v>22</v>
      </c>
      <c r="E454" s="50">
        <v>356.86248032427159</v>
      </c>
      <c r="F454" s="50">
        <v>0.65226308803001998</v>
      </c>
      <c r="G454" s="50">
        <v>0.32474117853684936</v>
      </c>
      <c r="H454" s="50">
        <v>0.20365907254967422</v>
      </c>
      <c r="I454" s="50">
        <v>0.33481451712189642</v>
      </c>
      <c r="J454" s="50">
        <v>0.1383905011691336</v>
      </c>
      <c r="K454" s="50">
        <v>7.9466630888950077E-2</v>
      </c>
      <c r="L454" s="50">
        <v>257.70930307874545</v>
      </c>
      <c r="M454" s="50">
        <v>128.85465153937272</v>
      </c>
      <c r="N454" s="50">
        <v>2980949</v>
      </c>
      <c r="O454" s="50">
        <v>1944363</v>
      </c>
      <c r="P454" s="50">
        <v>129.40398527445129</v>
      </c>
      <c r="Q454" s="50">
        <v>128.30531780429416</v>
      </c>
      <c r="R454" s="50">
        <v>49.786839773141324</v>
      </c>
      <c r="S454" s="50">
        <v>2993665351.70293</v>
      </c>
      <c r="T454" s="50">
        <v>23.451280931987053</v>
      </c>
      <c r="U454" s="50">
        <v>30.716337384937809</v>
      </c>
      <c r="V454" s="50">
        <v>998065</v>
      </c>
      <c r="W454" s="50">
        <v>75.594536184172455</v>
      </c>
      <c r="X454" s="50">
        <v>53.26011535520027</v>
      </c>
      <c r="Y454" s="50">
        <v>41.333482896367265</v>
      </c>
      <c r="Z454" s="50">
        <v>637884684.38385546</v>
      </c>
      <c r="AA454" s="50">
        <v>4.9969556307247975</v>
      </c>
      <c r="AB454" s="50">
        <v>5.3784148301618124</v>
      </c>
      <c r="AC454" s="50">
        <v>2980949</v>
      </c>
      <c r="AD454" s="50">
        <v>0.58844303072315574</v>
      </c>
      <c r="AE454" s="50">
        <v>0.78807135096541892</v>
      </c>
      <c r="AF454" s="50">
        <v>4.7216741592438025E-3</v>
      </c>
      <c r="AG454" s="50">
        <v>0.63398691637927129</v>
      </c>
      <c r="AH454" s="50">
        <v>20.789489231041973</v>
      </c>
      <c r="AI454" s="50">
        <v>21.949573259427293</v>
      </c>
      <c r="AJ454" s="50">
        <v>0.93237949179656898</v>
      </c>
      <c r="AK454" s="50">
        <v>1.9480288593371764</v>
      </c>
      <c r="AL454" s="50">
        <v>2.9533804461061299</v>
      </c>
      <c r="AM454" s="50">
        <v>3.6740852163239177</v>
      </c>
      <c r="AN454" s="50">
        <v>4.6642870132703269</v>
      </c>
      <c r="AO454" s="50">
        <v>5.8881781627760201</v>
      </c>
      <c r="AP454" s="50">
        <v>7.1754559843836034</v>
      </c>
      <c r="AQ454" s="50">
        <v>9.5404707057299447</v>
      </c>
      <c r="AR454" s="50">
        <v>13.807773016504242</v>
      </c>
      <c r="AS454" s="50">
        <v>49.415961103772069</v>
      </c>
      <c r="AT454" s="50">
        <v>52.94092388881753</v>
      </c>
      <c r="AU454" s="50">
        <v>86.3995877865502</v>
      </c>
      <c r="AV454" s="50">
        <v>117.08179434255824</v>
      </c>
      <c r="AW454" s="50">
        <v>149.08164167091016</v>
      </c>
      <c r="AX454" s="50">
        <v>186.35205208863769</v>
      </c>
      <c r="AY454" s="50">
        <v>226.39464179363421</v>
      </c>
      <c r="AZ454" s="50">
        <v>293.64565783664125</v>
      </c>
      <c r="BA454" s="50">
        <v>392.12120610818937</v>
      </c>
      <c r="BB454" s="50">
        <v>638.11460260654735</v>
      </c>
      <c r="BC454" s="50">
        <v>16.575668992739324</v>
      </c>
      <c r="BD454" s="50">
        <v>3873.8638706910742</v>
      </c>
      <c r="BE454" s="50">
        <v>33.184946516274977</v>
      </c>
      <c r="BF454" s="50">
        <v>69.702306295897301</v>
      </c>
      <c r="BG454" s="50">
        <v>103.82835028491203</v>
      </c>
      <c r="BH454" s="50">
        <v>132.40413499252247</v>
      </c>
      <c r="BI454" s="50">
        <v>167.19231654906798</v>
      </c>
      <c r="BJ454" s="50">
        <v>207.37142447439911</v>
      </c>
      <c r="BK454" s="50">
        <v>258.58673447265613</v>
      </c>
      <c r="BL454" s="50">
        <v>338.9681840063746</v>
      </c>
      <c r="BM454" s="50">
        <v>496.70986218540872</v>
      </c>
      <c r="BN454" s="50">
        <v>1765.0505870831416</v>
      </c>
    </row>
    <row r="455" spans="1:66" x14ac:dyDescent="0.25">
      <c r="A455" t="str">
        <f t="shared" si="7"/>
        <v>2004TOT23</v>
      </c>
      <c r="B455" s="50">
        <v>2004</v>
      </c>
      <c r="C455" s="50" t="s">
        <v>3</v>
      </c>
      <c r="D455" s="50">
        <v>23</v>
      </c>
      <c r="E455" s="50">
        <v>369.8212721296112</v>
      </c>
      <c r="F455" s="50">
        <v>0.62066831871245787</v>
      </c>
      <c r="G455" s="50">
        <v>0.29707899929967674</v>
      </c>
      <c r="H455" s="50">
        <v>0.18081235068087165</v>
      </c>
      <c r="I455" s="50">
        <v>0.30454790443124474</v>
      </c>
      <c r="J455" s="50">
        <v>0.11662657174698449</v>
      </c>
      <c r="K455" s="50">
        <v>6.415551865208903E-2</v>
      </c>
      <c r="L455" s="50">
        <v>249.34480698602655</v>
      </c>
      <c r="M455" s="50">
        <v>124.67240349301328</v>
      </c>
      <c r="N455" s="50">
        <v>7896472</v>
      </c>
      <c r="O455" s="50">
        <v>4901090</v>
      </c>
      <c r="P455" s="50">
        <v>129.99747845853784</v>
      </c>
      <c r="Q455" s="50">
        <v>119.34732852748871</v>
      </c>
      <c r="R455" s="50">
        <v>47.864373022285172</v>
      </c>
      <c r="S455" s="50">
        <v>7019183980.4734764</v>
      </c>
      <c r="T455" s="50">
        <v>20.029974293641793</v>
      </c>
      <c r="U455" s="50">
        <v>25.619472179077963</v>
      </c>
      <c r="V455" s="50">
        <v>2404854</v>
      </c>
      <c r="W455" s="50">
        <v>76.929126329438049</v>
      </c>
      <c r="X455" s="50">
        <v>47.743277163575229</v>
      </c>
      <c r="Y455" s="50">
        <v>38.294984155215062</v>
      </c>
      <c r="Z455" s="50">
        <v>1377787332.7191904</v>
      </c>
      <c r="AA455" s="50">
        <v>3.9316599954129039</v>
      </c>
      <c r="AB455" s="50">
        <v>4.1975816342516561</v>
      </c>
      <c r="AC455" s="50">
        <v>7896472</v>
      </c>
      <c r="AD455" s="50">
        <v>0.57448703502958964</v>
      </c>
      <c r="AE455" s="50">
        <v>0.71303962682876509</v>
      </c>
      <c r="AF455" s="50">
        <v>1.2507616799748218E-2</v>
      </c>
      <c r="AG455" s="50">
        <v>0.5882355928058951</v>
      </c>
      <c r="AH455" s="50">
        <v>19.192438296471259</v>
      </c>
      <c r="AI455" s="50">
        <v>19.211165943850194</v>
      </c>
      <c r="AJ455" s="50">
        <v>1.0609449420799559</v>
      </c>
      <c r="AK455" s="50">
        <v>2.1828154981592363</v>
      </c>
      <c r="AL455" s="50">
        <v>2.9524726119997902</v>
      </c>
      <c r="AM455" s="50">
        <v>3.7675176125087866</v>
      </c>
      <c r="AN455" s="50">
        <v>4.6858894426065874</v>
      </c>
      <c r="AO455" s="50">
        <v>5.8068415365175721</v>
      </c>
      <c r="AP455" s="50">
        <v>7.3494664626935524</v>
      </c>
      <c r="AQ455" s="50">
        <v>9.8776317939028218</v>
      </c>
      <c r="AR455" s="50">
        <v>14.509252640882671</v>
      </c>
      <c r="AS455" s="50">
        <v>47.807167458649012</v>
      </c>
      <c r="AT455" s="50">
        <v>63.529108666581031</v>
      </c>
      <c r="AU455" s="50">
        <v>94.870135608761004</v>
      </c>
      <c r="AV455" s="50">
        <v>122.82294342205667</v>
      </c>
      <c r="AW455" s="50">
        <v>154.16397036423663</v>
      </c>
      <c r="AX455" s="50">
        <v>192.40244339021683</v>
      </c>
      <c r="AY455" s="50">
        <v>237.17533902190252</v>
      </c>
      <c r="AZ455" s="50">
        <v>306.0691279758837</v>
      </c>
      <c r="BA455" s="50">
        <v>440.46848675496182</v>
      </c>
      <c r="BB455" s="50">
        <v>704.74957880793897</v>
      </c>
      <c r="BC455" s="50">
        <v>15.009692255564303</v>
      </c>
      <c r="BD455" s="50">
        <v>3303.5136506622139</v>
      </c>
      <c r="BE455" s="50">
        <v>39.176079283727404</v>
      </c>
      <c r="BF455" s="50">
        <v>80.772029142985161</v>
      </c>
      <c r="BG455" s="50">
        <v>109.1438243721236</v>
      </c>
      <c r="BH455" s="50">
        <v>139.45836224015812</v>
      </c>
      <c r="BI455" s="50">
        <v>172.73529706273564</v>
      </c>
      <c r="BJ455" s="50">
        <v>215.51277223305553</v>
      </c>
      <c r="BK455" s="50">
        <v>271.49709781051467</v>
      </c>
      <c r="BL455" s="50">
        <v>365.53015712716297</v>
      </c>
      <c r="BM455" s="50">
        <v>536.5926763229121</v>
      </c>
      <c r="BN455" s="50">
        <v>1769.0574231975991</v>
      </c>
    </row>
    <row r="456" spans="1:66" x14ac:dyDescent="0.25">
      <c r="A456" t="str">
        <f t="shared" si="7"/>
        <v>2004TOT24</v>
      </c>
      <c r="B456" s="50">
        <v>2004</v>
      </c>
      <c r="C456" s="50" t="s">
        <v>3</v>
      </c>
      <c r="D456" s="50">
        <v>24</v>
      </c>
      <c r="E456" s="50">
        <v>421.39249586469822</v>
      </c>
      <c r="F456" s="50">
        <v>0.56959907689732436</v>
      </c>
      <c r="G456" s="50">
        <v>0.26707316971919232</v>
      </c>
      <c r="H456" s="50">
        <v>0.16293623731524842</v>
      </c>
      <c r="I456" s="50">
        <v>0.27571274648518668</v>
      </c>
      <c r="J456" s="50">
        <v>0.10636770486434872</v>
      </c>
      <c r="K456" s="50">
        <v>5.9619101463500176E-2</v>
      </c>
      <c r="L456" s="50">
        <v>261.14985393669639</v>
      </c>
      <c r="M456" s="50">
        <v>130.57492696834819</v>
      </c>
      <c r="N456" s="50">
        <v>3022849</v>
      </c>
      <c r="O456" s="50">
        <v>1721812</v>
      </c>
      <c r="P456" s="50">
        <v>138.70211465577401</v>
      </c>
      <c r="Q456" s="50">
        <v>122.44773928092238</v>
      </c>
      <c r="R456" s="50">
        <v>46.887921794742461</v>
      </c>
      <c r="S456" s="50">
        <v>2529983842.4011621</v>
      </c>
      <c r="T456" s="50">
        <v>16.551343449877656</v>
      </c>
      <c r="U456" s="50">
        <v>20.370497726763684</v>
      </c>
      <c r="V456" s="50">
        <v>833438.00000000012</v>
      </c>
      <c r="W456" s="50">
        <v>80.200196487037786</v>
      </c>
      <c r="X456" s="50">
        <v>50.374730481310408</v>
      </c>
      <c r="Y456" s="50">
        <v>38.5791756893124</v>
      </c>
      <c r="Z456" s="50">
        <v>503810575.47458863</v>
      </c>
      <c r="AA456" s="50">
        <v>3.2959664518830585</v>
      </c>
      <c r="AB456" s="50">
        <v>3.4784976895272202</v>
      </c>
      <c r="AC456" s="50">
        <v>3022849</v>
      </c>
      <c r="AD456" s="50">
        <v>0.56928102457879592</v>
      </c>
      <c r="AE456" s="50">
        <v>0.67686829085512379</v>
      </c>
      <c r="AF456" s="50">
        <v>4.7880416641129901E-3</v>
      </c>
      <c r="AG456" s="50">
        <v>0.58773972732624635</v>
      </c>
      <c r="AH456" s="50">
        <v>18.913777627424871</v>
      </c>
      <c r="AI456" s="50">
        <v>20.135783462057969</v>
      </c>
      <c r="AJ456" s="50">
        <v>1.0020051728571233</v>
      </c>
      <c r="AK456" s="50">
        <v>2.0595200950968473</v>
      </c>
      <c r="AL456" s="50">
        <v>2.9210717187414694</v>
      </c>
      <c r="AM456" s="50">
        <v>3.806613599006524</v>
      </c>
      <c r="AN456" s="50">
        <v>4.8399146714374233</v>
      </c>
      <c r="AO456" s="50">
        <v>5.9528740039510755</v>
      </c>
      <c r="AP456" s="50">
        <v>7.5783158628239633</v>
      </c>
      <c r="AQ456" s="50">
        <v>10.193475016945417</v>
      </c>
      <c r="AR456" s="50">
        <v>15.358471817640023</v>
      </c>
      <c r="AS456" s="50">
        <v>46.287738041500134</v>
      </c>
      <c r="AT456" s="50">
        <v>70.13613596790546</v>
      </c>
      <c r="AU456" s="50">
        <v>105.88184777763506</v>
      </c>
      <c r="AV456" s="50">
        <v>139.76403906647826</v>
      </c>
      <c r="AW456" s="50">
        <v>179.99914122197958</v>
      </c>
      <c r="AX456" s="50">
        <v>225.88127525895482</v>
      </c>
      <c r="AY456" s="50">
        <v>276.70456219221961</v>
      </c>
      <c r="AZ456" s="50">
        <v>361.05710092173553</v>
      </c>
      <c r="BA456" s="50">
        <v>499.76232151043746</v>
      </c>
      <c r="BB456" s="50">
        <v>847.05478222108047</v>
      </c>
      <c r="BC456" s="50">
        <v>13.368981389040684</v>
      </c>
      <c r="BD456" s="50">
        <v>3811.746519994862</v>
      </c>
      <c r="BE456" s="50">
        <v>42.016488653396451</v>
      </c>
      <c r="BF456" s="50">
        <v>87.049231910569091</v>
      </c>
      <c r="BG456" s="50">
        <v>123.07585057942518</v>
      </c>
      <c r="BH456" s="50">
        <v>160.12544839856861</v>
      </c>
      <c r="BI456" s="50">
        <v>204.56341649810557</v>
      </c>
      <c r="BJ456" s="50">
        <v>250.81139338346568</v>
      </c>
      <c r="BK456" s="50">
        <v>315.81007309969777</v>
      </c>
      <c r="BL456" s="50">
        <v>432.89198335894207</v>
      </c>
      <c r="BM456" s="50">
        <v>649.16354031622745</v>
      </c>
      <c r="BN456" s="50">
        <v>1953.2502421024396</v>
      </c>
    </row>
    <row r="457" spans="1:66" x14ac:dyDescent="0.25">
      <c r="A457" t="str">
        <f t="shared" si="7"/>
        <v>2004TOT25</v>
      </c>
      <c r="B457" s="50">
        <v>2004</v>
      </c>
      <c r="C457" s="50" t="s">
        <v>3</v>
      </c>
      <c r="D457" s="50">
        <v>25</v>
      </c>
      <c r="E457" s="50">
        <v>402.22558759597393</v>
      </c>
      <c r="F457" s="50">
        <v>0.61887138004965525</v>
      </c>
      <c r="G457" s="50">
        <v>0.29954463779954948</v>
      </c>
      <c r="H457" s="50">
        <v>0.18144719282601804</v>
      </c>
      <c r="I457" s="50">
        <v>0.31103770052641666</v>
      </c>
      <c r="J457" s="50">
        <v>0.11490501739779885</v>
      </c>
      <c r="K457" s="50">
        <v>6.2205608351774203E-2</v>
      </c>
      <c r="L457" s="50">
        <v>261.6890339377502</v>
      </c>
      <c r="M457" s="50">
        <v>130.8445169688751</v>
      </c>
      <c r="N457" s="50">
        <v>3589552</v>
      </c>
      <c r="O457" s="50">
        <v>2221471</v>
      </c>
      <c r="P457" s="50">
        <v>135.02693674930393</v>
      </c>
      <c r="Q457" s="50">
        <v>126.66209718844627</v>
      </c>
      <c r="R457" s="50">
        <v>48.401759631462539</v>
      </c>
      <c r="S457" s="50">
        <v>3376514108.4397798</v>
      </c>
      <c r="T457" s="50">
        <v>19.488453570421679</v>
      </c>
      <c r="U457" s="50">
        <v>24.599018325701998</v>
      </c>
      <c r="V457" s="50">
        <v>1116486</v>
      </c>
      <c r="W457" s="50">
        <v>82.507317094809409</v>
      </c>
      <c r="X457" s="50">
        <v>48.337199874065689</v>
      </c>
      <c r="Y457" s="50">
        <v>36.942472633808563</v>
      </c>
      <c r="Z457" s="50">
        <v>647613683.2631532</v>
      </c>
      <c r="AA457" s="50">
        <v>3.7378754515779713</v>
      </c>
      <c r="AB457" s="50">
        <v>3.9926130342732589</v>
      </c>
      <c r="AC457" s="50">
        <v>3589552</v>
      </c>
      <c r="AD457" s="50">
        <v>0.59048825938349159</v>
      </c>
      <c r="AE457" s="50">
        <v>0.7805427245381642</v>
      </c>
      <c r="AF457" s="50">
        <v>5.6856708791937511E-3</v>
      </c>
      <c r="AG457" s="50">
        <v>0.62832406169393273</v>
      </c>
      <c r="AH457" s="50">
        <v>21.048691352551256</v>
      </c>
      <c r="AI457" s="50">
        <v>20.0098856012516</v>
      </c>
      <c r="AJ457" s="50">
        <v>1.0352076576929976</v>
      </c>
      <c r="AK457" s="50">
        <v>2.1493223012844078</v>
      </c>
      <c r="AL457" s="50">
        <v>2.7905766199775854</v>
      </c>
      <c r="AM457" s="50">
        <v>3.4909174551114006</v>
      </c>
      <c r="AN457" s="50">
        <v>4.3943239497536464</v>
      </c>
      <c r="AO457" s="50">
        <v>5.5685222842946906</v>
      </c>
      <c r="AP457" s="50">
        <v>7.216843611027933</v>
      </c>
      <c r="AQ457" s="50">
        <v>9.6322059479610047</v>
      </c>
      <c r="AR457" s="50">
        <v>13.910225615672431</v>
      </c>
      <c r="AS457" s="50">
        <v>49.811854557223903</v>
      </c>
      <c r="AT457" s="50">
        <v>71.152601706570763</v>
      </c>
      <c r="AU457" s="50">
        <v>100.79951908430857</v>
      </c>
      <c r="AV457" s="50">
        <v>124.94058037760936</v>
      </c>
      <c r="AW457" s="50">
        <v>154.58749775534719</v>
      </c>
      <c r="AX457" s="50">
        <v>199.90492860417498</v>
      </c>
      <c r="AY457" s="50">
        <v>251.6962781456925</v>
      </c>
      <c r="AZ457" s="50">
        <v>330.35136506622138</v>
      </c>
      <c r="BA457" s="50">
        <v>440.46848675496182</v>
      </c>
      <c r="BB457" s="50">
        <v>779.29039964339404</v>
      </c>
      <c r="BC457" s="50">
        <v>16.225933490956464</v>
      </c>
      <c r="BD457" s="50">
        <v>3515.2773462174837</v>
      </c>
      <c r="BE457" s="50">
        <v>41.593417452097619</v>
      </c>
      <c r="BF457" s="50">
        <v>86.037825945984792</v>
      </c>
      <c r="BG457" s="50">
        <v>112.55524977745632</v>
      </c>
      <c r="BH457" s="50">
        <v>140.27615249223265</v>
      </c>
      <c r="BI457" s="50">
        <v>177.02426551258918</v>
      </c>
      <c r="BJ457" s="50">
        <v>223.46922194336184</v>
      </c>
      <c r="BK457" s="50">
        <v>289.61927592536784</v>
      </c>
      <c r="BL457" s="50">
        <v>390.01048897458526</v>
      </c>
      <c r="BM457" s="50">
        <v>559.65329516133136</v>
      </c>
      <c r="BN457" s="50">
        <v>2004.0750066765679</v>
      </c>
    </row>
    <row r="458" spans="1:66" x14ac:dyDescent="0.25">
      <c r="A458" t="str">
        <f t="shared" si="7"/>
        <v>2004TOT26</v>
      </c>
      <c r="B458" s="50">
        <v>2004</v>
      </c>
      <c r="C458" s="50" t="s">
        <v>3</v>
      </c>
      <c r="D458" s="50">
        <v>26</v>
      </c>
      <c r="E458" s="50">
        <v>416.14064982591134</v>
      </c>
      <c r="F458" s="50">
        <v>0.63262978976124284</v>
      </c>
      <c r="G458" s="50">
        <v>0.32000973733010057</v>
      </c>
      <c r="H458" s="50">
        <v>0.20239112321242192</v>
      </c>
      <c r="I458" s="50">
        <v>0.33712642525661007</v>
      </c>
      <c r="J458" s="50">
        <v>0.13853553743695124</v>
      </c>
      <c r="K458" s="50">
        <v>8.097071065130157E-2</v>
      </c>
      <c r="L458" s="50">
        <v>280.1156040083975</v>
      </c>
      <c r="M458" s="50">
        <v>140.05780200419875</v>
      </c>
      <c r="N458" s="50">
        <v>8297804</v>
      </c>
      <c r="O458" s="50">
        <v>5249438</v>
      </c>
      <c r="P458" s="50">
        <v>138.42180091603902</v>
      </c>
      <c r="Q458" s="50">
        <v>141.69380309235848</v>
      </c>
      <c r="R458" s="50">
        <v>50.584044967416631</v>
      </c>
      <c r="S458" s="50">
        <v>8925754011.8105297</v>
      </c>
      <c r="T458" s="50">
        <v>21.540726890845487</v>
      </c>
      <c r="U458" s="50">
        <v>27.281698476964269</v>
      </c>
      <c r="V458" s="50">
        <v>2797409</v>
      </c>
      <c r="W458" s="50">
        <v>82.503776513254138</v>
      </c>
      <c r="X458" s="50">
        <v>57.554025490944611</v>
      </c>
      <c r="Y458" s="50">
        <v>41.093052059477003</v>
      </c>
      <c r="Z458" s="50">
        <v>1932025786.7351747</v>
      </c>
      <c r="AA458" s="50">
        <v>4.662602146895992</v>
      </c>
      <c r="AB458" s="50">
        <v>4.9965648860078922</v>
      </c>
      <c r="AC458" s="50">
        <v>8297804</v>
      </c>
      <c r="AD458" s="50">
        <v>0.60576115006046682</v>
      </c>
      <c r="AE458" s="50">
        <v>0.8185522042619473</v>
      </c>
      <c r="AF458" s="50">
        <v>1.3143306619895996E-2</v>
      </c>
      <c r="AG458" s="50">
        <v>0.66308842663952561</v>
      </c>
      <c r="AH458" s="50">
        <v>23.326558311579138</v>
      </c>
      <c r="AI458" s="50">
        <v>24.091600797444695</v>
      </c>
      <c r="AJ458" s="50">
        <v>0.8117995266210194</v>
      </c>
      <c r="AK458" s="50">
        <v>1.8827738285432578</v>
      </c>
      <c r="AL458" s="50">
        <v>2.6341492996528868</v>
      </c>
      <c r="AM458" s="50">
        <v>3.4637668189342863</v>
      </c>
      <c r="AN458" s="50">
        <v>4.3794682110998213</v>
      </c>
      <c r="AO458" s="50">
        <v>5.4674845918234958</v>
      </c>
      <c r="AP458" s="50">
        <v>7.0802112530953814</v>
      </c>
      <c r="AQ458" s="50">
        <v>9.3637608781809121</v>
      </c>
      <c r="AR458" s="50">
        <v>13.641955988696694</v>
      </c>
      <c r="AS458" s="50">
        <v>51.274629603352246</v>
      </c>
      <c r="AT458" s="50">
        <v>61.713991276107294</v>
      </c>
      <c r="AU458" s="50">
        <v>94.192491782984149</v>
      </c>
      <c r="AV458" s="50">
        <v>125.84813907284625</v>
      </c>
      <c r="AW458" s="50">
        <v>162.63451818644745</v>
      </c>
      <c r="AX458" s="50">
        <v>203.2931477330593</v>
      </c>
      <c r="AY458" s="50">
        <v>259.76346654779803</v>
      </c>
      <c r="AZ458" s="50">
        <v>332.32782622473724</v>
      </c>
      <c r="BA458" s="50">
        <v>440.46848675496182</v>
      </c>
      <c r="BB458" s="50">
        <v>776.46688370265701</v>
      </c>
      <c r="BC458" s="50">
        <v>16.957605039579065</v>
      </c>
      <c r="BD458" s="50">
        <v>4235.2739111054025</v>
      </c>
      <c r="BE458" s="50">
        <v>33.643993228707309</v>
      </c>
      <c r="BF458" s="50">
        <v>78.612336610540098</v>
      </c>
      <c r="BG458" s="50">
        <v>109.67216708313478</v>
      </c>
      <c r="BH458" s="50">
        <v>143.77571467835261</v>
      </c>
      <c r="BI458" s="50">
        <v>182.45557310275316</v>
      </c>
      <c r="BJ458" s="50">
        <v>227.83601026004311</v>
      </c>
      <c r="BK458" s="50">
        <v>293.97931295534744</v>
      </c>
      <c r="BL458" s="50">
        <v>390.04838249076113</v>
      </c>
      <c r="BM458" s="50">
        <v>568.38729709842482</v>
      </c>
      <c r="BN458" s="50">
        <v>2134.4824882340395</v>
      </c>
    </row>
    <row r="459" spans="1:66" x14ac:dyDescent="0.25">
      <c r="A459" t="str">
        <f t="shared" si="7"/>
        <v>2004TOT27</v>
      </c>
      <c r="B459" s="50">
        <v>2004</v>
      </c>
      <c r="C459" s="50" t="s">
        <v>3</v>
      </c>
      <c r="D459" s="50">
        <v>27</v>
      </c>
      <c r="E459" s="50">
        <v>309.76282533378384</v>
      </c>
      <c r="F459" s="50">
        <v>0.69750743917962399</v>
      </c>
      <c r="G459" s="50">
        <v>0.36132314325492271</v>
      </c>
      <c r="H459" s="50">
        <v>0.23143790407822501</v>
      </c>
      <c r="I459" s="50">
        <v>0.38450692304245437</v>
      </c>
      <c r="J459" s="50">
        <v>0.16190694876958306</v>
      </c>
      <c r="K459" s="50">
        <v>9.323186815199179E-2</v>
      </c>
      <c r="L459" s="50">
        <v>258.8008345770379</v>
      </c>
      <c r="M459" s="50">
        <v>129.40041728851895</v>
      </c>
      <c r="N459" s="50">
        <v>3012765</v>
      </c>
      <c r="O459" s="50">
        <v>2101426</v>
      </c>
      <c r="P459" s="50">
        <v>124.736700241273</v>
      </c>
      <c r="Q459" s="50">
        <v>134.06413433576489</v>
      </c>
      <c r="R459" s="50">
        <v>51.802048689243193</v>
      </c>
      <c r="S459" s="50">
        <v>3380710290.7280288</v>
      </c>
      <c r="T459" s="50">
        <v>30.187848049749228</v>
      </c>
      <c r="U459" s="50">
        <v>41.97860928299005</v>
      </c>
      <c r="V459" s="50">
        <v>1158429</v>
      </c>
      <c r="W459" s="50">
        <v>74.912902299402162</v>
      </c>
      <c r="X459" s="50">
        <v>54.487514989116789</v>
      </c>
      <c r="Y459" s="50">
        <v>42.107681049921304</v>
      </c>
      <c r="Z459" s="50">
        <v>757439010.01593089</v>
      </c>
      <c r="AA459" s="50">
        <v>6.7635058242122774</v>
      </c>
      <c r="AB459" s="50">
        <v>7.4569169331498433</v>
      </c>
      <c r="AC459" s="50">
        <v>3012765</v>
      </c>
      <c r="AD459" s="50">
        <v>0.57246077737254353</v>
      </c>
      <c r="AE459" s="50">
        <v>0.70400939606949819</v>
      </c>
      <c r="AF459" s="50">
        <v>4.7720691123444674E-3</v>
      </c>
      <c r="AG459" s="50">
        <v>0.58775276019046263</v>
      </c>
      <c r="AH459" s="50">
        <v>19.256828747590866</v>
      </c>
      <c r="AI459" s="50">
        <v>20.142551699765992</v>
      </c>
      <c r="AJ459" s="50">
        <v>0.96707070837669862</v>
      </c>
      <c r="AK459" s="50">
        <v>2.106683023920346</v>
      </c>
      <c r="AL459" s="50">
        <v>2.9473904902545232</v>
      </c>
      <c r="AM459" s="50">
        <v>3.8113703575327076</v>
      </c>
      <c r="AN459" s="50">
        <v>4.8233554264597416</v>
      </c>
      <c r="AO459" s="50">
        <v>6.0397200461628451</v>
      </c>
      <c r="AP459" s="50">
        <v>7.5908730755078793</v>
      </c>
      <c r="AQ459" s="50">
        <v>9.8002934066433625</v>
      </c>
      <c r="AR459" s="50">
        <v>14.577481108423598</v>
      </c>
      <c r="AS459" s="50">
        <v>47.335762356718298</v>
      </c>
      <c r="AT459" s="50">
        <v>50.823286933264825</v>
      </c>
      <c r="AU459" s="50">
        <v>77.929039964339395</v>
      </c>
      <c r="AV459" s="50">
        <v>105.03479299541398</v>
      </c>
      <c r="AW459" s="50">
        <v>133.41112819982018</v>
      </c>
      <c r="AX459" s="50">
        <v>169.41095644421608</v>
      </c>
      <c r="AY459" s="50">
        <v>214.72838729304388</v>
      </c>
      <c r="AZ459" s="50">
        <v>261.37690422821908</v>
      </c>
      <c r="BA459" s="50">
        <v>359.99828244395917</v>
      </c>
      <c r="BB459" s="50">
        <v>575.99725191033474</v>
      </c>
      <c r="BC459" s="50">
        <v>14.030382086027998</v>
      </c>
      <c r="BD459" s="50">
        <v>2911.4482943198855</v>
      </c>
      <c r="BE459" s="50">
        <v>29.799039205012729</v>
      </c>
      <c r="BF459" s="50">
        <v>65.414950570260771</v>
      </c>
      <c r="BG459" s="50">
        <v>91.246350478893135</v>
      </c>
      <c r="BH459" s="50">
        <v>118.3490439461155</v>
      </c>
      <c r="BI459" s="50">
        <v>149.54786249469851</v>
      </c>
      <c r="BJ459" s="50">
        <v>186.6856126962453</v>
      </c>
      <c r="BK459" s="50">
        <v>233.90916249919658</v>
      </c>
      <c r="BL459" s="50">
        <v>305.74586678942842</v>
      </c>
      <c r="BM459" s="50">
        <v>450.59672986456638</v>
      </c>
      <c r="BN459" s="50">
        <v>1470.0112761240862</v>
      </c>
    </row>
    <row r="460" spans="1:66" x14ac:dyDescent="0.25">
      <c r="A460" t="str">
        <f t="shared" si="7"/>
        <v>2004TOT28</v>
      </c>
      <c r="B460" s="50">
        <v>2004</v>
      </c>
      <c r="C460" s="50" t="s">
        <v>3</v>
      </c>
      <c r="D460" s="50">
        <v>28</v>
      </c>
      <c r="E460" s="50">
        <v>468.80281990026606</v>
      </c>
      <c r="F460" s="50">
        <v>0.52142854184012888</v>
      </c>
      <c r="G460" s="50">
        <v>0.23719835765946068</v>
      </c>
      <c r="H460" s="50">
        <v>0.13821091418342285</v>
      </c>
      <c r="I460" s="50">
        <v>0.230032683393605</v>
      </c>
      <c r="J460" s="50">
        <v>8.322716388743015E-2</v>
      </c>
      <c r="K460" s="50">
        <v>4.3499715021110656E-2</v>
      </c>
      <c r="L460" s="50">
        <v>263.67037484429983</v>
      </c>
      <c r="M460" s="50">
        <v>131.83518742214991</v>
      </c>
      <c r="N460" s="50">
        <v>1931256</v>
      </c>
      <c r="O460" s="50">
        <v>1007011.9999999999</v>
      </c>
      <c r="P460" s="50">
        <v>143.726461425579</v>
      </c>
      <c r="Q460" s="50">
        <v>119.94391341872083</v>
      </c>
      <c r="R460" s="50">
        <v>45.490098570819342</v>
      </c>
      <c r="S460" s="50">
        <v>1449419521.6753547</v>
      </c>
      <c r="T460" s="50">
        <v>13.340828429706869</v>
      </c>
      <c r="U460" s="50">
        <v>15.879302557330632</v>
      </c>
      <c r="V460" s="50">
        <v>444252</v>
      </c>
      <c r="W460" s="50">
        <v>84.136449191379114</v>
      </c>
      <c r="X460" s="50">
        <v>47.6987382307708</v>
      </c>
      <c r="Y460" s="50">
        <v>36.180582106683325</v>
      </c>
      <c r="Z460" s="50">
        <v>254283118.27795666</v>
      </c>
      <c r="AA460" s="50">
        <v>2.3404869347943738</v>
      </c>
      <c r="AB460" s="50">
        <v>2.4412728469069314</v>
      </c>
      <c r="AC460" s="50">
        <v>1931256</v>
      </c>
      <c r="AD460" s="50">
        <v>0.55857952559435919</v>
      </c>
      <c r="AE460" s="50">
        <v>0.61017532539448371</v>
      </c>
      <c r="AF460" s="50">
        <v>3.0590129351708542E-3</v>
      </c>
      <c r="AG460" s="50">
        <v>0.55746668210288863</v>
      </c>
      <c r="AH460" s="50">
        <v>17.79996497187134</v>
      </c>
      <c r="AI460" s="50">
        <v>18.466744836305278</v>
      </c>
      <c r="AJ460" s="50">
        <v>1.1288460912583105</v>
      </c>
      <c r="AK460" s="50">
        <v>2.1784275773594297</v>
      </c>
      <c r="AL460" s="50">
        <v>2.9329655801649022</v>
      </c>
      <c r="AM460" s="50">
        <v>3.7454457316516061</v>
      </c>
      <c r="AN460" s="50">
        <v>4.7286451025036502</v>
      </c>
      <c r="AO460" s="50">
        <v>6.0534800689939772</v>
      </c>
      <c r="AP460" s="50">
        <v>7.8208083435814366</v>
      </c>
      <c r="AQ460" s="50">
        <v>10.336802562291627</v>
      </c>
      <c r="AR460" s="50">
        <v>16.638368224227214</v>
      </c>
      <c r="AS460" s="50">
        <v>44.436210717967846</v>
      </c>
      <c r="AT460" s="50">
        <v>79.865165180844727</v>
      </c>
      <c r="AU460" s="50">
        <v>119.94295716250498</v>
      </c>
      <c r="AV460" s="50">
        <v>152.75221239386818</v>
      </c>
      <c r="AW460" s="50">
        <v>203.2931477330593</v>
      </c>
      <c r="AX460" s="50">
        <v>254.11643466632412</v>
      </c>
      <c r="AY460" s="50">
        <v>316.23378536253671</v>
      </c>
      <c r="AZ460" s="50">
        <v>423.52739111054024</v>
      </c>
      <c r="BA460" s="50">
        <v>571.76197799922932</v>
      </c>
      <c r="BB460" s="50">
        <v>1058.8184777763506</v>
      </c>
      <c r="BC460" s="50">
        <v>10.700907547684238</v>
      </c>
      <c r="BD460" s="50">
        <v>3503.4185792663889</v>
      </c>
      <c r="BE460" s="50">
        <v>52.561802292660708</v>
      </c>
      <c r="BF460" s="50">
        <v>101.96563924567046</v>
      </c>
      <c r="BG460" s="50">
        <v>138.00173941208877</v>
      </c>
      <c r="BH460" s="50">
        <v>174.99820074533278</v>
      </c>
      <c r="BI460" s="50">
        <v>223.26587550445873</v>
      </c>
      <c r="BJ460" s="50">
        <v>283.32321377560373</v>
      </c>
      <c r="BK460" s="50">
        <v>366.70360086195893</v>
      </c>
      <c r="BL460" s="50">
        <v>485.5516283195833</v>
      </c>
      <c r="BM460" s="50">
        <v>776.14364882324787</v>
      </c>
      <c r="BN460" s="50">
        <v>2094.6856056674083</v>
      </c>
    </row>
    <row r="461" spans="1:66" x14ac:dyDescent="0.25">
      <c r="A461" t="str">
        <f t="shared" si="7"/>
        <v>2004TOT29</v>
      </c>
      <c r="B461" s="50">
        <v>2004</v>
      </c>
      <c r="C461" s="50" t="s">
        <v>3</v>
      </c>
      <c r="D461" s="50">
        <v>29</v>
      </c>
      <c r="E461" s="50">
        <v>377.84379000892574</v>
      </c>
      <c r="F461" s="50">
        <v>0.60828968006257522</v>
      </c>
      <c r="G461" s="50">
        <v>0.28893636709168197</v>
      </c>
      <c r="H461" s="50">
        <v>0.17557596164378483</v>
      </c>
      <c r="I461" s="50">
        <v>0.28729019957257435</v>
      </c>
      <c r="J461" s="50">
        <v>0.11246692431153356</v>
      </c>
      <c r="K461" s="50">
        <v>6.3933781281297342E-2</v>
      </c>
      <c r="L461" s="50">
        <v>265.60857831658575</v>
      </c>
      <c r="M461" s="50">
        <v>132.80428915829287</v>
      </c>
      <c r="N461" s="50">
        <v>13674424</v>
      </c>
      <c r="O461" s="50">
        <v>8318011</v>
      </c>
      <c r="P461" s="50">
        <v>139.44504110305593</v>
      </c>
      <c r="Q461" s="50">
        <v>126.16353721352982</v>
      </c>
      <c r="R461" s="50">
        <v>47.499797639499512</v>
      </c>
      <c r="S461" s="50">
        <v>12593156284.092604</v>
      </c>
      <c r="T461" s="50">
        <v>20.311033214378764</v>
      </c>
      <c r="U461" s="50">
        <v>26.190623641332699</v>
      </c>
      <c r="V461" s="50">
        <v>3928528.0000000005</v>
      </c>
      <c r="W461" s="50">
        <v>80.814733095348629</v>
      </c>
      <c r="X461" s="50">
        <v>51.989556062944246</v>
      </c>
      <c r="Y461" s="50">
        <v>39.147497714457508</v>
      </c>
      <c r="Z461" s="50">
        <v>2450909120.4101548</v>
      </c>
      <c r="AA461" s="50">
        <v>3.9529801288145783</v>
      </c>
      <c r="AB461" s="50">
        <v>4.2117804363538314</v>
      </c>
      <c r="AC461" s="50">
        <v>13674424</v>
      </c>
      <c r="AD461" s="50">
        <v>0.5553297737353512</v>
      </c>
      <c r="AE461" s="50">
        <v>0.65270326100035092</v>
      </c>
      <c r="AF461" s="50">
        <v>2.1659603852109608E-2</v>
      </c>
      <c r="AG461" s="50">
        <v>0.54657940286605822</v>
      </c>
      <c r="AH461" s="50">
        <v>17.409861808089062</v>
      </c>
      <c r="AI461" s="50">
        <v>18.058823471642306</v>
      </c>
      <c r="AJ461" s="50">
        <v>1.0546315871678988</v>
      </c>
      <c r="AK461" s="50">
        <v>2.2756106935470473</v>
      </c>
      <c r="AL461" s="50">
        <v>3.1218611813436774</v>
      </c>
      <c r="AM461" s="50">
        <v>3.9622671034020538</v>
      </c>
      <c r="AN461" s="50">
        <v>4.9558927181796282</v>
      </c>
      <c r="AO461" s="50">
        <v>6.1976840212895112</v>
      </c>
      <c r="AP461" s="50">
        <v>7.8509796852876583</v>
      </c>
      <c r="AQ461" s="50">
        <v>10.44081554455185</v>
      </c>
      <c r="AR461" s="50">
        <v>14.812069374505491</v>
      </c>
      <c r="AS461" s="50">
        <v>45.328188090725185</v>
      </c>
      <c r="AT461" s="50">
        <v>67.764382577686433</v>
      </c>
      <c r="AU461" s="50">
        <v>102.21127705467704</v>
      </c>
      <c r="AV461" s="50">
        <v>134.46994667759651</v>
      </c>
      <c r="AW461" s="50">
        <v>167.99919847384763</v>
      </c>
      <c r="AX461" s="50">
        <v>212.53374535728926</v>
      </c>
      <c r="AY461" s="50">
        <v>262.58698248853494</v>
      </c>
      <c r="AZ461" s="50">
        <v>338.82191288843217</v>
      </c>
      <c r="BA461" s="50">
        <v>440.46848675496182</v>
      </c>
      <c r="BB461" s="50">
        <v>734.11414459160301</v>
      </c>
      <c r="BC461" s="50">
        <v>13.958130612596577</v>
      </c>
      <c r="BD461" s="50">
        <v>3176.4554333290516</v>
      </c>
      <c r="BE461" s="50">
        <v>39.746356325500628</v>
      </c>
      <c r="BF461" s="50">
        <v>86.093748898980152</v>
      </c>
      <c r="BG461" s="50">
        <v>117.82096829695948</v>
      </c>
      <c r="BH461" s="50">
        <v>149.97990161892514</v>
      </c>
      <c r="BI461" s="50">
        <v>187.22129206135688</v>
      </c>
      <c r="BJ461" s="50">
        <v>234.21441959562804</v>
      </c>
      <c r="BK461" s="50">
        <v>296.57399197708219</v>
      </c>
      <c r="BL461" s="50">
        <v>394.76919639553961</v>
      </c>
      <c r="BM461" s="50">
        <v>559.63594945993395</v>
      </c>
      <c r="BN461" s="50">
        <v>1713.1690023933188</v>
      </c>
    </row>
    <row r="462" spans="1:66" x14ac:dyDescent="0.25">
      <c r="A462" t="str">
        <f t="shared" si="7"/>
        <v>2004TOT30</v>
      </c>
      <c r="B462" s="50">
        <v>2004</v>
      </c>
      <c r="C462" s="50" t="s">
        <v>3</v>
      </c>
      <c r="D462" s="50">
        <v>30</v>
      </c>
      <c r="E462" s="50">
        <v>810.99567687656793</v>
      </c>
      <c r="F462" s="50">
        <v>0.24879655620526731</v>
      </c>
      <c r="G462" s="50">
        <v>9.4238575630634161E-2</v>
      </c>
      <c r="H462" s="50">
        <v>5.2369360234676039E-2</v>
      </c>
      <c r="I462" s="50">
        <v>7.308064252320981E-2</v>
      </c>
      <c r="J462" s="50">
        <v>3.0289791153020277E-2</v>
      </c>
      <c r="K462" s="50">
        <v>2.0430404794178274E-2</v>
      </c>
      <c r="L462" s="50">
        <v>261.39827937694554</v>
      </c>
      <c r="M462" s="50">
        <v>130.69913968847277</v>
      </c>
      <c r="N462" s="50">
        <v>74773330</v>
      </c>
      <c r="O462" s="50">
        <v>18603347</v>
      </c>
      <c r="P462" s="50">
        <v>162.38645261975284</v>
      </c>
      <c r="Q462" s="50">
        <v>99.011826757192694</v>
      </c>
      <c r="R462" s="50">
        <v>37.877765298682071</v>
      </c>
      <c r="S462" s="50">
        <v>22103416443.215282</v>
      </c>
      <c r="T462" s="50">
        <v>3.0374763051333877</v>
      </c>
      <c r="U462" s="50">
        <v>3.1967269356651218</v>
      </c>
      <c r="V462" s="50">
        <v>5464483</v>
      </c>
      <c r="W462" s="50">
        <v>76.528164880937709</v>
      </c>
      <c r="X462" s="50">
        <v>54.17097480753506</v>
      </c>
      <c r="Y462" s="50">
        <v>41.447078333226976</v>
      </c>
      <c r="Z462" s="50">
        <v>3552196451.1504431</v>
      </c>
      <c r="AA462" s="50">
        <v>0.48814682468964282</v>
      </c>
      <c r="AB462" s="50">
        <v>0.49153652192533892</v>
      </c>
      <c r="AC462" s="50">
        <v>74773330</v>
      </c>
      <c r="AD462" s="50">
        <v>0.5388152610474235</v>
      </c>
      <c r="AE462" s="50">
        <v>0.58044661833779454</v>
      </c>
      <c r="AF462" s="50">
        <v>0.11843721582007098</v>
      </c>
      <c r="AG462" s="50">
        <v>0.51298114083141666</v>
      </c>
      <c r="AH462" s="50">
        <v>15.99851206093469</v>
      </c>
      <c r="AI462" s="50">
        <v>17.388923487135564</v>
      </c>
      <c r="AJ462" s="50">
        <v>1.1042552905831864</v>
      </c>
      <c r="AK462" s="50">
        <v>2.2728580013510822</v>
      </c>
      <c r="AL462" s="50">
        <v>3.1514352658029581</v>
      </c>
      <c r="AM462" s="50">
        <v>4.0877802302571995</v>
      </c>
      <c r="AN462" s="50">
        <v>5.1712020705411597</v>
      </c>
      <c r="AO462" s="50">
        <v>6.4096533893247916</v>
      </c>
      <c r="AP462" s="50">
        <v>8.181968080499459</v>
      </c>
      <c r="AQ462" s="50">
        <v>10.896483030806657</v>
      </c>
      <c r="AR462" s="50">
        <v>16.262998601439257</v>
      </c>
      <c r="AS462" s="50">
        <v>42.46136603939425</v>
      </c>
      <c r="AT462" s="50">
        <v>146.82282891832062</v>
      </c>
      <c r="AU462" s="50">
        <v>220.23424337748091</v>
      </c>
      <c r="AV462" s="50">
        <v>293.64565783664125</v>
      </c>
      <c r="AW462" s="50">
        <v>372.70410417727538</v>
      </c>
      <c r="AX462" s="50">
        <v>457.40958239938345</v>
      </c>
      <c r="AY462" s="50">
        <v>587.2913156732825</v>
      </c>
      <c r="AZ462" s="50">
        <v>755.57286574120371</v>
      </c>
      <c r="BA462" s="50">
        <v>1050.3479299541398</v>
      </c>
      <c r="BB462" s="50">
        <v>1694.1095644421609</v>
      </c>
      <c r="BC462" s="50">
        <v>11.61679208998504</v>
      </c>
      <c r="BD462" s="50">
        <v>5709.1492321700825</v>
      </c>
      <c r="BE462" s="50">
        <v>89.510466003208649</v>
      </c>
      <c r="BF462" s="50">
        <v>184.3888834333263</v>
      </c>
      <c r="BG462" s="50">
        <v>255.61521437309844</v>
      </c>
      <c r="BH462" s="50">
        <v>331.45129452010832</v>
      </c>
      <c r="BI462" s="50">
        <v>419.44721131916924</v>
      </c>
      <c r="BJ462" s="50">
        <v>519.74101780024091</v>
      </c>
      <c r="BK462" s="50">
        <v>663.32129663597038</v>
      </c>
      <c r="BL462" s="50">
        <v>884.04375720981102</v>
      </c>
      <c r="BM462" s="50">
        <v>1318.7367966936858</v>
      </c>
      <c r="BN462" s="50">
        <v>3444.7123711201411</v>
      </c>
    </row>
    <row r="463" spans="1:66" x14ac:dyDescent="0.25">
      <c r="A463" t="str">
        <f t="shared" si="7"/>
        <v>2004TOT31</v>
      </c>
      <c r="B463" s="50">
        <v>2004</v>
      </c>
      <c r="C463" s="50" t="s">
        <v>3</v>
      </c>
      <c r="D463" s="50">
        <v>31</v>
      </c>
      <c r="E463" s="50">
        <v>615.29620657776877</v>
      </c>
      <c r="F463" s="50">
        <v>0.26558378858158382</v>
      </c>
      <c r="G463" s="50">
        <v>0.10114821766026133</v>
      </c>
      <c r="H463" s="50">
        <v>5.4900503806190451E-2</v>
      </c>
      <c r="I463" s="50">
        <v>7.6474591640620954E-2</v>
      </c>
      <c r="J463" s="50">
        <v>2.995471071731489E-2</v>
      </c>
      <c r="K463" s="50">
        <v>1.946829149238867E-2</v>
      </c>
      <c r="L463" s="50">
        <v>211.60737214890196</v>
      </c>
      <c r="M463" s="50">
        <v>105.80368607445098</v>
      </c>
      <c r="N463" s="50">
        <v>18694379</v>
      </c>
      <c r="O463" s="50">
        <v>4964924</v>
      </c>
      <c r="P463" s="50">
        <v>131.01620108780338</v>
      </c>
      <c r="Q463" s="50">
        <v>80.591171061098578</v>
      </c>
      <c r="R463" s="50">
        <v>38.08523788310594</v>
      </c>
      <c r="S463" s="50">
        <v>4801548472.672246</v>
      </c>
      <c r="T463" s="50">
        <v>3.478602388218627</v>
      </c>
      <c r="U463" s="50">
        <v>3.6871133114929817</v>
      </c>
      <c r="V463" s="50">
        <v>1429645</v>
      </c>
      <c r="W463" s="50">
        <v>64.360917421570235</v>
      </c>
      <c r="X463" s="50">
        <v>41.442768652880744</v>
      </c>
      <c r="Y463" s="50">
        <v>39.169494174067495</v>
      </c>
      <c r="Z463" s="50">
        <v>710981363.88897216</v>
      </c>
      <c r="AA463" s="50">
        <v>0.51508830629937863</v>
      </c>
      <c r="AB463" s="50">
        <v>0.5192419084201646</v>
      </c>
      <c r="AC463" s="50">
        <v>18694379</v>
      </c>
      <c r="AD463" s="50">
        <v>0.53966294924631886</v>
      </c>
      <c r="AE463" s="50">
        <v>0.60178036459097939</v>
      </c>
      <c r="AF463" s="50">
        <v>2.9610961558688382E-2</v>
      </c>
      <c r="AG463" s="50">
        <v>0.51737596700805089</v>
      </c>
      <c r="AH463" s="50">
        <v>15.988184335549537</v>
      </c>
      <c r="AI463" s="50">
        <v>16.789774908093474</v>
      </c>
      <c r="AJ463" s="50">
        <v>1.1951469211603416</v>
      </c>
      <c r="AK463" s="50">
        <v>2.3188704937869256</v>
      </c>
      <c r="AL463" s="50">
        <v>3.2400334611674011</v>
      </c>
      <c r="AM463" s="50">
        <v>4.1650555376221856</v>
      </c>
      <c r="AN463" s="50">
        <v>5.2038626498682614</v>
      </c>
      <c r="AO463" s="50">
        <v>6.5283273305269383</v>
      </c>
      <c r="AP463" s="50">
        <v>7.9395037033482048</v>
      </c>
      <c r="AQ463" s="50">
        <v>10.409638482434641</v>
      </c>
      <c r="AR463" s="50">
        <v>15.355389889508601</v>
      </c>
      <c r="AS463" s="50">
        <v>43.644171530576514</v>
      </c>
      <c r="AT463" s="50">
        <v>115.19945038206694</v>
      </c>
      <c r="AU463" s="50">
        <v>169.41095644421608</v>
      </c>
      <c r="AV463" s="50">
        <v>225.6553939836958</v>
      </c>
      <c r="AW463" s="50">
        <v>290.41878247579899</v>
      </c>
      <c r="AX463" s="50">
        <v>354.06889896841165</v>
      </c>
      <c r="AY463" s="50">
        <v>440.46848675496182</v>
      </c>
      <c r="AZ463" s="50">
        <v>553.40912438443922</v>
      </c>
      <c r="BA463" s="50">
        <v>745.12585676047706</v>
      </c>
      <c r="BB463" s="50">
        <v>1244.3234750827671</v>
      </c>
      <c r="BC463" s="50">
        <v>12.746081657076488</v>
      </c>
      <c r="BD463" s="50">
        <v>4517.6255051790959</v>
      </c>
      <c r="BE463" s="50">
        <v>73.478643137197537</v>
      </c>
      <c r="BF463" s="50">
        <v>142.77017163416241</v>
      </c>
      <c r="BG463" s="50">
        <v>199.29032532301628</v>
      </c>
      <c r="BH463" s="50">
        <v>256.31060655047395</v>
      </c>
      <c r="BI463" s="50">
        <v>320.24067038276377</v>
      </c>
      <c r="BJ463" s="50">
        <v>401.64745436323301</v>
      </c>
      <c r="BK463" s="50">
        <v>488.06166155162799</v>
      </c>
      <c r="BL463" s="50">
        <v>640.36645260144132</v>
      </c>
      <c r="BM463" s="50">
        <v>945.64388353913796</v>
      </c>
      <c r="BN463" s="50">
        <v>2686.8981923884489</v>
      </c>
    </row>
    <row r="464" spans="1:66" x14ac:dyDescent="0.25">
      <c r="A464" t="str">
        <f t="shared" si="7"/>
        <v>2004TOT32</v>
      </c>
      <c r="B464" s="50">
        <v>2004</v>
      </c>
      <c r="C464" s="50" t="s">
        <v>3</v>
      </c>
      <c r="D464" s="50">
        <v>32</v>
      </c>
      <c r="E464" s="50">
        <v>669.75871446470137</v>
      </c>
      <c r="F464" s="50">
        <v>0.25133194056775399</v>
      </c>
      <c r="G464" s="50">
        <v>9.4476741645123041E-2</v>
      </c>
      <c r="H464" s="50">
        <v>5.050367106654189E-2</v>
      </c>
      <c r="I464" s="50">
        <v>6.6041448392409163E-2</v>
      </c>
      <c r="J464" s="50">
        <v>2.7205148110006159E-2</v>
      </c>
      <c r="K464" s="50">
        <v>1.8752396796120906E-2</v>
      </c>
      <c r="L464" s="50">
        <v>205.19573045762715</v>
      </c>
      <c r="M464" s="50">
        <v>102.59786522881357</v>
      </c>
      <c r="N464" s="50">
        <v>3341553</v>
      </c>
      <c r="O464" s="50">
        <v>839839</v>
      </c>
      <c r="P464" s="50">
        <v>128.0617857256745</v>
      </c>
      <c r="Q464" s="50">
        <v>77.133944731952653</v>
      </c>
      <c r="R464" s="50">
        <v>37.590423816289288</v>
      </c>
      <c r="S464" s="50">
        <v>777361140.11686051</v>
      </c>
      <c r="T464" s="50">
        <v>2.894508663261194</v>
      </c>
      <c r="U464" s="50">
        <v>3.0406295774325263</v>
      </c>
      <c r="V464" s="50">
        <v>220681.00000000003</v>
      </c>
      <c r="W464" s="50">
        <v>60.333648024862249</v>
      </c>
      <c r="X464" s="50">
        <v>42.264217203951326</v>
      </c>
      <c r="Y464" s="50">
        <v>41.194051269676756</v>
      </c>
      <c r="Z464" s="50">
        <v>111922916.60142221</v>
      </c>
      <c r="AA464" s="50">
        <v>0.4167456218245944</v>
      </c>
      <c r="AB464" s="50">
        <v>0.41923975858857121</v>
      </c>
      <c r="AC464" s="50">
        <v>3341553</v>
      </c>
      <c r="AD464" s="50">
        <v>0.54696891009486603</v>
      </c>
      <c r="AE464" s="50">
        <v>0.5692670898311194</v>
      </c>
      <c r="AF464" s="50">
        <v>5.2928528639181677E-3</v>
      </c>
      <c r="AG464" s="50">
        <v>0.53442477157368007</v>
      </c>
      <c r="AH464" s="50">
        <v>16.733112256870374</v>
      </c>
      <c r="AI464" s="50">
        <v>17.994318169080579</v>
      </c>
      <c r="AJ464" s="50">
        <v>1.1343780752689951</v>
      </c>
      <c r="AK464" s="50">
        <v>2.1982220341988565</v>
      </c>
      <c r="AL464" s="50">
        <v>2.9717189813395763</v>
      </c>
      <c r="AM464" s="50">
        <v>3.8761713651821763</v>
      </c>
      <c r="AN464" s="50">
        <v>4.974149410473057</v>
      </c>
      <c r="AO464" s="50">
        <v>6.1897104031462025</v>
      </c>
      <c r="AP464" s="50">
        <v>7.906723044211077</v>
      </c>
      <c r="AQ464" s="50">
        <v>10.781059986102772</v>
      </c>
      <c r="AR464" s="50">
        <v>17.380044292559411</v>
      </c>
      <c r="AS464" s="50">
        <v>42.587822407517876</v>
      </c>
      <c r="AT464" s="50">
        <v>118.58766951095126</v>
      </c>
      <c r="AU464" s="50">
        <v>171.10506600865824</v>
      </c>
      <c r="AV464" s="50">
        <v>228.14008801154432</v>
      </c>
      <c r="AW464" s="50">
        <v>293.64565783664125</v>
      </c>
      <c r="AX464" s="50">
        <v>367.62177548394891</v>
      </c>
      <c r="AY464" s="50">
        <v>459.10369196382561</v>
      </c>
      <c r="AZ464" s="50">
        <v>605.64416928807248</v>
      </c>
      <c r="BA464" s="50">
        <v>869.64290974697599</v>
      </c>
      <c r="BB464" s="50">
        <v>1502.1104804720492</v>
      </c>
      <c r="BC464" s="50">
        <v>9.9413729362110814</v>
      </c>
      <c r="BD464" s="50">
        <v>4768.9184239046826</v>
      </c>
      <c r="BE464" s="50">
        <v>75.660620101070407</v>
      </c>
      <c r="BF464" s="50">
        <v>146.19110565833506</v>
      </c>
      <c r="BG464" s="50">
        <v>200.50553920801698</v>
      </c>
      <c r="BH464" s="50">
        <v>260.03273987657315</v>
      </c>
      <c r="BI464" s="50">
        <v>329.89920471576482</v>
      </c>
      <c r="BJ464" s="50">
        <v>418.79778785585734</v>
      </c>
      <c r="BK464" s="50">
        <v>530.43797434541489</v>
      </c>
      <c r="BL464" s="50">
        <v>720.12766214688531</v>
      </c>
      <c r="BM464" s="50">
        <v>1164.2014380652272</v>
      </c>
      <c r="BN464" s="50">
        <v>2860.7404141660923</v>
      </c>
    </row>
    <row r="465" spans="1:66" x14ac:dyDescent="0.25">
      <c r="A465" t="str">
        <f t="shared" si="7"/>
        <v>2004TOT33</v>
      </c>
      <c r="B465" s="50">
        <v>2004</v>
      </c>
      <c r="C465" s="50" t="s">
        <v>3</v>
      </c>
      <c r="D465" s="50">
        <v>33</v>
      </c>
      <c r="E465" s="50">
        <v>911.08337244024108</v>
      </c>
      <c r="F465" s="50">
        <v>0.26096050926049658</v>
      </c>
      <c r="G465" s="50">
        <v>9.9911758190841291E-2</v>
      </c>
      <c r="H465" s="50">
        <v>5.6348078093286888E-2</v>
      </c>
      <c r="I465" s="50">
        <v>8.3480603736269615E-2</v>
      </c>
      <c r="J465" s="50">
        <v>3.3150419243005269E-2</v>
      </c>
      <c r="K465" s="50">
        <v>2.2185272019117304E-2</v>
      </c>
      <c r="L465" s="50">
        <v>286.45280981386259</v>
      </c>
      <c r="M465" s="50">
        <v>143.22640490693129</v>
      </c>
      <c r="N465" s="50">
        <v>14368128</v>
      </c>
      <c r="O465" s="50">
        <v>3749514</v>
      </c>
      <c r="P465" s="50">
        <v>176.78102863780458</v>
      </c>
      <c r="Q465" s="50">
        <v>109.671781176058</v>
      </c>
      <c r="R465" s="50">
        <v>38.286160030101598</v>
      </c>
      <c r="S465" s="50">
        <v>4934590547.0947914</v>
      </c>
      <c r="T465" s="50">
        <v>3.1413155736289977</v>
      </c>
      <c r="U465" s="50">
        <v>3.3088602984601927</v>
      </c>
      <c r="V465" s="50">
        <v>1199460</v>
      </c>
      <c r="W465" s="50">
        <v>86.350733711104212</v>
      </c>
      <c r="X465" s="50">
        <v>56.875671195827081</v>
      </c>
      <c r="Y465" s="50">
        <v>39.710325224447942</v>
      </c>
      <c r="Z465" s="50">
        <v>818641110.87056112</v>
      </c>
      <c r="AA465" s="50">
        <v>0.52113950412859589</v>
      </c>
      <c r="AB465" s="50">
        <v>0.52529571284642929</v>
      </c>
      <c r="AC465" s="50">
        <v>14368128</v>
      </c>
      <c r="AD465" s="50">
        <v>0.54775539116848437</v>
      </c>
      <c r="AE465" s="50">
        <v>0.59423765618000957</v>
      </c>
      <c r="AF465" s="50">
        <v>2.2758396300744207E-2</v>
      </c>
      <c r="AG465" s="50">
        <v>0.52407588376923631</v>
      </c>
      <c r="AH465" s="50">
        <v>16.846978251802209</v>
      </c>
      <c r="AI465" s="50">
        <v>18.28959798242839</v>
      </c>
      <c r="AJ465" s="50">
        <v>1.0618242567627973</v>
      </c>
      <c r="AK465" s="50">
        <v>2.2020928960407193</v>
      </c>
      <c r="AL465" s="50">
        <v>3.0650651257013051</v>
      </c>
      <c r="AM465" s="50">
        <v>3.9893731372388563</v>
      </c>
      <c r="AN465" s="50">
        <v>5.0332499100738435</v>
      </c>
      <c r="AO465" s="50">
        <v>6.2772056333215271</v>
      </c>
      <c r="AP465" s="50">
        <v>7.996859062691076</v>
      </c>
      <c r="AQ465" s="50">
        <v>10.678597405441266</v>
      </c>
      <c r="AR465" s="50">
        <v>16.237455251878785</v>
      </c>
      <c r="AS465" s="50">
        <v>43.458277320849824</v>
      </c>
      <c r="AT465" s="50">
        <v>158.11689268126835</v>
      </c>
      <c r="AU465" s="50">
        <v>237.17533902190252</v>
      </c>
      <c r="AV465" s="50">
        <v>321.88081724401059</v>
      </c>
      <c r="AW465" s="50">
        <v>413.36273372388723</v>
      </c>
      <c r="AX465" s="50">
        <v>508.23286933264825</v>
      </c>
      <c r="AY465" s="50">
        <v>643.76163448802117</v>
      </c>
      <c r="AZ465" s="50">
        <v>835.76071845813271</v>
      </c>
      <c r="BA465" s="50">
        <v>1163.2885675836171</v>
      </c>
      <c r="BB465" s="50">
        <v>1905.873259997431</v>
      </c>
      <c r="BC465" s="50">
        <v>11.459129164283738</v>
      </c>
      <c r="BD465" s="50">
        <v>6776.4382577686438</v>
      </c>
      <c r="BE465" s="50">
        <v>96.556492730908786</v>
      </c>
      <c r="BF465" s="50">
        <v>200.86931390571513</v>
      </c>
      <c r="BG465" s="50">
        <v>279.33810207742698</v>
      </c>
      <c r="BH465" s="50">
        <v>363.27421342344093</v>
      </c>
      <c r="BI465" s="50">
        <v>458.70888431320293</v>
      </c>
      <c r="BJ465" s="50">
        <v>571.66099975481973</v>
      </c>
      <c r="BK465" s="50">
        <v>729.24683716440086</v>
      </c>
      <c r="BL465" s="50">
        <v>972.39003670491445</v>
      </c>
      <c r="BM465" s="50">
        <v>1479.35292864945</v>
      </c>
      <c r="BN465" s="50">
        <v>3962.1601654716587</v>
      </c>
    </row>
    <row r="466" spans="1:66" x14ac:dyDescent="0.25">
      <c r="A466" t="str">
        <f t="shared" si="7"/>
        <v>2004TOT35</v>
      </c>
      <c r="B466" s="50">
        <v>2004</v>
      </c>
      <c r="C466" s="50" t="s">
        <v>3</v>
      </c>
      <c r="D466" s="50">
        <v>35</v>
      </c>
      <c r="E466" s="50">
        <v>881.16532154895776</v>
      </c>
      <c r="F466" s="50">
        <v>0.23584159927984036</v>
      </c>
      <c r="G466" s="50">
        <v>8.8726864711745998E-2</v>
      </c>
      <c r="H466" s="50">
        <v>4.9808702044909996E-2</v>
      </c>
      <c r="I466" s="50">
        <v>6.8145601936132741E-2</v>
      </c>
      <c r="J466" s="50">
        <v>2.9650470892759427E-2</v>
      </c>
      <c r="K466" s="50">
        <v>2.0388160218078707E-2</v>
      </c>
      <c r="L466" s="50">
        <v>281.17001822232663</v>
      </c>
      <c r="M466" s="50">
        <v>140.58500911116332</v>
      </c>
      <c r="N466" s="50">
        <v>38369270</v>
      </c>
      <c r="O466" s="50">
        <v>9049070</v>
      </c>
      <c r="P466" s="50">
        <v>175.38997668601496</v>
      </c>
      <c r="Q466" s="50">
        <v>105.78004153631167</v>
      </c>
      <c r="R466" s="50">
        <v>37.621380190212648</v>
      </c>
      <c r="S466" s="50">
        <v>11486532005.579905</v>
      </c>
      <c r="T466" s="50">
        <v>2.8311752128372487</v>
      </c>
      <c r="U466" s="50">
        <v>2.970624245455292</v>
      </c>
      <c r="V466" s="50">
        <v>2614697</v>
      </c>
      <c r="W466" s="50">
        <v>79.415812535343747</v>
      </c>
      <c r="X466" s="50">
        <v>61.169196575819569</v>
      </c>
      <c r="Y466" s="50">
        <v>43.510468834875482</v>
      </c>
      <c r="Z466" s="50">
        <v>1919266977.3504684</v>
      </c>
      <c r="AA466" s="50">
        <v>0.47305671463345988</v>
      </c>
      <c r="AB466" s="50">
        <v>0.47598003325949334</v>
      </c>
      <c r="AC466" s="50">
        <v>38369270</v>
      </c>
      <c r="AD466" s="50">
        <v>0.52355378922904217</v>
      </c>
      <c r="AE466" s="50">
        <v>0.54716883246171655</v>
      </c>
      <c r="AF466" s="50">
        <v>6.0775005096711472E-2</v>
      </c>
      <c r="AG466" s="50">
        <v>0.47947755749610987</v>
      </c>
      <c r="AH466" s="50">
        <v>14.614386850185721</v>
      </c>
      <c r="AI466" s="50">
        <v>15.926778051557402</v>
      </c>
      <c r="AJ466" s="50">
        <v>1.1852454883831389</v>
      </c>
      <c r="AK466" s="50">
        <v>2.4078634256734852</v>
      </c>
      <c r="AL466" s="50">
        <v>3.3207616684017722</v>
      </c>
      <c r="AM466" s="50">
        <v>4.2999471737143873</v>
      </c>
      <c r="AN466" s="50">
        <v>5.2931040974507084</v>
      </c>
      <c r="AO466" s="50">
        <v>6.689198362183518</v>
      </c>
      <c r="AP466" s="50">
        <v>8.442787187279194</v>
      </c>
      <c r="AQ466" s="50">
        <v>11.134444407661501</v>
      </c>
      <c r="AR466" s="50">
        <v>16.255880500204626</v>
      </c>
      <c r="AS466" s="50">
        <v>40.970767689047669</v>
      </c>
      <c r="AT466" s="50">
        <v>169.41095644421608</v>
      </c>
      <c r="AU466" s="50">
        <v>254.11643466632412</v>
      </c>
      <c r="AV466" s="50">
        <v>338.82191288843217</v>
      </c>
      <c r="AW466" s="50">
        <v>423.52739111054024</v>
      </c>
      <c r="AX466" s="50">
        <v>519.07517054507809</v>
      </c>
      <c r="AY466" s="50">
        <v>657.31451100355844</v>
      </c>
      <c r="AZ466" s="50">
        <v>847.05478222108047</v>
      </c>
      <c r="BA466" s="50">
        <v>1143.5239559984586</v>
      </c>
      <c r="BB466" s="50">
        <v>1815.1173904737436</v>
      </c>
      <c r="BC466" s="50">
        <v>11.04979220631958</v>
      </c>
      <c r="BD466" s="50">
        <v>5834.5133399388023</v>
      </c>
      <c r="BE466" s="50">
        <v>104.40440306073179</v>
      </c>
      <c r="BF466" s="50">
        <v>212.22207780676902</v>
      </c>
      <c r="BG466" s="50">
        <v>292.60927412810349</v>
      </c>
      <c r="BH466" s="50">
        <v>378.91095019899126</v>
      </c>
      <c r="BI466" s="50">
        <v>466.42201197551475</v>
      </c>
      <c r="BJ466" s="50">
        <v>589.06863669376185</v>
      </c>
      <c r="BK466" s="50">
        <v>744.4021419750934</v>
      </c>
      <c r="BL466" s="50">
        <v>981.1810513856783</v>
      </c>
      <c r="BM466" s="50">
        <v>1431.8733147164744</v>
      </c>
      <c r="BN466" s="50">
        <v>3611.5846942723792</v>
      </c>
    </row>
    <row r="467" spans="1:66" x14ac:dyDescent="0.25">
      <c r="A467" t="str">
        <f t="shared" si="7"/>
        <v>2004TOT40</v>
      </c>
      <c r="B467" s="50">
        <v>2004</v>
      </c>
      <c r="C467" s="50" t="s">
        <v>3</v>
      </c>
      <c r="D467" s="50">
        <v>40</v>
      </c>
      <c r="E467" s="50">
        <v>825.31677325581234</v>
      </c>
      <c r="F467" s="50">
        <v>0.23320950980570276</v>
      </c>
      <c r="G467" s="50">
        <v>9.0816165194264928E-2</v>
      </c>
      <c r="H467" s="50">
        <v>5.0299283270158979E-2</v>
      </c>
      <c r="I467" s="50">
        <v>7.4564005659311816E-2</v>
      </c>
      <c r="J467" s="50">
        <v>2.8853136523976523E-2</v>
      </c>
      <c r="K467" s="50">
        <v>1.7486635809898468E-2</v>
      </c>
      <c r="L467" s="50">
        <v>271.25422433902855</v>
      </c>
      <c r="M467" s="50">
        <v>135.62711216951428</v>
      </c>
      <c r="N467" s="50">
        <v>26199652</v>
      </c>
      <c r="O467" s="50">
        <v>6110008</v>
      </c>
      <c r="P467" s="50">
        <v>165.62273243400551</v>
      </c>
      <c r="Q467" s="50">
        <v>105.63149190502304</v>
      </c>
      <c r="R467" s="50">
        <v>38.941879029688018</v>
      </c>
      <c r="S467" s="50">
        <v>7744911127.0995121</v>
      </c>
      <c r="T467" s="50">
        <v>2.98482585662655</v>
      </c>
      <c r="U467" s="50">
        <v>3.1313740532571197</v>
      </c>
      <c r="V467" s="50">
        <v>1953551.0000000002</v>
      </c>
      <c r="W467" s="50">
        <v>83.145119696367445</v>
      </c>
      <c r="X467" s="50">
        <v>52.481992473146832</v>
      </c>
      <c r="Y467" s="50">
        <v>38.695797347326781</v>
      </c>
      <c r="Z467" s="50">
        <v>1230314986.5349016</v>
      </c>
      <c r="AA467" s="50">
        <v>0.4741534051637073</v>
      </c>
      <c r="AB467" s="50">
        <v>0.47774211920365667</v>
      </c>
      <c r="AC467" s="50">
        <v>26199652</v>
      </c>
      <c r="AD467" s="50">
        <v>0.51889969779651879</v>
      </c>
      <c r="AE467" s="50">
        <v>0.54409610499627714</v>
      </c>
      <c r="AF467" s="50">
        <v>4.1498938703607019E-2</v>
      </c>
      <c r="AG467" s="50">
        <v>0.48254353436632602</v>
      </c>
      <c r="AH467" s="50">
        <v>14.242015224103872</v>
      </c>
      <c r="AI467" s="50">
        <v>15.724724756673378</v>
      </c>
      <c r="AJ467" s="50">
        <v>1.1873167048260764</v>
      </c>
      <c r="AK467" s="50">
        <v>2.41907364070605</v>
      </c>
      <c r="AL467" s="50">
        <v>3.4064593291741061</v>
      </c>
      <c r="AM467" s="50">
        <v>4.4545553805911497</v>
      </c>
      <c r="AN467" s="50">
        <v>5.5009286627096632</v>
      </c>
      <c r="AO467" s="50">
        <v>6.7298026661138977</v>
      </c>
      <c r="AP467" s="50">
        <v>8.4964876385493611</v>
      </c>
      <c r="AQ467" s="50">
        <v>11.09588042871281</v>
      </c>
      <c r="AR467" s="50">
        <v>15.879756203989132</v>
      </c>
      <c r="AS467" s="50">
        <v>40.829739344627754</v>
      </c>
      <c r="AT467" s="50">
        <v>156.70513471089987</v>
      </c>
      <c r="AU467" s="50">
        <v>239.59549554253417</v>
      </c>
      <c r="AV467" s="50">
        <v>324.59139254711801</v>
      </c>
      <c r="AW467" s="50">
        <v>419.29211719943481</v>
      </c>
      <c r="AX467" s="50">
        <v>502.58583745117443</v>
      </c>
      <c r="AY467" s="50">
        <v>621.17350696212566</v>
      </c>
      <c r="AZ467" s="50">
        <v>796.23149528781562</v>
      </c>
      <c r="BA467" s="50">
        <v>1067.2890255985615</v>
      </c>
      <c r="BB467" s="50">
        <v>1660.2273731533178</v>
      </c>
      <c r="BC467" s="50">
        <v>11.478743352717629</v>
      </c>
      <c r="BD467" s="50">
        <v>5793.8547103921901</v>
      </c>
      <c r="BE467" s="50">
        <v>97.989563596986144</v>
      </c>
      <c r="BF467" s="50">
        <v>199.62538116712091</v>
      </c>
      <c r="BG467" s="50">
        <v>280.87516792805059</v>
      </c>
      <c r="BH467" s="50">
        <v>367.9990034421707</v>
      </c>
      <c r="BI467" s="50">
        <v>453.66186518446511</v>
      </c>
      <c r="BJ467" s="50">
        <v>555.5468381903645</v>
      </c>
      <c r="BK467" s="50">
        <v>701.4993231365911</v>
      </c>
      <c r="BL467" s="50">
        <v>915.71346021213594</v>
      </c>
      <c r="BM467" s="50">
        <v>1310.4794758169539</v>
      </c>
      <c r="BN467" s="50">
        <v>3371.0479602735472</v>
      </c>
    </row>
    <row r="468" spans="1:66" x14ac:dyDescent="0.25">
      <c r="A468" t="str">
        <f t="shared" si="7"/>
        <v>2004TOT41</v>
      </c>
      <c r="B468" s="50">
        <v>2004</v>
      </c>
      <c r="C468" s="50" t="s">
        <v>3</v>
      </c>
      <c r="D468" s="50">
        <v>41</v>
      </c>
      <c r="E468" s="50">
        <v>805.80541912804063</v>
      </c>
      <c r="F468" s="50">
        <v>0.25764907839143736</v>
      </c>
      <c r="G468" s="50">
        <v>9.6948144974304096E-2</v>
      </c>
      <c r="H468" s="50">
        <v>5.3166460147914291E-2</v>
      </c>
      <c r="I468" s="50">
        <v>8.0402304565273516E-2</v>
      </c>
      <c r="J468" s="50">
        <v>3.0765567446409802E-2</v>
      </c>
      <c r="K468" s="50">
        <v>1.8753320417877407E-2</v>
      </c>
      <c r="L468" s="50">
        <v>263.76531772637924</v>
      </c>
      <c r="M468" s="50">
        <v>131.88265886318962</v>
      </c>
      <c r="N468" s="50">
        <v>10066801</v>
      </c>
      <c r="O468" s="50">
        <v>2593702</v>
      </c>
      <c r="P468" s="50">
        <v>164.51575540781954</v>
      </c>
      <c r="Q468" s="50">
        <v>99.249562318559697</v>
      </c>
      <c r="R468" s="50">
        <v>37.627980499512695</v>
      </c>
      <c r="S468" s="50">
        <v>3089085459.417275</v>
      </c>
      <c r="T468" s="50">
        <v>3.1734160201853099</v>
      </c>
      <c r="U468" s="50">
        <v>3.3496138903184827</v>
      </c>
      <c r="V468" s="50">
        <v>809394</v>
      </c>
      <c r="W468" s="50">
        <v>81.41837356433571</v>
      </c>
      <c r="X468" s="50">
        <v>50.464285298853909</v>
      </c>
      <c r="Y468" s="50">
        <v>38.264534347312306</v>
      </c>
      <c r="Z468" s="50">
        <v>490145876.82216674</v>
      </c>
      <c r="AA468" s="50">
        <v>0.50352662565335993</v>
      </c>
      <c r="AB468" s="50">
        <v>0.50765069271757723</v>
      </c>
      <c r="AC468" s="50">
        <v>10066801</v>
      </c>
      <c r="AD468" s="50">
        <v>0.54343926608026916</v>
      </c>
      <c r="AE468" s="50">
        <v>0.6263435860783364</v>
      </c>
      <c r="AF468" s="50">
        <v>1.5945309412522826E-2</v>
      </c>
      <c r="AG468" s="50">
        <v>0.52920666776293412</v>
      </c>
      <c r="AH468" s="50">
        <v>16.209288355339151</v>
      </c>
      <c r="AI468" s="50">
        <v>17.05272065343679</v>
      </c>
      <c r="AJ468" s="50">
        <v>1.1435719469755474</v>
      </c>
      <c r="AK468" s="50">
        <v>2.3290226503817753</v>
      </c>
      <c r="AL468" s="50">
        <v>3.1775996272970684</v>
      </c>
      <c r="AM468" s="50">
        <v>4.0697406590129797</v>
      </c>
      <c r="AN468" s="50">
        <v>5.1494048400313925</v>
      </c>
      <c r="AO468" s="50">
        <v>6.2428631601199189</v>
      </c>
      <c r="AP468" s="50">
        <v>8.019738011966119</v>
      </c>
      <c r="AQ468" s="50">
        <v>10.650873492846969</v>
      </c>
      <c r="AR468" s="50">
        <v>15.776556691412367</v>
      </c>
      <c r="AS468" s="50">
        <v>43.440628919955863</v>
      </c>
      <c r="AT468" s="50">
        <v>148.79929007683646</v>
      </c>
      <c r="AU468" s="50">
        <v>220.23424337748091</v>
      </c>
      <c r="AV468" s="50">
        <v>290.11626291072008</v>
      </c>
      <c r="AW468" s="50">
        <v>370.58646722172267</v>
      </c>
      <c r="AX468" s="50">
        <v>451.76255051790963</v>
      </c>
      <c r="AY468" s="50">
        <v>564.70318814738698</v>
      </c>
      <c r="AZ468" s="50">
        <v>731.8553318390135</v>
      </c>
      <c r="BA468" s="50">
        <v>1016.4657386652965</v>
      </c>
      <c r="BB468" s="50">
        <v>1626.3451818644744</v>
      </c>
      <c r="BC468" s="50">
        <v>13.305171398156716</v>
      </c>
      <c r="BD468" s="50">
        <v>5793.8547103921901</v>
      </c>
      <c r="BE468" s="50">
        <v>91.974055238691392</v>
      </c>
      <c r="BF468" s="50">
        <v>187.9076251736372</v>
      </c>
      <c r="BG468" s="50">
        <v>256.13541701532239</v>
      </c>
      <c r="BH468" s="50">
        <v>327.51444203614756</v>
      </c>
      <c r="BI468" s="50">
        <v>415.4246954020187</v>
      </c>
      <c r="BJ468" s="50">
        <v>502.56061065420738</v>
      </c>
      <c r="BK468" s="50">
        <v>645.2862128275741</v>
      </c>
      <c r="BL468" s="50">
        <v>860.46706452450042</v>
      </c>
      <c r="BM468" s="50">
        <v>1269.8052774994233</v>
      </c>
      <c r="BN468" s="50">
        <v>3505.8224602585165</v>
      </c>
    </row>
    <row r="469" spans="1:66" x14ac:dyDescent="0.25">
      <c r="A469" t="str">
        <f t="shared" si="7"/>
        <v>2004TOT42</v>
      </c>
      <c r="B469" s="50">
        <v>2004</v>
      </c>
      <c r="C469" s="50" t="s">
        <v>3</v>
      </c>
      <c r="D469" s="50">
        <v>42</v>
      </c>
      <c r="E469" s="50">
        <v>826.1500732301007</v>
      </c>
      <c r="F469" s="50">
        <v>0.15315590591992828</v>
      </c>
      <c r="G469" s="50">
        <v>5.6215563584273778E-2</v>
      </c>
      <c r="H469" s="50">
        <v>2.9920098129945522E-2</v>
      </c>
      <c r="I469" s="50">
        <v>4.2317646317205054E-2</v>
      </c>
      <c r="J469" s="50">
        <v>1.5361804183181626E-2</v>
      </c>
      <c r="K469" s="50">
        <v>9.6195528748658221E-3</v>
      </c>
      <c r="L469" s="50">
        <v>259.01356431143074</v>
      </c>
      <c r="M469" s="50">
        <v>129.50678215571537</v>
      </c>
      <c r="N469" s="50">
        <v>5710880</v>
      </c>
      <c r="O469" s="50">
        <v>874655</v>
      </c>
      <c r="P469" s="50">
        <v>163.94316264274755</v>
      </c>
      <c r="Q469" s="50">
        <v>95.070401668683189</v>
      </c>
      <c r="R469" s="50">
        <v>36.704796492577962</v>
      </c>
      <c r="S469" s="50">
        <v>997845626.05826521</v>
      </c>
      <c r="T469" s="50">
        <v>1.762463499737922</v>
      </c>
      <c r="U469" s="50">
        <v>1.8177084173175011</v>
      </c>
      <c r="V469" s="50">
        <v>241671</v>
      </c>
      <c r="W469" s="50">
        <v>82.494294434695604</v>
      </c>
      <c r="X469" s="50">
        <v>47.012487721019767</v>
      </c>
      <c r="Y469" s="50">
        <v>36.301178161073643</v>
      </c>
      <c r="Z469" s="50">
        <v>136338659.04031882</v>
      </c>
      <c r="AA469" s="50">
        <v>0.24081070647269107</v>
      </c>
      <c r="AB469" s="50">
        <v>0.24183258976357541</v>
      </c>
      <c r="AC469" s="50">
        <v>5710880</v>
      </c>
      <c r="AD469" s="50">
        <v>0.45827208666464325</v>
      </c>
      <c r="AE469" s="50">
        <v>0.40176202286218654</v>
      </c>
      <c r="AF469" s="50">
        <v>9.0457483581715264E-3</v>
      </c>
      <c r="AG469" s="50">
        <v>0.3671336952149904</v>
      </c>
      <c r="AH469" s="50">
        <v>10.065117688853691</v>
      </c>
      <c r="AI469" s="50">
        <v>11.121530351192646</v>
      </c>
      <c r="AJ469" s="50">
        <v>1.5506805684127123</v>
      </c>
      <c r="AK469" s="50">
        <v>3.075723293798525</v>
      </c>
      <c r="AL469" s="50">
        <v>4.195192247697193</v>
      </c>
      <c r="AM469" s="50">
        <v>5.2294516672007791</v>
      </c>
      <c r="AN469" s="50">
        <v>6.219489102122898</v>
      </c>
      <c r="AO469" s="50">
        <v>7.4869949496703647</v>
      </c>
      <c r="AP469" s="50">
        <v>9.2049525870931461</v>
      </c>
      <c r="AQ469" s="50">
        <v>11.584824613547227</v>
      </c>
      <c r="AR469" s="50">
        <v>16.096328588379592</v>
      </c>
      <c r="AS469" s="50">
        <v>35.356362382077563</v>
      </c>
      <c r="AT469" s="50">
        <v>197.64611585158545</v>
      </c>
      <c r="AU469" s="50">
        <v>299.29268971811507</v>
      </c>
      <c r="AV469" s="50">
        <v>393.03341895058134</v>
      </c>
      <c r="AW469" s="50">
        <v>465.88013022159424</v>
      </c>
      <c r="AX469" s="50">
        <v>564.70318814738698</v>
      </c>
      <c r="AY469" s="50">
        <v>677.64382577686433</v>
      </c>
      <c r="AZ469" s="50">
        <v>847.05478222108047</v>
      </c>
      <c r="BA469" s="50">
        <v>1100.3241621051834</v>
      </c>
      <c r="BB469" s="50">
        <v>1651.7568253311069</v>
      </c>
      <c r="BC469" s="50">
        <v>8.88968477060412</v>
      </c>
      <c r="BD469" s="50">
        <v>4845.1533543045798</v>
      </c>
      <c r="BE469" s="50">
        <v>128.06822395446619</v>
      </c>
      <c r="BF469" s="50">
        <v>253.51360503740264</v>
      </c>
      <c r="BG469" s="50">
        <v>346.83848726246822</v>
      </c>
      <c r="BH469" s="50">
        <v>431.88901155928846</v>
      </c>
      <c r="BI469" s="50">
        <v>513.67112888363249</v>
      </c>
      <c r="BJ469" s="50">
        <v>618.96734276619588</v>
      </c>
      <c r="BK469" s="50">
        <v>761.81052659867919</v>
      </c>
      <c r="BL469" s="50">
        <v>954.79823584598921</v>
      </c>
      <c r="BM469" s="50">
        <v>1330.7606850666832</v>
      </c>
      <c r="BN469" s="50">
        <v>2926.0744500616001</v>
      </c>
    </row>
    <row r="470" spans="1:66" x14ac:dyDescent="0.25">
      <c r="A470" t="str">
        <f t="shared" si="7"/>
        <v>2004TOT43</v>
      </c>
      <c r="B470" s="50">
        <v>2004</v>
      </c>
      <c r="C470" s="50" t="s">
        <v>3</v>
      </c>
      <c r="D470" s="50">
        <v>43</v>
      </c>
      <c r="E470" s="50">
        <v>843.70658100788251</v>
      </c>
      <c r="F470" s="50">
        <v>0.25346942531311978</v>
      </c>
      <c r="G470" s="50">
        <v>0.10385309108292724</v>
      </c>
      <c r="H470" s="50">
        <v>5.8696906116487993E-2</v>
      </c>
      <c r="I470" s="50">
        <v>8.6594560664196824E-2</v>
      </c>
      <c r="J470" s="50">
        <v>3.4398663230586851E-2</v>
      </c>
      <c r="K470" s="50">
        <v>2.0574008123036957E-2</v>
      </c>
      <c r="L470" s="50">
        <v>285.19537550090831</v>
      </c>
      <c r="M470" s="50">
        <v>142.59768775045416</v>
      </c>
      <c r="N470" s="50">
        <v>10421971</v>
      </c>
      <c r="O470" s="50">
        <v>2641651.0000000005</v>
      </c>
      <c r="P470" s="50">
        <v>168.34332807255777</v>
      </c>
      <c r="Q470" s="50">
        <v>116.85204742835055</v>
      </c>
      <c r="R470" s="50">
        <v>40.972630507460096</v>
      </c>
      <c r="S470" s="50">
        <v>3704187935.2937961</v>
      </c>
      <c r="T470" s="50">
        <v>3.510512063677798</v>
      </c>
      <c r="U470" s="50">
        <v>3.6975111771910378</v>
      </c>
      <c r="V470" s="50">
        <v>902486</v>
      </c>
      <c r="W470" s="50">
        <v>85.952445823424725</v>
      </c>
      <c r="X470" s="50">
        <v>56.645241927029431</v>
      </c>
      <c r="Y470" s="50">
        <v>39.72381517585233</v>
      </c>
      <c r="Z470" s="50">
        <v>613458453.66908503</v>
      </c>
      <c r="AA470" s="50">
        <v>0.58138338005240608</v>
      </c>
      <c r="AB470" s="50">
        <v>0.58655787882821286</v>
      </c>
      <c r="AC470" s="50">
        <v>10421971</v>
      </c>
      <c r="AD470" s="50">
        <v>0.52573120122721351</v>
      </c>
      <c r="AE470" s="50">
        <v>0.54408408058200042</v>
      </c>
      <c r="AF470" s="50">
        <v>1.6507880932911983E-2</v>
      </c>
      <c r="AG470" s="50">
        <v>0.50027293764278191</v>
      </c>
      <c r="AH470" s="50">
        <v>14.971957646185253</v>
      </c>
      <c r="AI470" s="50">
        <v>16.984065381409483</v>
      </c>
      <c r="AJ470" s="50">
        <v>1.0951712062900096</v>
      </c>
      <c r="AK470" s="50">
        <v>2.2694445096789959</v>
      </c>
      <c r="AL470" s="50">
        <v>3.2718828038601417</v>
      </c>
      <c r="AM470" s="50">
        <v>4.3992627189200109</v>
      </c>
      <c r="AN470" s="50">
        <v>5.4617772187412239</v>
      </c>
      <c r="AO470" s="50">
        <v>6.7121636261385831</v>
      </c>
      <c r="AP470" s="50">
        <v>8.5235097379997669</v>
      </c>
      <c r="AQ470" s="50">
        <v>11.121934875035802</v>
      </c>
      <c r="AR470" s="50">
        <v>15.838115838344144</v>
      </c>
      <c r="AS470" s="50">
        <v>41.306737464991322</v>
      </c>
      <c r="AT470" s="50">
        <v>147.387532106468</v>
      </c>
      <c r="AU470" s="50">
        <v>230.39890076413388</v>
      </c>
      <c r="AV470" s="50">
        <v>324.84550898178435</v>
      </c>
      <c r="AW470" s="50">
        <v>423.52739111054024</v>
      </c>
      <c r="AX470" s="50">
        <v>508.23286933264825</v>
      </c>
      <c r="AY470" s="50">
        <v>635.29108666581033</v>
      </c>
      <c r="AZ470" s="50">
        <v>819.10197440778484</v>
      </c>
      <c r="BA470" s="50">
        <v>1084.2301212429829</v>
      </c>
      <c r="BB470" s="50">
        <v>1694.1095644421609</v>
      </c>
      <c r="BC470" s="50">
        <v>10.994400369390689</v>
      </c>
      <c r="BD470" s="50">
        <v>6352.9108666581033</v>
      </c>
      <c r="BE470" s="50">
        <v>92.159799062522126</v>
      </c>
      <c r="BF470" s="50">
        <v>191.56240460227181</v>
      </c>
      <c r="BG470" s="50">
        <v>276.30995663757784</v>
      </c>
      <c r="BH470" s="50">
        <v>371.03059521683207</v>
      </c>
      <c r="BI470" s="50">
        <v>461.22845566276584</v>
      </c>
      <c r="BJ470" s="50">
        <v>566.60275049342727</v>
      </c>
      <c r="BK470" s="50">
        <v>718.89621765696188</v>
      </c>
      <c r="BL470" s="50">
        <v>938.29663151150453</v>
      </c>
      <c r="BM470" s="50">
        <v>1336.94971280355</v>
      </c>
      <c r="BN470" s="50">
        <v>3485.3077076183781</v>
      </c>
    </row>
    <row r="471" spans="1:66" x14ac:dyDescent="0.25">
      <c r="A471" t="str">
        <f t="shared" si="7"/>
        <v>2004TOT49</v>
      </c>
      <c r="B471" s="50">
        <v>2004</v>
      </c>
      <c r="C471" s="50" t="s">
        <v>3</v>
      </c>
      <c r="D471" s="50">
        <v>49</v>
      </c>
      <c r="E471" s="50">
        <v>761.82715213450786</v>
      </c>
      <c r="F471" s="50">
        <v>0.24883942545693477</v>
      </c>
      <c r="G471" s="50">
        <v>9.0395054585548917E-2</v>
      </c>
      <c r="H471" s="50">
        <v>4.9176746900289281E-2</v>
      </c>
      <c r="I471" s="50">
        <v>6.6681766889292921E-2</v>
      </c>
      <c r="J471" s="50">
        <v>2.7767478317113996E-2</v>
      </c>
      <c r="K471" s="50">
        <v>1.8804418393827186E-2</v>
      </c>
      <c r="L471" s="50">
        <v>226.15153066972718</v>
      </c>
      <c r="M471" s="50">
        <v>113.07576533486359</v>
      </c>
      <c r="N471" s="50">
        <v>12741534</v>
      </c>
      <c r="O471" s="50">
        <v>3170596</v>
      </c>
      <c r="P471" s="50">
        <v>143.99823071753153</v>
      </c>
      <c r="Q471" s="50">
        <v>82.153299952195653</v>
      </c>
      <c r="R471" s="50">
        <v>36.326661026306624</v>
      </c>
      <c r="S471" s="50">
        <v>3125699090.5827804</v>
      </c>
      <c r="T471" s="50">
        <v>2.6834144598571745</v>
      </c>
      <c r="U471" s="50">
        <v>2.8158579578182685</v>
      </c>
      <c r="V471" s="50">
        <v>849628</v>
      </c>
      <c r="W471" s="50">
        <v>65.988997713067675</v>
      </c>
      <c r="X471" s="50">
        <v>47.086767621795914</v>
      </c>
      <c r="Y471" s="50">
        <v>41.641785472203289</v>
      </c>
      <c r="Z471" s="50">
        <v>480074834.41165453</v>
      </c>
      <c r="AA471" s="50">
        <v>0.4121445203586705</v>
      </c>
      <c r="AB471" s="50">
        <v>0.41453886929738082</v>
      </c>
      <c r="AC471" s="50">
        <v>12741534</v>
      </c>
      <c r="AD471" s="50">
        <v>0.56904380034005608</v>
      </c>
      <c r="AE471" s="50">
        <v>0.68476280829287361</v>
      </c>
      <c r="AF471" s="50">
        <v>2.0181952739522897E-2</v>
      </c>
      <c r="AG471" s="50">
        <v>0.56802228822837275</v>
      </c>
      <c r="AH471" s="50">
        <v>18.687426593229976</v>
      </c>
      <c r="AI471" s="50">
        <v>18.910848637576553</v>
      </c>
      <c r="AJ471" s="50">
        <v>1.116584996790426</v>
      </c>
      <c r="AK471" s="50">
        <v>2.169061881142099</v>
      </c>
      <c r="AL471" s="50">
        <v>2.9546572307314225</v>
      </c>
      <c r="AM471" s="50">
        <v>3.7760789130104655</v>
      </c>
      <c r="AN471" s="50">
        <v>4.7233892149899059</v>
      </c>
      <c r="AO471" s="50">
        <v>5.8532134791906003</v>
      </c>
      <c r="AP471" s="50">
        <v>7.3776313203480051</v>
      </c>
      <c r="AQ471" s="50">
        <v>9.8950121786891359</v>
      </c>
      <c r="AR471" s="50">
        <v>15.339265173304028</v>
      </c>
      <c r="AS471" s="50">
        <v>46.795105611803912</v>
      </c>
      <c r="AT471" s="50">
        <v>135.52876515537287</v>
      </c>
      <c r="AU471" s="50">
        <v>197.99905534417755</v>
      </c>
      <c r="AV471" s="50">
        <v>254.11643466632412</v>
      </c>
      <c r="AW471" s="50">
        <v>321.88081724401059</v>
      </c>
      <c r="AX471" s="50">
        <v>406.5862954661186</v>
      </c>
      <c r="AY471" s="50">
        <v>499.76232151043746</v>
      </c>
      <c r="AZ471" s="50">
        <v>640.93811854728415</v>
      </c>
      <c r="BA471" s="50">
        <v>880.93697350992363</v>
      </c>
      <c r="BB471" s="50">
        <v>1608.9200549159264</v>
      </c>
      <c r="BC471" s="50">
        <v>13.640124856328512</v>
      </c>
      <c r="BD471" s="50">
        <v>6098.7944319917797</v>
      </c>
      <c r="BE471" s="50">
        <v>85.020196908337383</v>
      </c>
      <c r="BF471" s="50">
        <v>165.16418841615427</v>
      </c>
      <c r="BG471" s="50">
        <v>225.21690468694322</v>
      </c>
      <c r="BH471" s="50">
        <v>287.67045434631592</v>
      </c>
      <c r="BI471" s="50">
        <v>359.77013831575903</v>
      </c>
      <c r="BJ471" s="50">
        <v>445.96213648617572</v>
      </c>
      <c r="BK471" s="50">
        <v>562.30147647360673</v>
      </c>
      <c r="BL471" s="50">
        <v>753.77884616694098</v>
      </c>
      <c r="BM471" s="50">
        <v>1168.7303297923277</v>
      </c>
      <c r="BN471" s="50">
        <v>3565.1528029134229</v>
      </c>
    </row>
    <row r="472" spans="1:66" x14ac:dyDescent="0.25">
      <c r="A472" t="str">
        <f t="shared" si="7"/>
        <v>2004TOT50</v>
      </c>
      <c r="B472" s="50">
        <v>2004</v>
      </c>
      <c r="C472" s="50" t="s">
        <v>3</v>
      </c>
      <c r="D472" s="50">
        <v>50</v>
      </c>
      <c r="E472" s="50">
        <v>640.77906269420851</v>
      </c>
      <c r="F472" s="50">
        <v>0.25263295109393807</v>
      </c>
      <c r="G472" s="50">
        <v>9.4326791493778595E-2</v>
      </c>
      <c r="H472" s="50">
        <v>5.2304821424434614E-2</v>
      </c>
      <c r="I472" s="50">
        <v>7.0390678637502035E-2</v>
      </c>
      <c r="J472" s="50">
        <v>3.1469795763035373E-2</v>
      </c>
      <c r="K472" s="50">
        <v>2.1407140145399343E-2</v>
      </c>
      <c r="L472" s="50">
        <v>219.34196300706031</v>
      </c>
      <c r="M472" s="50">
        <v>109.67098150353016</v>
      </c>
      <c r="N472" s="50">
        <v>2270741</v>
      </c>
      <c r="O472" s="50">
        <v>573664</v>
      </c>
      <c r="P472" s="50">
        <v>137.44518936445715</v>
      </c>
      <c r="Q472" s="50">
        <v>81.896773642603165</v>
      </c>
      <c r="R472" s="50">
        <v>37.337485504297703</v>
      </c>
      <c r="S472" s="50">
        <v>563774769.05892372</v>
      </c>
      <c r="T472" s="50">
        <v>3.2288545014893359</v>
      </c>
      <c r="U472" s="50">
        <v>3.4138475231440744</v>
      </c>
      <c r="V472" s="50">
        <v>159839</v>
      </c>
      <c r="W472" s="50">
        <v>60.640009564456363</v>
      </c>
      <c r="X472" s="50">
        <v>49.030971939073794</v>
      </c>
      <c r="Y472" s="50">
        <v>44.707333942749067</v>
      </c>
      <c r="Z472" s="50">
        <v>94044738.28523539</v>
      </c>
      <c r="AA472" s="50">
        <v>0.53861363299486653</v>
      </c>
      <c r="AB472" s="50">
        <v>0.54222561962643279</v>
      </c>
      <c r="AC472" s="50">
        <v>2270741</v>
      </c>
      <c r="AD472" s="50">
        <v>0.5296243006532011</v>
      </c>
      <c r="AE472" s="50">
        <v>0.57011601180668858</v>
      </c>
      <c r="AF472" s="50">
        <v>3.5967401998610363E-3</v>
      </c>
      <c r="AG472" s="50">
        <v>0.49175956784321073</v>
      </c>
      <c r="AH472" s="50">
        <v>15.149035834937308</v>
      </c>
      <c r="AI472" s="50">
        <v>15.583960686458214</v>
      </c>
      <c r="AJ472" s="50">
        <v>1.2438656881269416</v>
      </c>
      <c r="AK472" s="50">
        <v>2.4799823790567035</v>
      </c>
      <c r="AL472" s="50">
        <v>3.3798034537102608</v>
      </c>
      <c r="AM472" s="50">
        <v>4.2299706524811631</v>
      </c>
      <c r="AN472" s="50">
        <v>5.292032059486889</v>
      </c>
      <c r="AO472" s="50">
        <v>6.606644698805777</v>
      </c>
      <c r="AP472" s="50">
        <v>8.0681140830401219</v>
      </c>
      <c r="AQ472" s="50">
        <v>10.667285103958811</v>
      </c>
      <c r="AR472" s="50">
        <v>15.108939770308588</v>
      </c>
      <c r="AS472" s="50">
        <v>42.923362111024744</v>
      </c>
      <c r="AT472" s="50">
        <v>133.10860863474122</v>
      </c>
      <c r="AU472" s="50">
        <v>182.96383295975338</v>
      </c>
      <c r="AV472" s="50">
        <v>243.38707409152377</v>
      </c>
      <c r="AW472" s="50">
        <v>304.93972159958895</v>
      </c>
      <c r="AX472" s="50">
        <v>381.17465199948623</v>
      </c>
      <c r="AY472" s="50">
        <v>454.02136327049914</v>
      </c>
      <c r="AZ472" s="50">
        <v>586.16190929698769</v>
      </c>
      <c r="BA472" s="50">
        <v>816.98433745223213</v>
      </c>
      <c r="BB472" s="50">
        <v>1238.9587947953671</v>
      </c>
      <c r="BC472" s="50">
        <v>11.478372066515064</v>
      </c>
      <c r="BD472" s="50">
        <v>4650.3307543937317</v>
      </c>
      <c r="BE472" s="50">
        <v>79.225309269739682</v>
      </c>
      <c r="BF472" s="50">
        <v>159.03821691961659</v>
      </c>
      <c r="BG472" s="50">
        <v>216.13963773496974</v>
      </c>
      <c r="BH472" s="50">
        <v>272.39371251872922</v>
      </c>
      <c r="BI472" s="50">
        <v>339.85830967658404</v>
      </c>
      <c r="BJ472" s="50">
        <v>421.953912552779</v>
      </c>
      <c r="BK472" s="50">
        <v>518.10152684920286</v>
      </c>
      <c r="BL472" s="50">
        <v>683.09838961267883</v>
      </c>
      <c r="BM472" s="50">
        <v>969.08427964020473</v>
      </c>
      <c r="BN472" s="50">
        <v>2752.9014288637009</v>
      </c>
    </row>
    <row r="473" spans="1:66" x14ac:dyDescent="0.25">
      <c r="A473" t="str">
        <f t="shared" si="7"/>
        <v>2004TOT51</v>
      </c>
      <c r="B473" s="50">
        <v>2004</v>
      </c>
      <c r="C473" s="50" t="s">
        <v>3</v>
      </c>
      <c r="D473" s="50">
        <v>51</v>
      </c>
      <c r="E473" s="50">
        <v>669.55104288333769</v>
      </c>
      <c r="F473" s="50">
        <v>0.23748605898347991</v>
      </c>
      <c r="G473" s="50">
        <v>8.6944732148569459E-2</v>
      </c>
      <c r="H473" s="50">
        <v>4.6726997920252367E-2</v>
      </c>
      <c r="I473" s="50">
        <v>6.2269205811122136E-2</v>
      </c>
      <c r="J473" s="50">
        <v>2.4976267371057039E-2</v>
      </c>
      <c r="K473" s="50">
        <v>1.709714873024365E-2</v>
      </c>
      <c r="L473" s="50">
        <v>217.02883219499881</v>
      </c>
      <c r="M473" s="50">
        <v>108.51441609749941</v>
      </c>
      <c r="N473" s="50">
        <v>2744599</v>
      </c>
      <c r="O473" s="50">
        <v>651804</v>
      </c>
      <c r="P473" s="50">
        <v>137.57358431864409</v>
      </c>
      <c r="Q473" s="50">
        <v>79.455247876354719</v>
      </c>
      <c r="R473" s="50">
        <v>36.610457270932898</v>
      </c>
      <c r="S473" s="50">
        <v>621470980.64159405</v>
      </c>
      <c r="T473" s="50">
        <v>2.8182337828123982</v>
      </c>
      <c r="U473" s="50">
        <v>2.9628087494225657</v>
      </c>
      <c r="V473" s="50">
        <v>170904</v>
      </c>
      <c r="W473" s="50">
        <v>64.989128842572114</v>
      </c>
      <c r="X473" s="50">
        <v>43.525287254927292</v>
      </c>
      <c r="Y473" s="50">
        <v>40.110142799662796</v>
      </c>
      <c r="Z473" s="50">
        <v>89263748.316193119</v>
      </c>
      <c r="AA473" s="50">
        <v>0.40479140446018413</v>
      </c>
      <c r="AB473" s="50">
        <v>0.40725287424694739</v>
      </c>
      <c r="AC473" s="50">
        <v>2744599</v>
      </c>
      <c r="AD473" s="50">
        <v>0.52600797080988893</v>
      </c>
      <c r="AE473" s="50">
        <v>0.54864668918306769</v>
      </c>
      <c r="AF473" s="50">
        <v>4.3473075774816961E-3</v>
      </c>
      <c r="AG473" s="50">
        <v>0.47937387145016519</v>
      </c>
      <c r="AH473" s="50">
        <v>14.75196889794926</v>
      </c>
      <c r="AI473" s="50">
        <v>15.865329463296035</v>
      </c>
      <c r="AJ473" s="50">
        <v>1.2663799648858731</v>
      </c>
      <c r="AK473" s="50">
        <v>2.3756034261076193</v>
      </c>
      <c r="AL473" s="50">
        <v>3.3398191496128193</v>
      </c>
      <c r="AM473" s="50">
        <v>4.2625169088250789</v>
      </c>
      <c r="AN473" s="50">
        <v>5.2732659456841553</v>
      </c>
      <c r="AO473" s="50">
        <v>6.5367947062670027</v>
      </c>
      <c r="AP473" s="50">
        <v>8.2264411213355686</v>
      </c>
      <c r="AQ473" s="50">
        <v>10.937912379318036</v>
      </c>
      <c r="AR473" s="50">
        <v>16.312303698809409</v>
      </c>
      <c r="AS473" s="50">
        <v>41.468962699154453</v>
      </c>
      <c r="AT473" s="50">
        <v>128.75232689760423</v>
      </c>
      <c r="AU473" s="50">
        <v>191.99908397011157</v>
      </c>
      <c r="AV473" s="50">
        <v>254.11643466632412</v>
      </c>
      <c r="AW473" s="50">
        <v>316.23378536253671</v>
      </c>
      <c r="AX473" s="50">
        <v>395.2922317031709</v>
      </c>
      <c r="AY473" s="50">
        <v>485.64474180675285</v>
      </c>
      <c r="AZ473" s="50">
        <v>626.82053884359948</v>
      </c>
      <c r="BA473" s="50">
        <v>847.05478222108047</v>
      </c>
      <c r="BB473" s="50">
        <v>1439.9931297758367</v>
      </c>
      <c r="BC473" s="50">
        <v>10.581334446361254</v>
      </c>
      <c r="BD473" s="50">
        <v>4235.2739111054025</v>
      </c>
      <c r="BE473" s="50">
        <v>84.285094548338364</v>
      </c>
      <c r="BF473" s="50">
        <v>160.01721130653638</v>
      </c>
      <c r="BG473" s="50">
        <v>223.6162284913095</v>
      </c>
      <c r="BH473" s="50">
        <v>285.05753395156279</v>
      </c>
      <c r="BI473" s="50">
        <v>352.23774268822757</v>
      </c>
      <c r="BJ473" s="50">
        <v>438.74906158627374</v>
      </c>
      <c r="BK473" s="50">
        <v>550.79198841194943</v>
      </c>
      <c r="BL473" s="50">
        <v>730.57599385490983</v>
      </c>
      <c r="BM473" s="50">
        <v>1094.8163483865226</v>
      </c>
      <c r="BN473" s="50">
        <v>2779.8088898446122</v>
      </c>
    </row>
    <row r="474" spans="1:66" x14ac:dyDescent="0.25">
      <c r="A474" t="str">
        <f t="shared" si="7"/>
        <v>2004TOT52</v>
      </c>
      <c r="B474" s="50">
        <v>2004</v>
      </c>
      <c r="C474" s="50" t="s">
        <v>3</v>
      </c>
      <c r="D474" s="50">
        <v>52</v>
      </c>
      <c r="E474" s="50">
        <v>658.21490626249988</v>
      </c>
      <c r="F474" s="50">
        <v>0.24638100768516821</v>
      </c>
      <c r="G474" s="50">
        <v>8.1579416713900343E-2</v>
      </c>
      <c r="H474" s="50">
        <v>4.171512733689501E-2</v>
      </c>
      <c r="I474" s="50">
        <v>5.4778583763105786E-2</v>
      </c>
      <c r="J474" s="50">
        <v>2.0922700399718414E-2</v>
      </c>
      <c r="K474" s="50">
        <v>1.388383877618311E-2</v>
      </c>
      <c r="L474" s="50">
        <v>220.01893811776932</v>
      </c>
      <c r="M474" s="50">
        <v>110.00946905888466</v>
      </c>
      <c r="N474" s="50">
        <v>5508923</v>
      </c>
      <c r="O474" s="50">
        <v>1357294</v>
      </c>
      <c r="P474" s="50">
        <v>147.16828779250125</v>
      </c>
      <c r="Q474" s="50">
        <v>72.850650325268077</v>
      </c>
      <c r="R474" s="50">
        <v>33.111081686192563</v>
      </c>
      <c r="S474" s="50">
        <v>1186557006.9910128</v>
      </c>
      <c r="T474" s="50">
        <v>2.726923451123004</v>
      </c>
      <c r="U474" s="50">
        <v>2.8859007609444549</v>
      </c>
      <c r="V474" s="50">
        <v>301771</v>
      </c>
      <c r="W474" s="50">
        <v>67.991311521168939</v>
      </c>
      <c r="X474" s="50">
        <v>42.018157537715723</v>
      </c>
      <c r="Y474" s="50">
        <v>38.195037115600208</v>
      </c>
      <c r="Z474" s="50">
        <v>152158337.01976815</v>
      </c>
      <c r="AA474" s="50">
        <v>0.3496874866175107</v>
      </c>
      <c r="AB474" s="50">
        <v>0.35167743129968987</v>
      </c>
      <c r="AC474" s="50">
        <v>5508923</v>
      </c>
      <c r="AD474" s="50">
        <v>0.53254434899059855</v>
      </c>
      <c r="AE474" s="50">
        <v>0.65186038642226407</v>
      </c>
      <c r="AF474" s="50">
        <v>8.7258585686518109E-3</v>
      </c>
      <c r="AG474" s="50">
        <v>0.48930570185761013</v>
      </c>
      <c r="AH474" s="50">
        <v>15.125489321762101</v>
      </c>
      <c r="AI474" s="50">
        <v>14.740040941953991</v>
      </c>
      <c r="AJ474" s="50">
        <v>1.4199018746407288</v>
      </c>
      <c r="AK474" s="50">
        <v>2.5556520432291503</v>
      </c>
      <c r="AL474" s="50">
        <v>3.3964280551313148</v>
      </c>
      <c r="AM474" s="50">
        <v>4.2969411610491086</v>
      </c>
      <c r="AN474" s="50">
        <v>5.3098943228695923</v>
      </c>
      <c r="AO474" s="50">
        <v>6.4590828667281954</v>
      </c>
      <c r="AP474" s="50">
        <v>7.858751645337076</v>
      </c>
      <c r="AQ474" s="50">
        <v>10.103520514667217</v>
      </c>
      <c r="AR474" s="50">
        <v>14.475284451212467</v>
      </c>
      <c r="AS474" s="50">
        <v>44.12454306513515</v>
      </c>
      <c r="AT474" s="50">
        <v>137.22287471981502</v>
      </c>
      <c r="AU474" s="50">
        <v>203.2931477330593</v>
      </c>
      <c r="AV474" s="50">
        <v>254.11643466632412</v>
      </c>
      <c r="AW474" s="50">
        <v>313.41026942179974</v>
      </c>
      <c r="AX474" s="50">
        <v>386.82168388096011</v>
      </c>
      <c r="AY474" s="50">
        <v>457.40958239938345</v>
      </c>
      <c r="AZ474" s="50">
        <v>575.99725191033474</v>
      </c>
      <c r="BA474" s="50">
        <v>770.81985182118319</v>
      </c>
      <c r="BB474" s="50">
        <v>1242.3470139242513</v>
      </c>
      <c r="BC474" s="50">
        <v>14.476304163111365</v>
      </c>
      <c r="BD474" s="50">
        <v>5082.3286933264826</v>
      </c>
      <c r="BE474" s="50">
        <v>93.412630308171188</v>
      </c>
      <c r="BF474" s="50">
        <v>168.0268981420069</v>
      </c>
      <c r="BG474" s="50">
        <v>223.58689543760923</v>
      </c>
      <c r="BH474" s="50">
        <v>283.04702139311161</v>
      </c>
      <c r="BI474" s="50">
        <v>349.10864400302137</v>
      </c>
      <c r="BJ474" s="50">
        <v>425.4703000691344</v>
      </c>
      <c r="BK474" s="50">
        <v>516.7028868872527</v>
      </c>
      <c r="BL474" s="50">
        <v>665.1064118884874</v>
      </c>
      <c r="BM474" s="50">
        <v>954.72981387972891</v>
      </c>
      <c r="BN474" s="50">
        <v>2904.5556777455618</v>
      </c>
    </row>
    <row r="475" spans="1:66" x14ac:dyDescent="0.25">
      <c r="A475" t="str">
        <f t="shared" si="7"/>
        <v>2004TOT53</v>
      </c>
      <c r="B475" s="50">
        <v>2004</v>
      </c>
      <c r="C475" s="50" t="s">
        <v>3</v>
      </c>
      <c r="D475" s="50">
        <v>53</v>
      </c>
      <c r="E475" s="50">
        <v>1257.446163615012</v>
      </c>
      <c r="F475" s="50">
        <v>0.26511599168527439</v>
      </c>
      <c r="G475" s="50">
        <v>0.11254230927037977</v>
      </c>
      <c r="H475" s="50">
        <v>6.7544379525196915E-2</v>
      </c>
      <c r="I475" s="50">
        <v>9.7919469473961462E-2</v>
      </c>
      <c r="J475" s="50">
        <v>4.4437116467300079E-2</v>
      </c>
      <c r="K475" s="50">
        <v>3.0477668009000924E-2</v>
      </c>
      <c r="L475" s="50">
        <v>259.65437888002032</v>
      </c>
      <c r="M475" s="50">
        <v>129.82718944001016</v>
      </c>
      <c r="N475" s="50">
        <v>2217271</v>
      </c>
      <c r="O475" s="50">
        <v>587834</v>
      </c>
      <c r="P475" s="50">
        <v>149.43053600443136</v>
      </c>
      <c r="Q475" s="50">
        <v>110.22384287558896</v>
      </c>
      <c r="R475" s="50">
        <v>42.450215301980556</v>
      </c>
      <c r="S475" s="50">
        <v>777519869.43514752</v>
      </c>
      <c r="T475" s="50">
        <v>2.3239248133942643</v>
      </c>
      <c r="U475" s="50">
        <v>2.3995228954039902</v>
      </c>
      <c r="V475" s="50">
        <v>217114</v>
      </c>
      <c r="W475" s="50">
        <v>70.909938675063088</v>
      </c>
      <c r="X475" s="50">
        <v>58.91725076494707</v>
      </c>
      <c r="Y475" s="50">
        <v>45.381288017616093</v>
      </c>
      <c r="Z475" s="50">
        <v>153501119.79096863</v>
      </c>
      <c r="AA475" s="50">
        <v>0.45879864321048275</v>
      </c>
      <c r="AB475" s="50">
        <v>0.46134614004317015</v>
      </c>
      <c r="AC475" s="50">
        <v>2217271</v>
      </c>
      <c r="AD475" s="50">
        <v>0.62543314411964412</v>
      </c>
      <c r="AE475" s="50">
        <v>0.74150795158644645</v>
      </c>
      <c r="AF475" s="50">
        <v>3.5120463935279442E-3</v>
      </c>
      <c r="AG475" s="50">
        <v>0.75000475983124826</v>
      </c>
      <c r="AH475" s="50">
        <v>29.350251668835536</v>
      </c>
      <c r="AI475" s="50">
        <v>34.150621130881795</v>
      </c>
      <c r="AJ475" s="50">
        <v>0.57739859646200398</v>
      </c>
      <c r="AK475" s="50">
        <v>1.3764846409061304</v>
      </c>
      <c r="AL475" s="50">
        <v>1.9468773988472052</v>
      </c>
      <c r="AM475" s="50">
        <v>2.656377654735198</v>
      </c>
      <c r="AN475" s="50">
        <v>3.6302485567738936</v>
      </c>
      <c r="AO475" s="50">
        <v>4.9274408281875068</v>
      </c>
      <c r="AP475" s="50">
        <v>7.0938623454466185</v>
      </c>
      <c r="AQ475" s="50">
        <v>11.064983805301502</v>
      </c>
      <c r="AR475" s="50">
        <v>18.612911406650838</v>
      </c>
      <c r="AS475" s="50">
        <v>48.113414766689104</v>
      </c>
      <c r="AT475" s="50">
        <v>135.52876515537287</v>
      </c>
      <c r="AU475" s="50">
        <v>210.06958599082796</v>
      </c>
      <c r="AV475" s="50">
        <v>282.35159407369349</v>
      </c>
      <c r="AW475" s="50">
        <v>384.80488678043366</v>
      </c>
      <c r="AX475" s="50">
        <v>536.46802874001764</v>
      </c>
      <c r="AY475" s="50">
        <v>734.11414459160301</v>
      </c>
      <c r="AZ475" s="50">
        <v>1084.2301212429829</v>
      </c>
      <c r="BA475" s="50">
        <v>1744.9328513754258</v>
      </c>
      <c r="BB475" s="50">
        <v>3218.8081724401059</v>
      </c>
      <c r="BC475" s="50">
        <v>11.096025440725839</v>
      </c>
      <c r="BD475" s="50">
        <v>9599.9541985055785</v>
      </c>
      <c r="BE475" s="50">
        <v>72.366542700762807</v>
      </c>
      <c r="BF475" s="50">
        <v>173.65184931416081</v>
      </c>
      <c r="BG475" s="50">
        <v>244.72557894972886</v>
      </c>
      <c r="BH475" s="50">
        <v>332.33464139199049</v>
      </c>
      <c r="BI475" s="50">
        <v>457.10701383184926</v>
      </c>
      <c r="BJ475" s="50">
        <v>621.57016501335966</v>
      </c>
      <c r="BK475" s="50">
        <v>890.81814623541322</v>
      </c>
      <c r="BL475" s="50">
        <v>1393.2981955475216</v>
      </c>
      <c r="BM475" s="50">
        <v>2341.2558392639662</v>
      </c>
      <c r="BN475" s="50">
        <v>6053.3089986117329</v>
      </c>
    </row>
    <row r="476" spans="1:66" x14ac:dyDescent="0.25">
      <c r="A476" t="str">
        <f t="shared" si="7"/>
        <v>2004TOT100</v>
      </c>
      <c r="B476" s="50">
        <v>2004</v>
      </c>
      <c r="C476" s="50" t="s">
        <v>3</v>
      </c>
      <c r="D476" s="50">
        <v>100</v>
      </c>
      <c r="E476" s="50">
        <v>873.19174272014948</v>
      </c>
      <c r="F476" s="50">
        <v>0.31762895520644813</v>
      </c>
      <c r="G476" s="50">
        <v>0.13218365859363426</v>
      </c>
      <c r="H476" s="50">
        <v>7.7514387068390533E-2</v>
      </c>
      <c r="I476" s="50">
        <v>0.1165727377493095</v>
      </c>
      <c r="J476" s="50">
        <v>4.8112475896840486E-2</v>
      </c>
      <c r="K476" s="50">
        <v>3.1123070738837865E-2</v>
      </c>
      <c r="L476" s="50">
        <v>289.82896850634222</v>
      </c>
      <c r="M476" s="50">
        <v>144.91448425317111</v>
      </c>
      <c r="N476" s="50">
        <v>53819599</v>
      </c>
      <c r="O476" s="50">
        <v>17094663</v>
      </c>
      <c r="P476" s="50">
        <v>169.21448171093246</v>
      </c>
      <c r="Q476" s="50">
        <v>120.61448679540976</v>
      </c>
      <c r="R476" s="50">
        <v>41.615745802431888</v>
      </c>
      <c r="S476" s="50">
        <v>24742368056.225758</v>
      </c>
      <c r="T476" s="50">
        <v>4.3874273597965034</v>
      </c>
      <c r="U476" s="50">
        <v>4.6751990728476525</v>
      </c>
      <c r="V476" s="50">
        <v>6273898</v>
      </c>
      <c r="W476" s="50">
        <v>85.104662803086327</v>
      </c>
      <c r="X476" s="50">
        <v>59.809821450084783</v>
      </c>
      <c r="Y476" s="50">
        <v>41.272493745756123</v>
      </c>
      <c r="Z476" s="50">
        <v>4502888630.1125288</v>
      </c>
      <c r="AA476" s="50">
        <v>0.79847235030121577</v>
      </c>
      <c r="AB476" s="50">
        <v>0.80764855625273801</v>
      </c>
      <c r="AC476" s="50">
        <v>53819599</v>
      </c>
      <c r="AD476" s="50">
        <v>0.57109702617129354</v>
      </c>
      <c r="AE476" s="50">
        <v>0.65530249383602346</v>
      </c>
      <c r="AF476" s="50">
        <v>8.524755366803731E-2</v>
      </c>
      <c r="AG476" s="50">
        <v>0.58869184351653825</v>
      </c>
      <c r="AH476" s="50">
        <v>19.724159832930063</v>
      </c>
      <c r="AI476" s="50">
        <v>22.14458093812544</v>
      </c>
      <c r="AJ476" s="50">
        <v>0.86061608283623536</v>
      </c>
      <c r="AK476" s="50">
        <v>1.9183452537219261</v>
      </c>
      <c r="AL476" s="50">
        <v>2.7314100061334203</v>
      </c>
      <c r="AM476" s="50">
        <v>3.6195755700223708</v>
      </c>
      <c r="AN476" s="50">
        <v>4.7139312576800219</v>
      </c>
      <c r="AO476" s="50">
        <v>6.0153759890645979</v>
      </c>
      <c r="AP476" s="50">
        <v>7.8938789598706336</v>
      </c>
      <c r="AQ476" s="50">
        <v>10.707932639337336</v>
      </c>
      <c r="AR476" s="50">
        <v>16.518801198199363</v>
      </c>
      <c r="AS476" s="50">
        <v>45.020133043134095</v>
      </c>
      <c r="AT476" s="50">
        <v>130.02290907093584</v>
      </c>
      <c r="AU476" s="50">
        <v>203.2931477330593</v>
      </c>
      <c r="AV476" s="50">
        <v>276.70456219221961</v>
      </c>
      <c r="AW476" s="50">
        <v>359.15122766173812</v>
      </c>
      <c r="AX476" s="50">
        <v>457.40958239938345</v>
      </c>
      <c r="AY476" s="50">
        <v>596.32656668364064</v>
      </c>
      <c r="AZ476" s="50">
        <v>790.5844634063418</v>
      </c>
      <c r="BA476" s="50">
        <v>1118.1123125318261</v>
      </c>
      <c r="BB476" s="50">
        <v>1905.873259997431</v>
      </c>
      <c r="BC476" s="50">
        <v>12.360292746103809</v>
      </c>
      <c r="BD476" s="50">
        <v>6691.7327795465353</v>
      </c>
      <c r="BE476" s="50">
        <v>75.146203893414466</v>
      </c>
      <c r="BF476" s="50">
        <v>167.47004659327357</v>
      </c>
      <c r="BG476" s="50">
        <v>238.5396093040587</v>
      </c>
      <c r="BH476" s="50">
        <v>315.94926977541121</v>
      </c>
      <c r="BI476" s="50">
        <v>411.61734215694798</v>
      </c>
      <c r="BJ476" s="50">
        <v>525.48671455511635</v>
      </c>
      <c r="BK476" s="50">
        <v>689.24087636047386</v>
      </c>
      <c r="BL476" s="50">
        <v>935.08357126365399</v>
      </c>
      <c r="BM476" s="50">
        <v>1442.2204726237912</v>
      </c>
      <c r="BN476" s="50">
        <v>3931.6416322781583</v>
      </c>
    </row>
    <row r="477" spans="1:66" x14ac:dyDescent="0.25">
      <c r="A477" t="str">
        <f t="shared" si="7"/>
        <v>2004TOT115</v>
      </c>
      <c r="B477" s="50">
        <v>2004</v>
      </c>
      <c r="C477" s="50" t="s">
        <v>3</v>
      </c>
      <c r="D477" s="50">
        <v>115</v>
      </c>
      <c r="E477" s="50">
        <v>556.15461958960907</v>
      </c>
      <c r="F477" s="50">
        <v>0.43113543262027576</v>
      </c>
      <c r="G477" s="50">
        <v>0.17239063890502496</v>
      </c>
      <c r="H477" s="50">
        <v>9.4769040626074136E-2</v>
      </c>
      <c r="I477" s="50">
        <v>0.14800064203630725</v>
      </c>
      <c r="J477" s="50">
        <v>5.2044639824873881E-2</v>
      </c>
      <c r="K477" s="50">
        <v>2.9144286617300383E-2</v>
      </c>
      <c r="L477" s="50">
        <v>266.917438251406</v>
      </c>
      <c r="M477" s="50">
        <v>133.458719125703</v>
      </c>
      <c r="N477" s="50">
        <v>1862823</v>
      </c>
      <c r="O477" s="50">
        <v>803129</v>
      </c>
      <c r="P477" s="50">
        <v>160.18979715868358</v>
      </c>
      <c r="Q477" s="50">
        <v>106.72764109272242</v>
      </c>
      <c r="R477" s="50">
        <v>39.98526353013964</v>
      </c>
      <c r="S477" s="50">
        <v>1028592763.9578848</v>
      </c>
      <c r="T477" s="50">
        <v>8.2736106281031336</v>
      </c>
      <c r="U477" s="50">
        <v>9.4467062995509092</v>
      </c>
      <c r="V477" s="50">
        <v>275699</v>
      </c>
      <c r="W477" s="50">
        <v>86.527767524274893</v>
      </c>
      <c r="X477" s="50">
        <v>46.930951601428106</v>
      </c>
      <c r="Y477" s="50">
        <v>35.165144629647209</v>
      </c>
      <c r="Z477" s="50">
        <v>155265797.10674551</v>
      </c>
      <c r="AA477" s="50">
        <v>1.24889926716991</v>
      </c>
      <c r="AB477" s="50">
        <v>1.2783345404964335</v>
      </c>
      <c r="AC477" s="50">
        <v>1862823</v>
      </c>
      <c r="AD477" s="50">
        <v>0.54120161430711888</v>
      </c>
      <c r="AE477" s="50">
        <v>0.59019163403895814</v>
      </c>
      <c r="AF477" s="50">
        <v>2.950618485034476E-3</v>
      </c>
      <c r="AG477" s="50">
        <v>0.51571881884532011</v>
      </c>
      <c r="AH477" s="50">
        <v>15.929327847389255</v>
      </c>
      <c r="AI477" s="50">
        <v>16.216827825010981</v>
      </c>
      <c r="AJ477" s="50">
        <v>1.2546356136343992</v>
      </c>
      <c r="AK477" s="50">
        <v>2.4050164245749834</v>
      </c>
      <c r="AL477" s="50">
        <v>3.2426608503016618</v>
      </c>
      <c r="AM477" s="50">
        <v>4.0731716145376158</v>
      </c>
      <c r="AN477" s="50">
        <v>4.9977075500482115</v>
      </c>
      <c r="AO477" s="50">
        <v>6.1706476747831527</v>
      </c>
      <c r="AP477" s="50">
        <v>7.8956686844255479</v>
      </c>
      <c r="AQ477" s="50">
        <v>10.612544584602368</v>
      </c>
      <c r="AR477" s="50">
        <v>15.639924269841501</v>
      </c>
      <c r="AS477" s="50">
        <v>43.708022733250559</v>
      </c>
      <c r="AT477" s="50">
        <v>111.17594016651681</v>
      </c>
      <c r="AU477" s="50">
        <v>153.14750462557134</v>
      </c>
      <c r="AV477" s="50">
        <v>203.2931477330593</v>
      </c>
      <c r="AW477" s="50">
        <v>254.11643466632412</v>
      </c>
      <c r="AX477" s="50">
        <v>304.93972159958895</v>
      </c>
      <c r="AY477" s="50">
        <v>387.52756286614431</v>
      </c>
      <c r="AZ477" s="50">
        <v>504.84465020376393</v>
      </c>
      <c r="BA477" s="50">
        <v>686.11437359907518</v>
      </c>
      <c r="BB477" s="50">
        <v>1146.4886477362325</v>
      </c>
      <c r="BC477" s="50">
        <v>11.900098594066051</v>
      </c>
      <c r="BD477" s="50">
        <v>4196.3093911232327</v>
      </c>
      <c r="BE477" s="50">
        <v>69.672527017839968</v>
      </c>
      <c r="BF477" s="50">
        <v>133.43326486803784</v>
      </c>
      <c r="BG477" s="50">
        <v>180.40532103054596</v>
      </c>
      <c r="BH477" s="50">
        <v>227.04847514936756</v>
      </c>
      <c r="BI477" s="50">
        <v>278.07266735246475</v>
      </c>
      <c r="BJ477" s="50">
        <v>342.68176671382457</v>
      </c>
      <c r="BK477" s="50">
        <v>440.03140741861404</v>
      </c>
      <c r="BL477" s="50">
        <v>589.31773670080111</v>
      </c>
      <c r="BM477" s="50">
        <v>868.58272782190397</v>
      </c>
      <c r="BN477" s="50">
        <v>2438.6612571143187</v>
      </c>
    </row>
    <row r="478" spans="1:66" x14ac:dyDescent="0.25">
      <c r="A478" t="str">
        <f t="shared" si="7"/>
        <v>2004TOT123</v>
      </c>
      <c r="B478" s="50">
        <v>2004</v>
      </c>
      <c r="C478" s="50" t="s">
        <v>3</v>
      </c>
      <c r="D478" s="50">
        <v>123</v>
      </c>
      <c r="E478" s="50">
        <v>540.7503251698738</v>
      </c>
      <c r="F478" s="50">
        <v>0.49032213794131224</v>
      </c>
      <c r="G478" s="50">
        <v>0.20130466472882211</v>
      </c>
      <c r="H478" s="50">
        <v>0.11376674368697925</v>
      </c>
      <c r="I478" s="50">
        <v>0.18326014466840199</v>
      </c>
      <c r="J478" s="50">
        <v>6.5145879532063328E-2</v>
      </c>
      <c r="K478" s="50">
        <v>3.8309956330284424E-2</v>
      </c>
      <c r="L478" s="50">
        <v>237.86520076585268</v>
      </c>
      <c r="M478" s="50">
        <v>118.93260038292634</v>
      </c>
      <c r="N478" s="50">
        <v>3308117</v>
      </c>
      <c r="O478" s="50">
        <v>1622043</v>
      </c>
      <c r="P478" s="50">
        <v>140.2082304078159</v>
      </c>
      <c r="Q478" s="50">
        <v>97.656970358036773</v>
      </c>
      <c r="R478" s="50">
        <v>41.055593690717018</v>
      </c>
      <c r="S478" s="50">
        <v>1900845662.0455327</v>
      </c>
      <c r="T478" s="50">
        <v>8.8549876462454424</v>
      </c>
      <c r="U478" s="50">
        <v>10.144715546452655</v>
      </c>
      <c r="V478" s="50">
        <v>606246</v>
      </c>
      <c r="W478" s="50">
        <v>76.65407402357738</v>
      </c>
      <c r="X478" s="50">
        <v>42.278526359348959</v>
      </c>
      <c r="Y478" s="50">
        <v>35.548307380167529</v>
      </c>
      <c r="Z478" s="50">
        <v>307574249.89499837</v>
      </c>
      <c r="AA478" s="50">
        <v>1.4328181595724836</v>
      </c>
      <c r="AB478" s="50">
        <v>1.4710327147590734</v>
      </c>
      <c r="AC478" s="50">
        <v>3308117</v>
      </c>
      <c r="AD478" s="50">
        <v>0.59930713586591688</v>
      </c>
      <c r="AE478" s="50">
        <v>0.74840663903836546</v>
      </c>
      <c r="AF478" s="50">
        <v>5.2398919118223971E-3</v>
      </c>
      <c r="AG478" s="50">
        <v>0.64104596910293044</v>
      </c>
      <c r="AH478" s="50">
        <v>22.011080600283481</v>
      </c>
      <c r="AI478" s="50">
        <v>21.851183444763006</v>
      </c>
      <c r="AJ478" s="50">
        <v>0.97701894367013886</v>
      </c>
      <c r="AK478" s="50">
        <v>2.004319506193748</v>
      </c>
      <c r="AL478" s="50">
        <v>2.674727952424679</v>
      </c>
      <c r="AM478" s="50">
        <v>3.3662702982745838</v>
      </c>
      <c r="AN478" s="50">
        <v>4.1251864027222425</v>
      </c>
      <c r="AO478" s="50">
        <v>5.1685882538533168</v>
      </c>
      <c r="AP478" s="50">
        <v>6.9134920199915406</v>
      </c>
      <c r="AQ478" s="50">
        <v>9.6246232439685748</v>
      </c>
      <c r="AR478" s="50">
        <v>15.497928299153372</v>
      </c>
      <c r="AS478" s="50">
        <v>49.647845079747803</v>
      </c>
      <c r="AT478" s="50">
        <v>88.093697350992372</v>
      </c>
      <c r="AU478" s="50">
        <v>124.23470139242512</v>
      </c>
      <c r="AV478" s="50">
        <v>162.63451818644745</v>
      </c>
      <c r="AW478" s="50">
        <v>203.2931477330593</v>
      </c>
      <c r="AX478" s="50">
        <v>244.62942110544805</v>
      </c>
      <c r="AY478" s="50">
        <v>316.23378536253671</v>
      </c>
      <c r="AZ478" s="50">
        <v>440.46848675496182</v>
      </c>
      <c r="BA478" s="50">
        <v>635.29108666581033</v>
      </c>
      <c r="BB478" s="50">
        <v>1185.8766951095126</v>
      </c>
      <c r="BC478" s="50">
        <v>14.047502075057352</v>
      </c>
      <c r="BD478" s="50">
        <v>4799.9770992527892</v>
      </c>
      <c r="BE478" s="50">
        <v>52.694816559150581</v>
      </c>
      <c r="BF478" s="50">
        <v>108.39239088322593</v>
      </c>
      <c r="BG478" s="50">
        <v>144.84472239543055</v>
      </c>
      <c r="BH478" s="50">
        <v>182.04256685546031</v>
      </c>
      <c r="BI478" s="50">
        <v>223.22796174872843</v>
      </c>
      <c r="BJ478" s="50">
        <v>279.51751768937407</v>
      </c>
      <c r="BK478" s="50">
        <v>373.87183036914405</v>
      </c>
      <c r="BL478" s="50">
        <v>519.79769116435125</v>
      </c>
      <c r="BM478" s="50">
        <v>838.64089460093589</v>
      </c>
      <c r="BN478" s="50">
        <v>2686.6230288990982</v>
      </c>
    </row>
    <row r="479" spans="1:66" x14ac:dyDescent="0.25">
      <c r="A479" t="str">
        <f t="shared" si="7"/>
        <v>2004TOT126</v>
      </c>
      <c r="B479" s="50">
        <v>2004</v>
      </c>
      <c r="C479" s="50" t="s">
        <v>3</v>
      </c>
      <c r="D479" s="50">
        <v>126</v>
      </c>
      <c r="E479" s="50">
        <v>591.96671249355927</v>
      </c>
      <c r="F479" s="50">
        <v>0.57847271980144221</v>
      </c>
      <c r="G479" s="50">
        <v>0.28509016346303218</v>
      </c>
      <c r="H479" s="50">
        <v>0.17723869636252115</v>
      </c>
      <c r="I479" s="50">
        <v>0.29769442911026728</v>
      </c>
      <c r="J479" s="50">
        <v>0.11789037402750616</v>
      </c>
      <c r="K479" s="50">
        <v>6.7858929355017639E-2</v>
      </c>
      <c r="L479" s="50">
        <v>312.31156144020383</v>
      </c>
      <c r="M479" s="50">
        <v>156.15578072010192</v>
      </c>
      <c r="N479" s="50">
        <v>3465389</v>
      </c>
      <c r="O479" s="50">
        <v>2004633</v>
      </c>
      <c r="P479" s="50">
        <v>158.39427017546757</v>
      </c>
      <c r="Q479" s="50">
        <v>153.91729126473626</v>
      </c>
      <c r="R479" s="50">
        <v>49.28325117230915</v>
      </c>
      <c r="S479" s="50">
        <v>3702572176.078825</v>
      </c>
      <c r="T479" s="50">
        <v>15.040871762422244</v>
      </c>
      <c r="U479" s="50">
        <v>17.79529186473982</v>
      </c>
      <c r="V479" s="50">
        <v>1031627</v>
      </c>
      <c r="W479" s="50">
        <v>94.316318521663533</v>
      </c>
      <c r="X479" s="50">
        <v>61.839462198438383</v>
      </c>
      <c r="Y479" s="50">
        <v>39.601135425963641</v>
      </c>
      <c r="Z479" s="50">
        <v>765543106.4326607</v>
      </c>
      <c r="AA479" s="50">
        <v>3.1098477341917126</v>
      </c>
      <c r="AB479" s="50">
        <v>3.2646947509858975</v>
      </c>
      <c r="AC479" s="50">
        <v>3465389</v>
      </c>
      <c r="AD479" s="50">
        <v>0.62632509587053864</v>
      </c>
      <c r="AE479" s="50">
        <v>0.81386769094765743</v>
      </c>
      <c r="AF479" s="50">
        <v>5.4890028957315304E-3</v>
      </c>
      <c r="AG479" s="50">
        <v>0.71678961915459549</v>
      </c>
      <c r="AH479" s="50">
        <v>26.580690574348413</v>
      </c>
      <c r="AI479" s="50">
        <v>27.394561338669835</v>
      </c>
      <c r="AJ479" s="50">
        <v>0.77579535812911682</v>
      </c>
      <c r="AK479" s="50">
        <v>1.6991474708062049</v>
      </c>
      <c r="AL479" s="50">
        <v>2.3304771393369554</v>
      </c>
      <c r="AM479" s="50">
        <v>3.0427690921199169</v>
      </c>
      <c r="AN479" s="50">
        <v>3.8614259624893368</v>
      </c>
      <c r="AO479" s="50">
        <v>4.9527737081099392</v>
      </c>
      <c r="AP479" s="50">
        <v>6.4502131074021527</v>
      </c>
      <c r="AQ479" s="50">
        <v>9.0874250246366799</v>
      </c>
      <c r="AR479" s="50">
        <v>15.647401891151929</v>
      </c>
      <c r="AS479" s="50">
        <v>52.152571245817782</v>
      </c>
      <c r="AT479" s="50">
        <v>79.058446340634177</v>
      </c>
      <c r="AU479" s="50">
        <v>118.58766951095126</v>
      </c>
      <c r="AV479" s="50">
        <v>158.11689268126835</v>
      </c>
      <c r="AW479" s="50">
        <v>204.64843538461304</v>
      </c>
      <c r="AX479" s="50">
        <v>257.50465379520847</v>
      </c>
      <c r="AY479" s="50">
        <v>330.35136506622138</v>
      </c>
      <c r="AZ479" s="50">
        <v>440.46848675496182</v>
      </c>
      <c r="BA479" s="50">
        <v>677.64382577686433</v>
      </c>
      <c r="BB479" s="50">
        <v>1310.1113965019379</v>
      </c>
      <c r="BC479" s="50">
        <v>14.205707602711769</v>
      </c>
      <c r="BD479" s="50">
        <v>5647.0318814738703</v>
      </c>
      <c r="BE479" s="50">
        <v>45.861627120626267</v>
      </c>
      <c r="BF479" s="50">
        <v>100.5090157487285</v>
      </c>
      <c r="BG479" s="50">
        <v>138.1925265161685</v>
      </c>
      <c r="BH479" s="50">
        <v>179.75915943600126</v>
      </c>
      <c r="BI479" s="50">
        <v>229.11705184518812</v>
      </c>
      <c r="BJ479" s="50">
        <v>292.26244961049275</v>
      </c>
      <c r="BK479" s="50">
        <v>382.72672420867843</v>
      </c>
      <c r="BL479" s="50">
        <v>537.90635083859638</v>
      </c>
      <c r="BM479" s="50">
        <v>926.16960589790801</v>
      </c>
      <c r="BN479" s="50">
        <v>3090.6825104496611</v>
      </c>
    </row>
    <row r="480" spans="1:66" x14ac:dyDescent="0.25">
      <c r="A480" t="str">
        <f t="shared" si="7"/>
        <v>2004TOT129</v>
      </c>
      <c r="B480" s="50">
        <v>2004</v>
      </c>
      <c r="C480" s="50" t="s">
        <v>3</v>
      </c>
      <c r="D480" s="50">
        <v>129</v>
      </c>
      <c r="E480" s="50">
        <v>595.87140114642978</v>
      </c>
      <c r="F480" s="50">
        <v>0.49252664766680582</v>
      </c>
      <c r="G480" s="50">
        <v>0.23237203234569531</v>
      </c>
      <c r="H480" s="50">
        <v>0.14467493875251131</v>
      </c>
      <c r="I480" s="50">
        <v>0.23146216477753995</v>
      </c>
      <c r="J480" s="50">
        <v>9.7030392482567493E-2</v>
      </c>
      <c r="K480" s="50">
        <v>6.0745086344334343E-2</v>
      </c>
      <c r="L480" s="50">
        <v>294.15391216468856</v>
      </c>
      <c r="M480" s="50">
        <v>147.07695608234428</v>
      </c>
      <c r="N480" s="50">
        <v>3315112</v>
      </c>
      <c r="O480" s="50">
        <v>1632781</v>
      </c>
      <c r="P480" s="50">
        <v>155.37331477783016</v>
      </c>
      <c r="Q480" s="50">
        <v>138.7805973868584</v>
      </c>
      <c r="R480" s="50">
        <v>47.179585804440713</v>
      </c>
      <c r="S480" s="50">
        <v>2719179870.9829445</v>
      </c>
      <c r="T480" s="50">
        <v>11.471123175342425</v>
      </c>
      <c r="U480" s="50">
        <v>13.16139050297412</v>
      </c>
      <c r="V480" s="50">
        <v>767323</v>
      </c>
      <c r="W480" s="50">
        <v>85.421372814439309</v>
      </c>
      <c r="X480" s="50">
        <v>61.655583267904973</v>
      </c>
      <c r="Y480" s="50">
        <v>41.920627751764002</v>
      </c>
      <c r="Z480" s="50">
        <v>567716965.4385438</v>
      </c>
      <c r="AA480" s="50">
        <v>2.394968905430678</v>
      </c>
      <c r="AB480" s="50">
        <v>2.4771645629567636</v>
      </c>
      <c r="AC480" s="50">
        <v>3315112</v>
      </c>
      <c r="AD480" s="50">
        <v>0.5874556034822388</v>
      </c>
      <c r="AE480" s="50">
        <v>0.69054587662885325</v>
      </c>
      <c r="AF480" s="50">
        <v>5.2509716420505942E-3</v>
      </c>
      <c r="AG480" s="50">
        <v>0.62692352325611189</v>
      </c>
      <c r="AH480" s="50">
        <v>21.534736732958184</v>
      </c>
      <c r="AI480" s="50">
        <v>24.673993555291204</v>
      </c>
      <c r="AJ480" s="50">
        <v>0.73235982442433922</v>
      </c>
      <c r="AK480" s="50">
        <v>1.8338494471908477</v>
      </c>
      <c r="AL480" s="50">
        <v>2.6494277651979505</v>
      </c>
      <c r="AM480" s="50">
        <v>3.522447381601201</v>
      </c>
      <c r="AN480" s="50">
        <v>4.4816696040923087</v>
      </c>
      <c r="AO480" s="50">
        <v>5.7300320768781869</v>
      </c>
      <c r="AP480" s="50">
        <v>7.3989027049686058</v>
      </c>
      <c r="AQ480" s="50">
        <v>10.332680166284899</v>
      </c>
      <c r="AR480" s="50">
        <v>16.275544154132461</v>
      </c>
      <c r="AS480" s="50">
        <v>47.0430868752292</v>
      </c>
      <c r="AT480" s="50">
        <v>84.705478222108042</v>
      </c>
      <c r="AU480" s="50">
        <v>135.52876515537287</v>
      </c>
      <c r="AV480" s="50">
        <v>182.1167781775323</v>
      </c>
      <c r="AW480" s="50">
        <v>232.94006511079712</v>
      </c>
      <c r="AX480" s="50">
        <v>296.95320508150445</v>
      </c>
      <c r="AY480" s="50">
        <v>384.13934373725999</v>
      </c>
      <c r="AZ480" s="50">
        <v>508.23286933264825</v>
      </c>
      <c r="BA480" s="50">
        <v>751.05524023602459</v>
      </c>
      <c r="BB480" s="50">
        <v>1278.2056663716105</v>
      </c>
      <c r="BC480" s="50">
        <v>12.467152248467613</v>
      </c>
      <c r="BD480" s="50">
        <v>4870.5649977712128</v>
      </c>
      <c r="BE480" s="50">
        <v>43.524505216595017</v>
      </c>
      <c r="BF480" s="50">
        <v>109.34581515285521</v>
      </c>
      <c r="BG480" s="50">
        <v>157.86096642945381</v>
      </c>
      <c r="BH480" s="50">
        <v>209.9091552186153</v>
      </c>
      <c r="BI480" s="50">
        <v>267.25722377371727</v>
      </c>
      <c r="BJ480" s="50">
        <v>341.70751949217146</v>
      </c>
      <c r="BK480" s="50">
        <v>440.95420568725041</v>
      </c>
      <c r="BL480" s="50">
        <v>615.34255895216847</v>
      </c>
      <c r="BM480" s="50">
        <v>969.22898091085995</v>
      </c>
      <c r="BN480" s="50">
        <v>2807.102133627835</v>
      </c>
    </row>
    <row r="481" spans="1:66" x14ac:dyDescent="0.25">
      <c r="A481" t="str">
        <f t="shared" si="7"/>
        <v>2004TOT131</v>
      </c>
      <c r="B481" s="50">
        <v>2004</v>
      </c>
      <c r="C481" s="50" t="s">
        <v>3</v>
      </c>
      <c r="D481" s="50">
        <v>131</v>
      </c>
      <c r="E481" s="50">
        <v>801.12663195369294</v>
      </c>
      <c r="F481" s="50">
        <v>0.24269479268893124</v>
      </c>
      <c r="G481" s="50">
        <v>8.9886967387201616E-2</v>
      </c>
      <c r="H481" s="50">
        <v>5.0238082045887637E-2</v>
      </c>
      <c r="I481" s="50">
        <v>6.6210925070588594E-2</v>
      </c>
      <c r="J481" s="50">
        <v>2.9298796384596933E-2</v>
      </c>
      <c r="K481" s="50">
        <v>2.0541386535620036E-2</v>
      </c>
      <c r="L481" s="50">
        <v>234.23367023311863</v>
      </c>
      <c r="M481" s="50">
        <v>117.11683511655932</v>
      </c>
      <c r="N481" s="50">
        <v>4478415</v>
      </c>
      <c r="O481" s="50">
        <v>1086888</v>
      </c>
      <c r="P481" s="50">
        <v>147.4804521522714</v>
      </c>
      <c r="Q481" s="50">
        <v>86.753218080847233</v>
      </c>
      <c r="R481" s="50">
        <v>37.03703997572466</v>
      </c>
      <c r="S481" s="50">
        <v>1131492380.3214705</v>
      </c>
      <c r="T481" s="50">
        <v>2.6281181323211618</v>
      </c>
      <c r="U481" s="50">
        <v>2.7510285950985631</v>
      </c>
      <c r="V481" s="50">
        <v>296520</v>
      </c>
      <c r="W481" s="50">
        <v>65.291818299014068</v>
      </c>
      <c r="X481" s="50">
        <v>51.825016817545247</v>
      </c>
      <c r="Y481" s="50">
        <v>44.250697831756582</v>
      </c>
      <c r="Z481" s="50">
        <v>184405847.84086221</v>
      </c>
      <c r="AA481" s="50">
        <v>0.4283195899904646</v>
      </c>
      <c r="AB481" s="50">
        <v>0.43064342381850479</v>
      </c>
      <c r="AC481" s="50">
        <v>4478415</v>
      </c>
      <c r="AD481" s="50">
        <v>0.5556674761328767</v>
      </c>
      <c r="AE481" s="50">
        <v>0.62937242749640188</v>
      </c>
      <c r="AF481" s="50">
        <v>7.0935854252688526E-3</v>
      </c>
      <c r="AG481" s="50">
        <v>0.54505060255599513</v>
      </c>
      <c r="AH481" s="50">
        <v>17.481727501629297</v>
      </c>
      <c r="AI481" s="50">
        <v>18.441321163931121</v>
      </c>
      <c r="AJ481" s="50">
        <v>1.0915363905536786</v>
      </c>
      <c r="AK481" s="50">
        <v>2.1938727430906502</v>
      </c>
      <c r="AL481" s="50">
        <v>3.0410413948098034</v>
      </c>
      <c r="AM481" s="50">
        <v>3.9231360577999803</v>
      </c>
      <c r="AN481" s="50">
        <v>4.9746761639574615</v>
      </c>
      <c r="AO481" s="50">
        <v>6.1177655088349834</v>
      </c>
      <c r="AP481" s="50">
        <v>7.7594663451270165</v>
      </c>
      <c r="AQ481" s="50">
        <v>10.311220407378649</v>
      </c>
      <c r="AR481" s="50">
        <v>15.79216506213546</v>
      </c>
      <c r="AS481" s="50">
        <v>44.795119926312317</v>
      </c>
      <c r="AT481" s="50">
        <v>139.15899993632036</v>
      </c>
      <c r="AU481" s="50">
        <v>211.76369555527012</v>
      </c>
      <c r="AV481" s="50">
        <v>282.35159407369349</v>
      </c>
      <c r="AW481" s="50">
        <v>347.29246071064296</v>
      </c>
      <c r="AX481" s="50">
        <v>440.46848675496182</v>
      </c>
      <c r="AY481" s="50">
        <v>550.58560844370231</v>
      </c>
      <c r="AZ481" s="50">
        <v>694.58492142128591</v>
      </c>
      <c r="BA481" s="50">
        <v>974.11299955424249</v>
      </c>
      <c r="BB481" s="50">
        <v>1694.1095644421609</v>
      </c>
      <c r="BC481" s="50">
        <v>12.690654306504143</v>
      </c>
      <c r="BD481" s="50">
        <v>5831.9721755921391</v>
      </c>
      <c r="BE481" s="50">
        <v>87.030886694861437</v>
      </c>
      <c r="BF481" s="50">
        <v>176.57492190624271</v>
      </c>
      <c r="BG481" s="50">
        <v>243.29589251473527</v>
      </c>
      <c r="BH481" s="50">
        <v>314.12278450963601</v>
      </c>
      <c r="BI481" s="50">
        <v>399.03307840228587</v>
      </c>
      <c r="BJ481" s="50">
        <v>489.82010096953724</v>
      </c>
      <c r="BK481" s="50">
        <v>621.83493142567499</v>
      </c>
      <c r="BL481" s="50">
        <v>824.23083844755058</v>
      </c>
      <c r="BM481" s="50">
        <v>1266.6386824522833</v>
      </c>
      <c r="BN481" s="50">
        <v>3596.1925635104949</v>
      </c>
    </row>
    <row r="482" spans="1:66" x14ac:dyDescent="0.25">
      <c r="A482" t="str">
        <f t="shared" si="7"/>
        <v>2004TOT133</v>
      </c>
      <c r="B482" s="50">
        <v>2004</v>
      </c>
      <c r="C482" s="50" t="s">
        <v>3</v>
      </c>
      <c r="D482" s="50">
        <v>133</v>
      </c>
      <c r="E482" s="50">
        <v>980.69183045207137</v>
      </c>
      <c r="F482" s="50">
        <v>0.26654275787081788</v>
      </c>
      <c r="G482" s="50">
        <v>0.1031776526760087</v>
      </c>
      <c r="H482" s="50">
        <v>5.8732963740910998E-2</v>
      </c>
      <c r="I482" s="50">
        <v>8.8003971975928755E-2</v>
      </c>
      <c r="J482" s="50">
        <v>3.5065400513863164E-2</v>
      </c>
      <c r="K482" s="50">
        <v>2.3619370113780815E-2</v>
      </c>
      <c r="L482" s="50">
        <v>299.60120626970917</v>
      </c>
      <c r="M482" s="50">
        <v>149.80060313485458</v>
      </c>
      <c r="N482" s="50">
        <v>10443165</v>
      </c>
      <c r="O482" s="50">
        <v>2783550</v>
      </c>
      <c r="P482" s="50">
        <v>183.62675830968891</v>
      </c>
      <c r="Q482" s="50">
        <v>115.97444796002026</v>
      </c>
      <c r="R482" s="50">
        <v>38.709606481229216</v>
      </c>
      <c r="S482" s="50">
        <v>3873848095.4293723</v>
      </c>
      <c r="T482" s="50">
        <v>3.1520757328588749</v>
      </c>
      <c r="U482" s="50">
        <v>3.3176532194818251</v>
      </c>
      <c r="V482" s="50">
        <v>919040</v>
      </c>
      <c r="W482" s="50">
        <v>90.112181939743934</v>
      </c>
      <c r="X482" s="50">
        <v>59.688421195110649</v>
      </c>
      <c r="Y482" s="50">
        <v>39.845247579796123</v>
      </c>
      <c r="Z482" s="50">
        <v>658272559.38185382</v>
      </c>
      <c r="AA482" s="50">
        <v>0.53562372837556038</v>
      </c>
      <c r="AB482" s="50">
        <v>0.53999028573342123</v>
      </c>
      <c r="AC482" s="50">
        <v>10443165</v>
      </c>
      <c r="AD482" s="50">
        <v>0.55531882942402855</v>
      </c>
      <c r="AE482" s="50">
        <v>0.60608807337488457</v>
      </c>
      <c r="AF482" s="50">
        <v>1.6541451169147441E-2</v>
      </c>
      <c r="AG482" s="50">
        <v>0.53827338687280513</v>
      </c>
      <c r="AH482" s="50">
        <v>17.660105584122388</v>
      </c>
      <c r="AI482" s="50">
        <v>19.325497189431921</v>
      </c>
      <c r="AJ482" s="50">
        <v>1.0047503463517129</v>
      </c>
      <c r="AK482" s="50">
        <v>2.1199328026959634</v>
      </c>
      <c r="AL482" s="50">
        <v>2.9529011422305005</v>
      </c>
      <c r="AM482" s="50">
        <v>3.8622630174528236</v>
      </c>
      <c r="AN482" s="50">
        <v>4.8892513066673082</v>
      </c>
      <c r="AO482" s="50">
        <v>6.1860859871406895</v>
      </c>
      <c r="AP482" s="50">
        <v>7.8751654870119019</v>
      </c>
      <c r="AQ482" s="50">
        <v>10.723594495662951</v>
      </c>
      <c r="AR482" s="50">
        <v>16.501367174225095</v>
      </c>
      <c r="AS482" s="50">
        <v>43.884688240561054</v>
      </c>
      <c r="AT482" s="50">
        <v>169.41095644421608</v>
      </c>
      <c r="AU482" s="50">
        <v>252.42232510188197</v>
      </c>
      <c r="AV482" s="50">
        <v>334.5866389773268</v>
      </c>
      <c r="AW482" s="50">
        <v>429.17442299201412</v>
      </c>
      <c r="AX482" s="50">
        <v>536.46802874001764</v>
      </c>
      <c r="AY482" s="50">
        <v>677.64382577686433</v>
      </c>
      <c r="AZ482" s="50">
        <v>880.93697350992363</v>
      </c>
      <c r="BA482" s="50">
        <v>1270.5821733316207</v>
      </c>
      <c r="BB482" s="50">
        <v>2117.6369555527012</v>
      </c>
      <c r="BC482" s="50">
        <v>11.359076910731787</v>
      </c>
      <c r="BD482" s="50">
        <v>7454.0820835455079</v>
      </c>
      <c r="BE482" s="50">
        <v>98.465320500348398</v>
      </c>
      <c r="BF482" s="50">
        <v>207.8822621480235</v>
      </c>
      <c r="BG482" s="50">
        <v>289.57349058939451</v>
      </c>
      <c r="BH482" s="50">
        <v>378.97964071136357</v>
      </c>
      <c r="BI482" s="50">
        <v>478.87157041604013</v>
      </c>
      <c r="BJ482" s="50">
        <v>606.63564482648189</v>
      </c>
      <c r="BK482" s="50">
        <v>772.76205689137794</v>
      </c>
      <c r="BL482" s="50">
        <v>1051.6083337986213</v>
      </c>
      <c r="BM482" s="50">
        <v>1617.1258354215611</v>
      </c>
      <c r="BN482" s="50">
        <v>4311.4496063998959</v>
      </c>
    </row>
    <row r="483" spans="1:66" x14ac:dyDescent="0.25">
      <c r="A483" t="str">
        <f t="shared" si="7"/>
        <v>2004TOT135</v>
      </c>
      <c r="B483" s="50">
        <v>2004</v>
      </c>
      <c r="C483" s="50" t="s">
        <v>3</v>
      </c>
      <c r="D483" s="50">
        <v>135</v>
      </c>
      <c r="E483" s="50">
        <v>926.91279169929737</v>
      </c>
      <c r="F483" s="50">
        <v>0.2756700378847407</v>
      </c>
      <c r="G483" s="50">
        <v>0.11065688887375723</v>
      </c>
      <c r="H483" s="50">
        <v>6.5227509152228871E-2</v>
      </c>
      <c r="I483" s="50">
        <v>9.0285898031473036E-2</v>
      </c>
      <c r="J483" s="50">
        <v>4.1121130509268133E-2</v>
      </c>
      <c r="K483" s="50">
        <v>2.9017281750527021E-2</v>
      </c>
      <c r="L483" s="50">
        <v>301.41697153609334</v>
      </c>
      <c r="M483" s="50">
        <v>150.70848576804667</v>
      </c>
      <c r="N483" s="50">
        <v>17937829</v>
      </c>
      <c r="O483" s="50">
        <v>4944922</v>
      </c>
      <c r="P483" s="50">
        <v>180.42498931030181</v>
      </c>
      <c r="Q483" s="50">
        <v>120.99198222579153</v>
      </c>
      <c r="R483" s="50">
        <v>40.141064920527633</v>
      </c>
      <c r="S483" s="50">
        <v>7179550976.7831059</v>
      </c>
      <c r="T483" s="50">
        <v>3.5983821372004847</v>
      </c>
      <c r="U483" s="50">
        <v>3.8024183608682294</v>
      </c>
      <c r="V483" s="50">
        <v>1619533</v>
      </c>
      <c r="W483" s="50">
        <v>82.067607765574081</v>
      </c>
      <c r="X483" s="50">
        <v>68.64087800247259</v>
      </c>
      <c r="Y483" s="50">
        <v>45.545463251562893</v>
      </c>
      <c r="Z483" s="50">
        <v>1333994004.8877413</v>
      </c>
      <c r="AA483" s="50">
        <v>0.66859615787161486</v>
      </c>
      <c r="AB483" s="50">
        <v>0.67398384424844604</v>
      </c>
      <c r="AC483" s="50">
        <v>17937829</v>
      </c>
      <c r="AD483" s="50">
        <v>0.54222164687855989</v>
      </c>
      <c r="AE483" s="50">
        <v>0.59478779050817288</v>
      </c>
      <c r="AF483" s="50">
        <v>2.8412624188549524E-2</v>
      </c>
      <c r="AG483" s="50">
        <v>0.52174293302795416</v>
      </c>
      <c r="AH483" s="50">
        <v>16.449245923191715</v>
      </c>
      <c r="AI483" s="50">
        <v>18.696303291492647</v>
      </c>
      <c r="AJ483" s="50">
        <v>0.96314269634327054</v>
      </c>
      <c r="AK483" s="50">
        <v>2.1748862995953768</v>
      </c>
      <c r="AL483" s="50">
        <v>3.05637167490283</v>
      </c>
      <c r="AM483" s="50">
        <v>4.0146575393120214</v>
      </c>
      <c r="AN483" s="50">
        <v>5.0504431065245061</v>
      </c>
      <c r="AO483" s="50">
        <v>6.5138908238584001</v>
      </c>
      <c r="AP483" s="50">
        <v>8.3787714192754628</v>
      </c>
      <c r="AQ483" s="50">
        <v>11.178294594621036</v>
      </c>
      <c r="AR483" s="50">
        <v>16.686714559818512</v>
      </c>
      <c r="AS483" s="50">
        <v>41.982827285748584</v>
      </c>
      <c r="AT483" s="50">
        <v>160.94040862200529</v>
      </c>
      <c r="AU483" s="50">
        <v>241.41061293300794</v>
      </c>
      <c r="AV483" s="50">
        <v>326.11609115511595</v>
      </c>
      <c r="AW483" s="50">
        <v>423.52739111054024</v>
      </c>
      <c r="AX483" s="50">
        <v>533.64451279928073</v>
      </c>
      <c r="AY483" s="50">
        <v>677.64382577686433</v>
      </c>
      <c r="AZ483" s="50">
        <v>868.23115177660748</v>
      </c>
      <c r="BA483" s="50">
        <v>1228.2294342205666</v>
      </c>
      <c r="BB483" s="50">
        <v>1976.4611585158545</v>
      </c>
      <c r="BC483" s="50">
        <v>11.614681867351521</v>
      </c>
      <c r="BD483" s="50">
        <v>6042.3241131770401</v>
      </c>
      <c r="BE483" s="50">
        <v>89.26024410686064</v>
      </c>
      <c r="BF483" s="50">
        <v>201.26221670790133</v>
      </c>
      <c r="BG483" s="50">
        <v>283.39298616985076</v>
      </c>
      <c r="BH483" s="50">
        <v>372.06854797467736</v>
      </c>
      <c r="BI483" s="50">
        <v>468.53451364159321</v>
      </c>
      <c r="BJ483" s="50">
        <v>603.69232731019804</v>
      </c>
      <c r="BK483" s="50">
        <v>776.91055921797715</v>
      </c>
      <c r="BL483" s="50">
        <v>1035.4578730860123</v>
      </c>
      <c r="BM483" s="50">
        <v>1546.4662635422239</v>
      </c>
      <c r="BN483" s="50">
        <v>3896.7879877984606</v>
      </c>
    </row>
    <row r="484" spans="1:66" x14ac:dyDescent="0.25">
      <c r="A484" t="str">
        <f t="shared" si="7"/>
        <v>2004TOT141</v>
      </c>
      <c r="B484" s="50">
        <v>2004</v>
      </c>
      <c r="C484" s="50" t="s">
        <v>3</v>
      </c>
      <c r="D484" s="50">
        <v>141</v>
      </c>
      <c r="E484" s="50">
        <v>1037.8225479363107</v>
      </c>
      <c r="F484" s="50">
        <v>0.20821817419376804</v>
      </c>
      <c r="G484" s="50">
        <v>7.942107818964321E-2</v>
      </c>
      <c r="H484" s="50">
        <v>4.4205927647308747E-2</v>
      </c>
      <c r="I484" s="50">
        <v>6.5307241044891592E-2</v>
      </c>
      <c r="J484" s="50">
        <v>2.5368425519126669E-2</v>
      </c>
      <c r="K484" s="50">
        <v>1.6527864691403337E-2</v>
      </c>
      <c r="L484" s="50">
        <v>275.99626288917239</v>
      </c>
      <c r="M484" s="50">
        <v>137.99813144458619</v>
      </c>
      <c r="N484" s="50">
        <v>2966547</v>
      </c>
      <c r="O484" s="50">
        <v>617689</v>
      </c>
      <c r="P484" s="50">
        <v>170.72245160999185</v>
      </c>
      <c r="Q484" s="50">
        <v>105.27381127918053</v>
      </c>
      <c r="R484" s="50">
        <v>38.143201714819497</v>
      </c>
      <c r="S484" s="50">
        <v>780317702.58270895</v>
      </c>
      <c r="T484" s="50">
        <v>2.1121068161948795</v>
      </c>
      <c r="U484" s="50">
        <v>2.1870165475607677</v>
      </c>
      <c r="V484" s="50">
        <v>193737.00000000003</v>
      </c>
      <c r="W484" s="50">
        <v>84.393121290746976</v>
      </c>
      <c r="X484" s="50">
        <v>53.605010153839217</v>
      </c>
      <c r="Y484" s="50">
        <v>38.844736224102107</v>
      </c>
      <c r="Z484" s="50">
        <v>124623286.22609217</v>
      </c>
      <c r="AA484" s="50">
        <v>0.33732118523459392</v>
      </c>
      <c r="AB484" s="50">
        <v>0.33912213426347421</v>
      </c>
      <c r="AC484" s="50">
        <v>2966547</v>
      </c>
      <c r="AD484" s="50">
        <v>0.56325189283565724</v>
      </c>
      <c r="AE484" s="50">
        <v>0.71622695337623643</v>
      </c>
      <c r="AF484" s="50">
        <v>4.6988621113887323E-3</v>
      </c>
      <c r="AG484" s="50">
        <v>0.56231783973045601</v>
      </c>
      <c r="AH484" s="50">
        <v>18.052277890732338</v>
      </c>
      <c r="AI484" s="50">
        <v>18.93890958325488</v>
      </c>
      <c r="AJ484" s="50">
        <v>1.0550681823565664</v>
      </c>
      <c r="AK484" s="50">
        <v>2.1671614399451116</v>
      </c>
      <c r="AL484" s="50">
        <v>3.068473821332184</v>
      </c>
      <c r="AM484" s="50">
        <v>3.9754311664619957</v>
      </c>
      <c r="AN484" s="50">
        <v>4.8562916643739218</v>
      </c>
      <c r="AO484" s="50">
        <v>6.1465700601936231</v>
      </c>
      <c r="AP484" s="50">
        <v>7.6940316366635209</v>
      </c>
      <c r="AQ484" s="50">
        <v>10.011456555416082</v>
      </c>
      <c r="AR484" s="50">
        <v>14.693736761978123</v>
      </c>
      <c r="AS484" s="50">
        <v>46.331778711278872</v>
      </c>
      <c r="AT484" s="50">
        <v>170.62103470453192</v>
      </c>
      <c r="AU484" s="50">
        <v>271.05753031074573</v>
      </c>
      <c r="AV484" s="50">
        <v>365.92766591950675</v>
      </c>
      <c r="AW484" s="50">
        <v>451.76255051790963</v>
      </c>
      <c r="AX484" s="50">
        <v>564.70318814738698</v>
      </c>
      <c r="AY484" s="50">
        <v>705.87898518423378</v>
      </c>
      <c r="AZ484" s="50">
        <v>897.87806915434533</v>
      </c>
      <c r="BA484" s="50">
        <v>1211.288338576145</v>
      </c>
      <c r="BB484" s="50">
        <v>2032.931477330593</v>
      </c>
      <c r="BC484" s="50">
        <v>16.04637920003745</v>
      </c>
      <c r="BD484" s="50">
        <v>8470.547822210805</v>
      </c>
      <c r="BE484" s="50">
        <v>109.43748160098926</v>
      </c>
      <c r="BF484" s="50">
        <v>223.95315982811684</v>
      </c>
      <c r="BG484" s="50">
        <v>318.30259378898705</v>
      </c>
      <c r="BH484" s="50">
        <v>414.44526711014242</v>
      </c>
      <c r="BI484" s="50">
        <v>503.73149523940066</v>
      </c>
      <c r="BJ484" s="50">
        <v>638.41859672180794</v>
      </c>
      <c r="BK484" s="50">
        <v>798.11035084887817</v>
      </c>
      <c r="BL484" s="50">
        <v>1039.8166660657259</v>
      </c>
      <c r="BM484" s="50">
        <v>1524.1512328347694</v>
      </c>
      <c r="BN484" s="50">
        <v>4812.1100418730148</v>
      </c>
    </row>
    <row r="485" spans="1:66" x14ac:dyDescent="0.25">
      <c r="A485" t="str">
        <f t="shared" si="7"/>
        <v>2004TOT143</v>
      </c>
      <c r="B485" s="50">
        <v>2004</v>
      </c>
      <c r="C485" s="50" t="s">
        <v>3</v>
      </c>
      <c r="D485" s="50">
        <v>143</v>
      </c>
      <c r="E485" s="50">
        <v>998.76718234038162</v>
      </c>
      <c r="F485" s="50">
        <v>0.26436921345770681</v>
      </c>
      <c r="G485" s="50">
        <v>0.10943238855356587</v>
      </c>
      <c r="H485" s="50">
        <v>6.164787137730858E-2</v>
      </c>
      <c r="I485" s="50">
        <v>9.0736015891528507E-2</v>
      </c>
      <c r="J485" s="50">
        <v>3.6057093828126684E-2</v>
      </c>
      <c r="K485" s="50">
        <v>2.1360793634101986E-2</v>
      </c>
      <c r="L485" s="50">
        <v>334.10073955438941</v>
      </c>
      <c r="M485" s="50">
        <v>167.0503697771947</v>
      </c>
      <c r="N485" s="50">
        <v>3824931</v>
      </c>
      <c r="O485" s="50">
        <v>1011194</v>
      </c>
      <c r="P485" s="50">
        <v>195.80384231450438</v>
      </c>
      <c r="Q485" s="50">
        <v>138.29689723988503</v>
      </c>
      <c r="R485" s="50">
        <v>41.393771658314812</v>
      </c>
      <c r="S485" s="50">
        <v>1678139912.4910595</v>
      </c>
      <c r="T485" s="50">
        <v>3.6606571174351599</v>
      </c>
      <c r="U485" s="50">
        <v>3.8607538214296113</v>
      </c>
      <c r="V485" s="50">
        <v>347059</v>
      </c>
      <c r="W485" s="50">
        <v>100.66712826171698</v>
      </c>
      <c r="X485" s="50">
        <v>66.383241515477721</v>
      </c>
      <c r="Y485" s="50">
        <v>39.738458288968239</v>
      </c>
      <c r="Z485" s="50">
        <v>276466817.0054422</v>
      </c>
      <c r="AA485" s="50">
        <v>0.60307857162118939</v>
      </c>
      <c r="AB485" s="50">
        <v>0.60864487782536736</v>
      </c>
      <c r="AC485" s="50">
        <v>3824931</v>
      </c>
      <c r="AD485" s="50">
        <v>0.53743573460881899</v>
      </c>
      <c r="AE485" s="50">
        <v>0.55675951595271655</v>
      </c>
      <c r="AF485" s="50">
        <v>6.0584994455089337E-3</v>
      </c>
      <c r="AG485" s="50">
        <v>0.51586781100241019</v>
      </c>
      <c r="AH485" s="50">
        <v>16.004028900140423</v>
      </c>
      <c r="AI485" s="50">
        <v>17.926762516964956</v>
      </c>
      <c r="AJ485" s="50">
        <v>1.0766171475046256</v>
      </c>
      <c r="AK485" s="50">
        <v>2.1942047909342879</v>
      </c>
      <c r="AL485" s="50">
        <v>3.1521492231663086</v>
      </c>
      <c r="AM485" s="50">
        <v>4.1740587341304636</v>
      </c>
      <c r="AN485" s="50">
        <v>5.1884610577391168</v>
      </c>
      <c r="AO485" s="50">
        <v>6.5000476392842579</v>
      </c>
      <c r="AP485" s="50">
        <v>8.2608962647711763</v>
      </c>
      <c r="AQ485" s="50">
        <v>10.818317016796392</v>
      </c>
      <c r="AR485" s="50">
        <v>16.236454948921882</v>
      </c>
      <c r="AS485" s="50">
        <v>42.398793176751489</v>
      </c>
      <c r="AT485" s="50">
        <v>170.62103470453192</v>
      </c>
      <c r="AU485" s="50">
        <v>263.79706074885075</v>
      </c>
      <c r="AV485" s="50">
        <v>366.3511933106173</v>
      </c>
      <c r="AW485" s="50">
        <v>461.64485631048882</v>
      </c>
      <c r="AX485" s="50">
        <v>575.99725191033474</v>
      </c>
      <c r="AY485" s="50">
        <v>723.80831140791327</v>
      </c>
      <c r="AZ485" s="50">
        <v>931.76026044318849</v>
      </c>
      <c r="BA485" s="50">
        <v>1270.5821733316207</v>
      </c>
      <c r="BB485" s="50">
        <v>2089.4017961453314</v>
      </c>
      <c r="BC485" s="50">
        <v>10.021393304102304</v>
      </c>
      <c r="BD485" s="50">
        <v>6945.8492142128598</v>
      </c>
      <c r="BE485" s="50">
        <v>107.20110035072645</v>
      </c>
      <c r="BF485" s="50">
        <v>219.77402823503868</v>
      </c>
      <c r="BG485" s="50">
        <v>314.54433496204899</v>
      </c>
      <c r="BH485" s="50">
        <v>416.06469131650158</v>
      </c>
      <c r="BI485" s="50">
        <v>518.58758103730008</v>
      </c>
      <c r="BJ485" s="50">
        <v>649.66558917985481</v>
      </c>
      <c r="BK485" s="50">
        <v>825.61536909195513</v>
      </c>
      <c r="BL485" s="50">
        <v>1081.2360810635882</v>
      </c>
      <c r="BM485" s="50">
        <v>1621.0509233334597</v>
      </c>
      <c r="BN485" s="50">
        <v>4237.5338946073553</v>
      </c>
    </row>
    <row r="486" spans="1:66" x14ac:dyDescent="0.25">
      <c r="A486" t="str">
        <f t="shared" si="7"/>
        <v>2004TOT153</v>
      </c>
      <c r="B486" s="50">
        <v>2004</v>
      </c>
      <c r="C486" s="50" t="s">
        <v>3</v>
      </c>
      <c r="D486" s="50">
        <v>153</v>
      </c>
      <c r="E486" s="50">
        <v>1257.446163615012</v>
      </c>
      <c r="F486" s="50">
        <v>0.26511599168527439</v>
      </c>
      <c r="G486" s="50">
        <v>0.11254230927037977</v>
      </c>
      <c r="H486" s="50">
        <v>6.7544379525196915E-2</v>
      </c>
      <c r="I486" s="50">
        <v>9.7919469473961462E-2</v>
      </c>
      <c r="J486" s="50">
        <v>4.4437116467300079E-2</v>
      </c>
      <c r="K486" s="50">
        <v>3.0477668009000924E-2</v>
      </c>
      <c r="L486" s="50">
        <v>259.65437888002032</v>
      </c>
      <c r="M486" s="50">
        <v>129.82718944001016</v>
      </c>
      <c r="N486" s="50">
        <v>2217271</v>
      </c>
      <c r="O486" s="50">
        <v>587834</v>
      </c>
      <c r="P486" s="50">
        <v>149.43053600443136</v>
      </c>
      <c r="Q486" s="50">
        <v>110.22384287558896</v>
      </c>
      <c r="R486" s="50">
        <v>42.450215301980556</v>
      </c>
      <c r="S486" s="50">
        <v>777519869.43514752</v>
      </c>
      <c r="T486" s="50">
        <v>2.3239248133942643</v>
      </c>
      <c r="U486" s="50">
        <v>2.3995228954039902</v>
      </c>
      <c r="V486" s="50">
        <v>217114</v>
      </c>
      <c r="W486" s="50">
        <v>70.909938675063088</v>
      </c>
      <c r="X486" s="50">
        <v>58.91725076494707</v>
      </c>
      <c r="Y486" s="50">
        <v>45.381288017616093</v>
      </c>
      <c r="Z486" s="50">
        <v>153501119.79096863</v>
      </c>
      <c r="AA486" s="50">
        <v>0.45879864321048275</v>
      </c>
      <c r="AB486" s="50">
        <v>0.46134614004317015</v>
      </c>
      <c r="AC486" s="50">
        <v>2217271</v>
      </c>
      <c r="AD486" s="50">
        <v>0.62543314411964412</v>
      </c>
      <c r="AE486" s="50">
        <v>0.74150795158644645</v>
      </c>
      <c r="AF486" s="50">
        <v>3.5120463935279442E-3</v>
      </c>
      <c r="AG486" s="50">
        <v>0.75000475983124826</v>
      </c>
      <c r="AH486" s="50">
        <v>29.350251668835536</v>
      </c>
      <c r="AI486" s="50">
        <v>34.150621130881795</v>
      </c>
      <c r="AJ486" s="50">
        <v>0.57739859646200398</v>
      </c>
      <c r="AK486" s="50">
        <v>1.3764846409061304</v>
      </c>
      <c r="AL486" s="50">
        <v>1.9468773988472052</v>
      </c>
      <c r="AM486" s="50">
        <v>2.656377654735198</v>
      </c>
      <c r="AN486" s="50">
        <v>3.6302485567738936</v>
      </c>
      <c r="AO486" s="50">
        <v>4.9274408281875068</v>
      </c>
      <c r="AP486" s="50">
        <v>7.0938623454466185</v>
      </c>
      <c r="AQ486" s="50">
        <v>11.064983805301502</v>
      </c>
      <c r="AR486" s="50">
        <v>18.612911406650838</v>
      </c>
      <c r="AS486" s="50">
        <v>48.113414766689104</v>
      </c>
      <c r="AT486" s="50">
        <v>135.52876515537287</v>
      </c>
      <c r="AU486" s="50">
        <v>210.06958599082796</v>
      </c>
      <c r="AV486" s="50">
        <v>282.35159407369349</v>
      </c>
      <c r="AW486" s="50">
        <v>384.80488678043366</v>
      </c>
      <c r="AX486" s="50">
        <v>536.46802874001764</v>
      </c>
      <c r="AY486" s="50">
        <v>734.11414459160301</v>
      </c>
      <c r="AZ486" s="50">
        <v>1084.2301212429829</v>
      </c>
      <c r="BA486" s="50">
        <v>1744.9328513754258</v>
      </c>
      <c r="BB486" s="50">
        <v>3218.8081724401059</v>
      </c>
      <c r="BC486" s="50">
        <v>11.096025440725839</v>
      </c>
      <c r="BD486" s="50">
        <v>9599.9541985055785</v>
      </c>
      <c r="BE486" s="50">
        <v>72.366542700762807</v>
      </c>
      <c r="BF486" s="50">
        <v>173.65184931416081</v>
      </c>
      <c r="BG486" s="50">
        <v>244.72557894972886</v>
      </c>
      <c r="BH486" s="50">
        <v>332.33464139199049</v>
      </c>
      <c r="BI486" s="50">
        <v>457.10701383184926</v>
      </c>
      <c r="BJ486" s="50">
        <v>621.57016501335966</v>
      </c>
      <c r="BK486" s="50">
        <v>890.81814623541322</v>
      </c>
      <c r="BL486" s="50">
        <v>1393.2981955475216</v>
      </c>
      <c r="BM486" s="50">
        <v>2341.2558392639662</v>
      </c>
      <c r="BN486" s="50">
        <v>6053.3089986117329</v>
      </c>
    </row>
    <row r="487" spans="1:66" x14ac:dyDescent="0.25">
      <c r="A487" t="str">
        <f t="shared" si="7"/>
        <v>2005TOT0</v>
      </c>
      <c r="B487" s="50">
        <v>2005</v>
      </c>
      <c r="C487" s="50" t="s">
        <v>3</v>
      </c>
      <c r="D487" s="50">
        <v>0</v>
      </c>
      <c r="E487" s="50">
        <v>707.42722977689948</v>
      </c>
      <c r="F487" s="50">
        <v>0.3416127802144055</v>
      </c>
      <c r="G487" s="50">
        <v>0.14620853593250535</v>
      </c>
      <c r="H487" s="50">
        <v>8.5150794458394685E-2</v>
      </c>
      <c r="I487" s="50">
        <v>0.13231801177234848</v>
      </c>
      <c r="J487" s="50">
        <v>5.2426320366996786E-2</v>
      </c>
      <c r="K487" s="50">
        <v>3.1117665308682835E-2</v>
      </c>
      <c r="L487" s="50">
        <v>261.63447470253595</v>
      </c>
      <c r="M487" s="50">
        <v>130.81723735126798</v>
      </c>
      <c r="N487" s="50">
        <v>177869692</v>
      </c>
      <c r="O487" s="50">
        <v>60762560</v>
      </c>
      <c r="P487" s="50">
        <v>149.656247565602</v>
      </c>
      <c r="Q487" s="50">
        <v>111.97822713693395</v>
      </c>
      <c r="R487" s="50">
        <v>42.799492407966135</v>
      </c>
      <c r="S487" s="50">
        <v>81649004941.218933</v>
      </c>
      <c r="T487" s="50">
        <v>5.4073679787236326</v>
      </c>
      <c r="U487" s="50">
        <v>5.8285896113498294</v>
      </c>
      <c r="V487" s="50">
        <v>23535363.999999996</v>
      </c>
      <c r="W487" s="50">
        <v>78.985545633419179</v>
      </c>
      <c r="X487" s="50">
        <v>51.831691717848798</v>
      </c>
      <c r="Y487" s="50">
        <v>39.621454150320666</v>
      </c>
      <c r="Z487" s="50">
        <v>14638532775.784281</v>
      </c>
      <c r="AA487" s="50">
        <v>0.96946598974792819</v>
      </c>
      <c r="AB487" s="50">
        <v>0.98400320869157909</v>
      </c>
      <c r="AC487" s="50">
        <v>177869692</v>
      </c>
      <c r="AD487" s="50">
        <v>0.56631011352629834</v>
      </c>
      <c r="AE487" s="50">
        <v>0.65106282450910591</v>
      </c>
      <c r="AF487" s="50">
        <v>0.27611177272282938</v>
      </c>
      <c r="AG487" s="50">
        <v>0.58528403344148927</v>
      </c>
      <c r="AH487" s="50">
        <v>19.170532476805423</v>
      </c>
      <c r="AI487" s="50">
        <v>21.276874940048192</v>
      </c>
      <c r="AJ487" s="50">
        <v>0.90562885740584309</v>
      </c>
      <c r="AK487" s="50">
        <v>1.9609182713996536</v>
      </c>
      <c r="AL487" s="50">
        <v>2.8101856382037358</v>
      </c>
      <c r="AM487" s="50">
        <v>3.7198341834308337</v>
      </c>
      <c r="AN487" s="50">
        <v>4.831745071572378</v>
      </c>
      <c r="AO487" s="50">
        <v>6.2510166360247066</v>
      </c>
      <c r="AP487" s="50">
        <v>7.8811954650377238</v>
      </c>
      <c r="AQ487" s="50">
        <v>10.648311107576355</v>
      </c>
      <c r="AR487" s="50">
        <v>15.956866795876827</v>
      </c>
      <c r="AS487" s="50">
        <v>45.034297973471944</v>
      </c>
      <c r="AT487" s="50">
        <v>107.34942740317283</v>
      </c>
      <c r="AU487" s="50">
        <v>164.24462392685442</v>
      </c>
      <c r="AV487" s="50">
        <v>233.4850046019009</v>
      </c>
      <c r="AW487" s="50">
        <v>301.92026457142356</v>
      </c>
      <c r="AX487" s="50">
        <v>386.45793865142218</v>
      </c>
      <c r="AY487" s="50">
        <v>483.07242331427773</v>
      </c>
      <c r="AZ487" s="50">
        <v>644.09656441903689</v>
      </c>
      <c r="BA487" s="50">
        <v>885.63277607617579</v>
      </c>
      <c r="BB487" s="50">
        <v>1481.422098163785</v>
      </c>
      <c r="BC487" s="50">
        <v>12.861396040758692</v>
      </c>
      <c r="BD487" s="50">
        <v>5635.8449386665734</v>
      </c>
      <c r="BE487" s="50">
        <v>64.063259302586218</v>
      </c>
      <c r="BF487" s="50">
        <v>138.71392260914271</v>
      </c>
      <c r="BG487" s="50">
        <v>198.80932934196088</v>
      </c>
      <c r="BH487" s="50">
        <v>263.15558139662721</v>
      </c>
      <c r="BI487" s="50">
        <v>341.78649926208146</v>
      </c>
      <c r="BJ487" s="50">
        <v>442.25551582151257</v>
      </c>
      <c r="BK487" s="50">
        <v>557.51269152413795</v>
      </c>
      <c r="BL487" s="50">
        <v>753.32297336455417</v>
      </c>
      <c r="BM487" s="50">
        <v>1128.7963005437912</v>
      </c>
      <c r="BN487" s="50">
        <v>3186.004915522637</v>
      </c>
    </row>
    <row r="488" spans="1:66" x14ac:dyDescent="0.25">
      <c r="A488" t="str">
        <f t="shared" si="7"/>
        <v>2005TOT10</v>
      </c>
      <c r="B488" s="50">
        <v>2005</v>
      </c>
      <c r="C488" s="50" t="s">
        <v>3</v>
      </c>
      <c r="D488" s="50">
        <v>10</v>
      </c>
      <c r="E488" s="50">
        <v>523.6406951643005</v>
      </c>
      <c r="F488" s="50">
        <v>0.45262915643095586</v>
      </c>
      <c r="G488" s="50">
        <v>0.18413698632145165</v>
      </c>
      <c r="H488" s="50">
        <v>0.10043950100160295</v>
      </c>
      <c r="I488" s="50">
        <v>0.15969019756233532</v>
      </c>
      <c r="J488" s="50">
        <v>5.4836245689886938E-2</v>
      </c>
      <c r="K488" s="50">
        <v>2.9468371866783364E-2</v>
      </c>
      <c r="L488" s="50">
        <v>273.22574589920958</v>
      </c>
      <c r="M488" s="50">
        <v>136.61287294960479</v>
      </c>
      <c r="N488" s="50">
        <v>10832581</v>
      </c>
      <c r="O488" s="50">
        <v>4903142</v>
      </c>
      <c r="P488" s="50">
        <v>162.07301806342355</v>
      </c>
      <c r="Q488" s="50">
        <v>111.15272783578604</v>
      </c>
      <c r="R488" s="50">
        <v>40.681644941611488</v>
      </c>
      <c r="S488" s="50">
        <v>6539971299.194541</v>
      </c>
      <c r="T488" s="50">
        <v>9.6079173944885792</v>
      </c>
      <c r="U488" s="50">
        <v>11.173219566486525</v>
      </c>
      <c r="V488" s="50">
        <v>1729857</v>
      </c>
      <c r="W488" s="50">
        <v>89.701182815702992</v>
      </c>
      <c r="X488" s="50">
        <v>46.9116901339018</v>
      </c>
      <c r="Y488" s="50">
        <v>34.33914324545907</v>
      </c>
      <c r="Z488" s="50">
        <v>973806186.71953154</v>
      </c>
      <c r="AA488" s="50">
        <v>1.4306254526522906</v>
      </c>
      <c r="AB488" s="50">
        <v>1.4708614530476471</v>
      </c>
      <c r="AC488" s="50">
        <v>10832581</v>
      </c>
      <c r="AD488" s="50">
        <v>0.52912465419874677</v>
      </c>
      <c r="AE488" s="50">
        <v>0.57421149296211915</v>
      </c>
      <c r="AF488" s="50">
        <v>1.6815698669304893E-2</v>
      </c>
      <c r="AG488" s="50">
        <v>0.48791600120869649</v>
      </c>
      <c r="AH488" s="50">
        <v>14.908411066886766</v>
      </c>
      <c r="AI488" s="50">
        <v>15.098451814117118</v>
      </c>
      <c r="AJ488" s="50">
        <v>1.3340188022784985</v>
      </c>
      <c r="AK488" s="50">
        <v>2.5222855255078462</v>
      </c>
      <c r="AL488" s="50">
        <v>3.3591875964520259</v>
      </c>
      <c r="AM488" s="50">
        <v>4.2245217993493265</v>
      </c>
      <c r="AN488" s="50">
        <v>5.1636779881363744</v>
      </c>
      <c r="AO488" s="50">
        <v>6.5080263409349151</v>
      </c>
      <c r="AP488" s="50">
        <v>8.1419687751103318</v>
      </c>
      <c r="AQ488" s="50">
        <v>10.52208809857726</v>
      </c>
      <c r="AR488" s="50">
        <v>15.586118273135597</v>
      </c>
      <c r="AS488" s="50">
        <v>42.638106800517825</v>
      </c>
      <c r="AT488" s="50">
        <v>107.34942740317283</v>
      </c>
      <c r="AU488" s="50">
        <v>159.01133934094975</v>
      </c>
      <c r="AV488" s="50">
        <v>197.82965907156134</v>
      </c>
      <c r="AW488" s="50">
        <v>241.53621165713886</v>
      </c>
      <c r="AX488" s="50">
        <v>305.94586809904257</v>
      </c>
      <c r="AY488" s="50">
        <v>376.61757447279797</v>
      </c>
      <c r="AZ488" s="50">
        <v>483.07242331427773</v>
      </c>
      <c r="BA488" s="50">
        <v>644.09656441903689</v>
      </c>
      <c r="BB488" s="50">
        <v>1046.6569171809351</v>
      </c>
      <c r="BC488" s="50">
        <v>12.239614548616686</v>
      </c>
      <c r="BD488" s="50">
        <v>3703.5552454094623</v>
      </c>
      <c r="BE488" s="50">
        <v>69.829003861509136</v>
      </c>
      <c r="BF488" s="50">
        <v>132.08665769128868</v>
      </c>
      <c r="BG488" s="50">
        <v>175.82462522617749</v>
      </c>
      <c r="BH488" s="50">
        <v>221.26505534896029</v>
      </c>
      <c r="BI488" s="50">
        <v>270.41193724751059</v>
      </c>
      <c r="BJ488" s="50">
        <v>339.85936520772435</v>
      </c>
      <c r="BK488" s="50">
        <v>427.48120654887077</v>
      </c>
      <c r="BL488" s="50">
        <v>551.17427837278365</v>
      </c>
      <c r="BM488" s="50">
        <v>815.67601717217269</v>
      </c>
      <c r="BN488" s="50">
        <v>2234.3179406351414</v>
      </c>
    </row>
    <row r="489" spans="1:66" x14ac:dyDescent="0.25">
      <c r="A489" t="str">
        <f t="shared" si="7"/>
        <v>2005TOT11</v>
      </c>
      <c r="B489" s="50">
        <v>2005</v>
      </c>
      <c r="C489" s="50" t="s">
        <v>3</v>
      </c>
      <c r="D489" s="50">
        <v>11</v>
      </c>
      <c r="E489" s="50">
        <v>698.57086990631387</v>
      </c>
      <c r="F489" s="50">
        <v>0.3921616337822017</v>
      </c>
      <c r="G489" s="50">
        <v>0.15050063906657066</v>
      </c>
      <c r="H489" s="50">
        <v>7.9215859708931399E-2</v>
      </c>
      <c r="I489" s="50">
        <v>0.12651199441480376</v>
      </c>
      <c r="J489" s="50">
        <v>3.9518391546759159E-2</v>
      </c>
      <c r="K489" s="50">
        <v>2.1007863249961678E-2</v>
      </c>
      <c r="L489" s="50">
        <v>275.99626187609471</v>
      </c>
      <c r="M489" s="50">
        <v>137.99813093804735</v>
      </c>
      <c r="N489" s="50">
        <v>1068539</v>
      </c>
      <c r="O489" s="50">
        <v>419040</v>
      </c>
      <c r="P489" s="50">
        <v>170.07663533912984</v>
      </c>
      <c r="Q489" s="50">
        <v>105.91962653696487</v>
      </c>
      <c r="R489" s="50">
        <v>38.377196059458313</v>
      </c>
      <c r="S489" s="50">
        <v>532614723.64859712</v>
      </c>
      <c r="T489" s="50">
        <v>5.9460844392076542</v>
      </c>
      <c r="U489" s="50">
        <v>6.5737247082220271</v>
      </c>
      <c r="V489" s="50">
        <v>135183</v>
      </c>
      <c r="W489" s="50">
        <v>94.891829465555816</v>
      </c>
      <c r="X489" s="50">
        <v>43.106301472491538</v>
      </c>
      <c r="Y489" s="50">
        <v>31.23687341232441</v>
      </c>
      <c r="Z489" s="50">
        <v>69926869.823469892</v>
      </c>
      <c r="AA489" s="50">
        <v>0.78066011711339722</v>
      </c>
      <c r="AB489" s="50">
        <v>0.79431035674011241</v>
      </c>
      <c r="AC489" s="50">
        <v>1068539</v>
      </c>
      <c r="AD489" s="50">
        <v>0.57142488047971285</v>
      </c>
      <c r="AE489" s="50">
        <v>0.70369270121392269</v>
      </c>
      <c r="AF489" s="50">
        <v>1.6587210232169121E-3</v>
      </c>
      <c r="AG489" s="50">
        <v>0.57487185458627454</v>
      </c>
      <c r="AH489" s="50">
        <v>18.946643199951314</v>
      </c>
      <c r="AI489" s="50">
        <v>18.16317116246298</v>
      </c>
      <c r="AJ489" s="50">
        <v>1.2361676117945026</v>
      </c>
      <c r="AK489" s="50">
        <v>2.1772709445665201</v>
      </c>
      <c r="AL489" s="50">
        <v>2.8419787239717276</v>
      </c>
      <c r="AM489" s="50">
        <v>3.6191421603514318</v>
      </c>
      <c r="AN489" s="50">
        <v>4.6831119628893862</v>
      </c>
      <c r="AO489" s="50">
        <v>5.8723994027612321</v>
      </c>
      <c r="AP489" s="50">
        <v>7.4142690202990025</v>
      </c>
      <c r="AQ489" s="50">
        <v>10.156791421630398</v>
      </c>
      <c r="AR489" s="50">
        <v>15.226430131897295</v>
      </c>
      <c r="AS489" s="50">
        <v>46.772438619838503</v>
      </c>
      <c r="AT489" s="50">
        <v>128.81931288380738</v>
      </c>
      <c r="AU489" s="50">
        <v>171.75908384507653</v>
      </c>
      <c r="AV489" s="50">
        <v>227.44659931047241</v>
      </c>
      <c r="AW489" s="50">
        <v>281.79224693332867</v>
      </c>
      <c r="AX489" s="50">
        <v>362.30431748570828</v>
      </c>
      <c r="AY489" s="50">
        <v>472.33748057396036</v>
      </c>
      <c r="AZ489" s="50">
        <v>601.15679345776778</v>
      </c>
      <c r="BA489" s="50">
        <v>837.32553374474799</v>
      </c>
      <c r="BB489" s="50">
        <v>1368.7051993904536</v>
      </c>
      <c r="BC489" s="50">
        <v>15.119108051739317</v>
      </c>
      <c r="BD489" s="50">
        <v>6440.9656441903689</v>
      </c>
      <c r="BE489" s="50">
        <v>85.442620884909289</v>
      </c>
      <c r="BF489" s="50">
        <v>150.45169758930109</v>
      </c>
      <c r="BG489" s="50">
        <v>201.80704339960201</v>
      </c>
      <c r="BH489" s="50">
        <v>253.52003165480517</v>
      </c>
      <c r="BI489" s="50">
        <v>327.29834269658187</v>
      </c>
      <c r="BJ489" s="50">
        <v>409.51166551417674</v>
      </c>
      <c r="BK489" s="50">
        <v>519.33850685387017</v>
      </c>
      <c r="BL489" s="50">
        <v>709.86200561442502</v>
      </c>
      <c r="BM489" s="50">
        <v>1064.161050781393</v>
      </c>
      <c r="BN489" s="50">
        <v>3268.3926418646201</v>
      </c>
    </row>
    <row r="490" spans="1:66" x14ac:dyDescent="0.25">
      <c r="A490" t="str">
        <f t="shared" si="7"/>
        <v>2005TOT12</v>
      </c>
      <c r="B490" s="50">
        <v>2005</v>
      </c>
      <c r="C490" s="50" t="s">
        <v>3</v>
      </c>
      <c r="D490" s="50">
        <v>12</v>
      </c>
      <c r="E490" s="50">
        <v>594.3201208773321</v>
      </c>
      <c r="F490" s="50">
        <v>0.46029449799883393</v>
      </c>
      <c r="G490" s="50">
        <v>0.20539370528122367</v>
      </c>
      <c r="H490" s="50">
        <v>0.11705520927909903</v>
      </c>
      <c r="I490" s="50">
        <v>0.19378213811333658</v>
      </c>
      <c r="J490" s="50">
        <v>6.9312554489987466E-2</v>
      </c>
      <c r="K490" s="50">
        <v>3.4830772231208555E-2</v>
      </c>
      <c r="L490" s="50">
        <v>275.99626187609255</v>
      </c>
      <c r="M490" s="50">
        <v>137.99813093804627</v>
      </c>
      <c r="N490" s="50">
        <v>456234</v>
      </c>
      <c r="O490" s="50">
        <v>210002</v>
      </c>
      <c r="P490" s="50">
        <v>152.84055370023407</v>
      </c>
      <c r="Q490" s="50">
        <v>123.15570817585848</v>
      </c>
      <c r="R490" s="50">
        <v>44.622237757389904</v>
      </c>
      <c r="S490" s="50">
        <v>310355340.3401596</v>
      </c>
      <c r="T490" s="50">
        <v>9.5382762385388045</v>
      </c>
      <c r="U490" s="50">
        <v>10.8189518541156</v>
      </c>
      <c r="V490" s="50">
        <v>88410</v>
      </c>
      <c r="W490" s="50">
        <v>88.638561148566978</v>
      </c>
      <c r="X490" s="50">
        <v>49.359569789479295</v>
      </c>
      <c r="Y490" s="50">
        <v>35.768288638372276</v>
      </c>
      <c r="Z490" s="50">
        <v>52366554.781054378</v>
      </c>
      <c r="AA490" s="50">
        <v>1.6094025145976798</v>
      </c>
      <c r="AB490" s="50">
        <v>1.6573005024382927</v>
      </c>
      <c r="AC490" s="50">
        <v>456234</v>
      </c>
      <c r="AD490" s="50">
        <v>0.5752956760927227</v>
      </c>
      <c r="AE490" s="50">
        <v>0.63934495522248458</v>
      </c>
      <c r="AF490" s="50">
        <v>7.0822396497118272E-4</v>
      </c>
      <c r="AG490" s="50">
        <v>0.59845568908044822</v>
      </c>
      <c r="AH490" s="50">
        <v>19.40703984752512</v>
      </c>
      <c r="AI490" s="50">
        <v>20.600147285092213</v>
      </c>
      <c r="AJ490" s="50">
        <v>1.0900192141877993</v>
      </c>
      <c r="AK490" s="50">
        <v>1.9549435989375215</v>
      </c>
      <c r="AL490" s="50">
        <v>2.7752677709189895</v>
      </c>
      <c r="AM490" s="50">
        <v>3.5189487555072709</v>
      </c>
      <c r="AN490" s="50">
        <v>4.4305860653403748</v>
      </c>
      <c r="AO490" s="50">
        <v>5.6351150438626334</v>
      </c>
      <c r="AP490" s="50">
        <v>7.447610492884845</v>
      </c>
      <c r="AQ490" s="50">
        <v>10.420826630350238</v>
      </c>
      <c r="AR490" s="50">
        <v>17.41522603154511</v>
      </c>
      <c r="AS490" s="50">
        <v>45.311456396465218</v>
      </c>
      <c r="AT490" s="50">
        <v>93.930748977776219</v>
      </c>
      <c r="AU490" s="50">
        <v>139.55425562412466</v>
      </c>
      <c r="AV490" s="50">
        <v>184.02758983401057</v>
      </c>
      <c r="AW490" s="50">
        <v>236.93552191128859</v>
      </c>
      <c r="AX490" s="50">
        <v>296.28441963275696</v>
      </c>
      <c r="AY490" s="50">
        <v>375.72299591110487</v>
      </c>
      <c r="AZ490" s="50">
        <v>505.61580306894399</v>
      </c>
      <c r="BA490" s="50">
        <v>785.79780859122502</v>
      </c>
      <c r="BB490" s="50">
        <v>1352.6027852799775</v>
      </c>
      <c r="BC490" s="50">
        <v>10.426758492529657</v>
      </c>
      <c r="BD490" s="50">
        <v>4629.4440567618276</v>
      </c>
      <c r="BE490" s="50">
        <v>64.310385586751408</v>
      </c>
      <c r="BF490" s="50">
        <v>116.54744555893225</v>
      </c>
      <c r="BG490" s="50">
        <v>164.2822356367956</v>
      </c>
      <c r="BH490" s="50">
        <v>208.36363594401803</v>
      </c>
      <c r="BI490" s="50">
        <v>266.12670793574449</v>
      </c>
      <c r="BJ490" s="50">
        <v>332.45345265521087</v>
      </c>
      <c r="BK490" s="50">
        <v>442.42671114197844</v>
      </c>
      <c r="BL490" s="50">
        <v>621.24248612586666</v>
      </c>
      <c r="BM490" s="50">
        <v>1023.9882738418131</v>
      </c>
      <c r="BN490" s="50">
        <v>2739.3275904788443</v>
      </c>
    </row>
    <row r="491" spans="1:66" x14ac:dyDescent="0.25">
      <c r="A491" t="str">
        <f t="shared" si="7"/>
        <v>2005TOT13</v>
      </c>
      <c r="B491" s="50">
        <v>2005</v>
      </c>
      <c r="C491" s="50" t="s">
        <v>3</v>
      </c>
      <c r="D491" s="50">
        <v>13</v>
      </c>
      <c r="E491" s="50">
        <v>530.85424177794584</v>
      </c>
      <c r="F491" s="50">
        <v>0.42196685030092668</v>
      </c>
      <c r="G491" s="50">
        <v>0.16091416556296451</v>
      </c>
      <c r="H491" s="50">
        <v>8.3921757130702782E-2</v>
      </c>
      <c r="I491" s="50">
        <v>0.12610100945769512</v>
      </c>
      <c r="J491" s="50">
        <v>4.3132278389196817E-2</v>
      </c>
      <c r="K491" s="50">
        <v>2.2712048635224861E-2</v>
      </c>
      <c r="L491" s="50">
        <v>275.9962618760926</v>
      </c>
      <c r="M491" s="50">
        <v>137.9981309380463</v>
      </c>
      <c r="N491" s="50">
        <v>2512240</v>
      </c>
      <c r="O491" s="50">
        <v>1060082</v>
      </c>
      <c r="P491" s="50">
        <v>170.74697950564936</v>
      </c>
      <c r="Q491" s="50">
        <v>105.24928237044324</v>
      </c>
      <c r="R491" s="50">
        <v>38.134314448684265</v>
      </c>
      <c r="S491" s="50">
        <v>1338874437.0458906</v>
      </c>
      <c r="T491" s="50">
        <v>8.3660833206389089</v>
      </c>
      <c r="U491" s="50">
        <v>9.6798725993313237</v>
      </c>
      <c r="V491" s="50">
        <v>316796</v>
      </c>
      <c r="W491" s="50">
        <v>90.796496102557484</v>
      </c>
      <c r="X491" s="50">
        <v>47.201634835488818</v>
      </c>
      <c r="Y491" s="50">
        <v>34.20454647800976</v>
      </c>
      <c r="Z491" s="50">
        <v>179439469.31212217</v>
      </c>
      <c r="AA491" s="50">
        <v>1.1212444645583954</v>
      </c>
      <c r="AB491" s="50">
        <v>1.1459606860900038</v>
      </c>
      <c r="AC491" s="50">
        <v>2512240</v>
      </c>
      <c r="AD491" s="50">
        <v>0.50452213030667969</v>
      </c>
      <c r="AE491" s="50">
        <v>0.52843383577202374</v>
      </c>
      <c r="AF491" s="50">
        <v>3.8998158264381606E-3</v>
      </c>
      <c r="AG491" s="50">
        <v>0.44134249978471107</v>
      </c>
      <c r="AH491" s="50">
        <v>12.956815555864022</v>
      </c>
      <c r="AI491" s="50">
        <v>12.88848551190442</v>
      </c>
      <c r="AJ491" s="50">
        <v>1.5199846277734708</v>
      </c>
      <c r="AK491" s="50">
        <v>2.8227301397130384</v>
      </c>
      <c r="AL491" s="50">
        <v>3.699830008862607</v>
      </c>
      <c r="AM491" s="50">
        <v>4.4413703812027663</v>
      </c>
      <c r="AN491" s="50">
        <v>5.5740436759135239</v>
      </c>
      <c r="AO491" s="50">
        <v>6.6886111395763201</v>
      </c>
      <c r="AP491" s="50">
        <v>8.3739155182333214</v>
      </c>
      <c r="AQ491" s="50">
        <v>10.908498145641708</v>
      </c>
      <c r="AR491" s="50">
        <v>15.533069835219521</v>
      </c>
      <c r="AS491" s="50">
        <v>40.437946527863723</v>
      </c>
      <c r="AT491" s="50">
        <v>120.76810582856943</v>
      </c>
      <c r="AU491" s="50">
        <v>166.05614551428297</v>
      </c>
      <c r="AV491" s="50">
        <v>219.39539225523447</v>
      </c>
      <c r="AW491" s="50">
        <v>257.63862576761477</v>
      </c>
      <c r="AX491" s="50">
        <v>322.04828220951845</v>
      </c>
      <c r="AY491" s="50">
        <v>397.19288139173943</v>
      </c>
      <c r="AZ491" s="50">
        <v>483.07242331427773</v>
      </c>
      <c r="BA491" s="50">
        <v>670.93392126983019</v>
      </c>
      <c r="BB491" s="50">
        <v>1046.6569171809351</v>
      </c>
      <c r="BC491" s="50">
        <v>11.856815605948086</v>
      </c>
      <c r="BD491" s="50">
        <v>3623.0431748570827</v>
      </c>
      <c r="BE491" s="50">
        <v>80.594711107795035</v>
      </c>
      <c r="BF491" s="50">
        <v>148.54558581320038</v>
      </c>
      <c r="BG491" s="50">
        <v>196.43441223591975</v>
      </c>
      <c r="BH491" s="50">
        <v>237.30701092426457</v>
      </c>
      <c r="BI491" s="50">
        <v>295.55224399336652</v>
      </c>
      <c r="BJ491" s="50">
        <v>356.03997323286882</v>
      </c>
      <c r="BK491" s="50">
        <v>444.61780801494183</v>
      </c>
      <c r="BL491" s="50">
        <v>578.37316713775044</v>
      </c>
      <c r="BM491" s="50">
        <v>826.79778757968597</v>
      </c>
      <c r="BN491" s="50">
        <v>2146.913372893137</v>
      </c>
    </row>
    <row r="492" spans="1:66" x14ac:dyDescent="0.25">
      <c r="A492" t="str">
        <f t="shared" si="7"/>
        <v>2005TOT14</v>
      </c>
      <c r="B492" s="50">
        <v>2005</v>
      </c>
      <c r="C492" s="50" t="s">
        <v>3</v>
      </c>
      <c r="D492" s="50">
        <v>14</v>
      </c>
      <c r="E492" s="50">
        <v>465.66283258327081</v>
      </c>
      <c r="F492" s="50">
        <v>0.53444116113332174</v>
      </c>
      <c r="G492" s="50">
        <v>0.26360633753242574</v>
      </c>
      <c r="H492" s="50">
        <v>0.16518961324611584</v>
      </c>
      <c r="I492" s="50">
        <v>0.27608899704501999</v>
      </c>
      <c r="J492" s="50">
        <v>0.11107024704449778</v>
      </c>
      <c r="K492" s="50">
        <v>6.7843091981895351E-2</v>
      </c>
      <c r="L492" s="50">
        <v>275.99626187609232</v>
      </c>
      <c r="M492" s="50">
        <v>137.99813093804616</v>
      </c>
      <c r="N492" s="50">
        <v>287650</v>
      </c>
      <c r="O492" s="50">
        <v>153732</v>
      </c>
      <c r="P492" s="50">
        <v>139.86459939052318</v>
      </c>
      <c r="Q492" s="50">
        <v>136.13166248556914</v>
      </c>
      <c r="R492" s="50">
        <v>49.323734155024539</v>
      </c>
      <c r="S492" s="50">
        <v>251133512.84677815</v>
      </c>
      <c r="T492" s="50">
        <v>15.623828803813112</v>
      </c>
      <c r="U492" s="50">
        <v>18.61137466682516</v>
      </c>
      <c r="V492" s="50">
        <v>79417</v>
      </c>
      <c r="W492" s="50">
        <v>82.481661035160514</v>
      </c>
      <c r="X492" s="50">
        <v>55.516469902885646</v>
      </c>
      <c r="Y492" s="50">
        <v>40.229870887026429</v>
      </c>
      <c r="Z492" s="50">
        <v>52907417.883329637</v>
      </c>
      <c r="AA492" s="50">
        <v>3.2915417384587715</v>
      </c>
      <c r="AB492" s="50">
        <v>3.4607842441827383</v>
      </c>
      <c r="AC492" s="50">
        <v>287650</v>
      </c>
      <c r="AD492" s="50">
        <v>0.56411266475683519</v>
      </c>
      <c r="AE492" s="50">
        <v>0.66330739452436216</v>
      </c>
      <c r="AF492" s="50">
        <v>4.4652661468447833E-4</v>
      </c>
      <c r="AG492" s="50">
        <v>0.57403728047950064</v>
      </c>
      <c r="AH492" s="50">
        <v>18.418926427846369</v>
      </c>
      <c r="AI492" s="50">
        <v>21.214483796402927</v>
      </c>
      <c r="AJ492" s="50">
        <v>0.80812860450439872</v>
      </c>
      <c r="AK492" s="50">
        <v>2.0532624156374597</v>
      </c>
      <c r="AL492" s="50">
        <v>2.7813556121458416</v>
      </c>
      <c r="AM492" s="50">
        <v>3.8241627362433661</v>
      </c>
      <c r="AN492" s="50">
        <v>4.7725404048204716</v>
      </c>
      <c r="AO492" s="50">
        <v>6.06767237008523</v>
      </c>
      <c r="AP492" s="50">
        <v>8.3304625026662293</v>
      </c>
      <c r="AQ492" s="50">
        <v>10.659481921924705</v>
      </c>
      <c r="AR492" s="50">
        <v>17.110356642456487</v>
      </c>
      <c r="AS492" s="50">
        <v>43.59257678951581</v>
      </c>
      <c r="AT492" s="50">
        <v>72.460863497141659</v>
      </c>
      <c r="AU492" s="50">
        <v>115.93738159542664</v>
      </c>
      <c r="AV492" s="50">
        <v>150.96013228571178</v>
      </c>
      <c r="AW492" s="50">
        <v>201.28017638094903</v>
      </c>
      <c r="AX492" s="50">
        <v>247.57461694856732</v>
      </c>
      <c r="AY492" s="50">
        <v>322.04828220951845</v>
      </c>
      <c r="AZ492" s="50">
        <v>442.81638803808789</v>
      </c>
      <c r="BA492" s="50">
        <v>603.84052914284712</v>
      </c>
      <c r="BB492" s="50">
        <v>1030.5545030704591</v>
      </c>
      <c r="BC492" s="50">
        <v>12.031137036490634</v>
      </c>
      <c r="BD492" s="50">
        <v>2898.4345398856663</v>
      </c>
      <c r="BE492" s="50">
        <v>37.209838317511064</v>
      </c>
      <c r="BF492" s="50">
        <v>95.629421781413967</v>
      </c>
      <c r="BG492" s="50">
        <v>130.27827456104268</v>
      </c>
      <c r="BH492" s="50">
        <v>175.14227801932344</v>
      </c>
      <c r="BI492" s="50">
        <v>222.23946835268097</v>
      </c>
      <c r="BJ492" s="50">
        <v>288.92714381435582</v>
      </c>
      <c r="BK492" s="50">
        <v>381.52565157432855</v>
      </c>
      <c r="BL492" s="50">
        <v>501.95653561311724</v>
      </c>
      <c r="BM492" s="50">
        <v>779.42410355518564</v>
      </c>
      <c r="BN492" s="50">
        <v>2088.1646167429794</v>
      </c>
    </row>
    <row r="493" spans="1:66" x14ac:dyDescent="0.25">
      <c r="A493" t="str">
        <f t="shared" si="7"/>
        <v>2005TOT15</v>
      </c>
      <c r="B493" s="50">
        <v>2005</v>
      </c>
      <c r="C493" s="50" t="s">
        <v>3</v>
      </c>
      <c r="D493" s="50">
        <v>15</v>
      </c>
      <c r="E493" s="50">
        <v>482.91266890461185</v>
      </c>
      <c r="F493" s="50">
        <v>0.47222493030256385</v>
      </c>
      <c r="G493" s="50">
        <v>0.19221905800833214</v>
      </c>
      <c r="H493" s="50">
        <v>0.10447777435449035</v>
      </c>
      <c r="I493" s="50">
        <v>0.16954286178528058</v>
      </c>
      <c r="J493" s="50">
        <v>5.647246022867651E-2</v>
      </c>
      <c r="K493" s="50">
        <v>2.9531806470535077E-2</v>
      </c>
      <c r="L493" s="50">
        <v>272.31421135451274</v>
      </c>
      <c r="M493" s="50">
        <v>136.15710567725637</v>
      </c>
      <c r="N493" s="50">
        <v>4677360</v>
      </c>
      <c r="O493" s="50">
        <v>2208766</v>
      </c>
      <c r="P493" s="50">
        <v>161.46876921466492</v>
      </c>
      <c r="Q493" s="50">
        <v>110.84544213984782</v>
      </c>
      <c r="R493" s="50">
        <v>40.704978850899373</v>
      </c>
      <c r="S493" s="50">
        <v>2937979726.2415576</v>
      </c>
      <c r="T493" s="50">
        <v>10.839223022990494</v>
      </c>
      <c r="U493" s="50">
        <v>12.871583971275813</v>
      </c>
      <c r="V493" s="50">
        <v>793013</v>
      </c>
      <c r="W493" s="50">
        <v>90.804994392568162</v>
      </c>
      <c r="X493" s="50">
        <v>45.352111284688206</v>
      </c>
      <c r="Y493" s="50">
        <v>33.308662856119895</v>
      </c>
      <c r="Z493" s="50">
        <v>431577765.91445339</v>
      </c>
      <c r="AA493" s="50">
        <v>1.5922395974103898</v>
      </c>
      <c r="AB493" s="50">
        <v>1.6446720232651522</v>
      </c>
      <c r="AC493" s="50">
        <v>4677360</v>
      </c>
      <c r="AD493" s="50">
        <v>0.51456616892834661</v>
      </c>
      <c r="AE493" s="50">
        <v>0.53734510867968499</v>
      </c>
      <c r="AF493" s="50">
        <v>7.2607882025398918E-3</v>
      </c>
      <c r="AG493" s="50">
        <v>0.45701074249772144</v>
      </c>
      <c r="AH493" s="50">
        <v>13.8227579410775</v>
      </c>
      <c r="AI493" s="50">
        <v>13.806530224005931</v>
      </c>
      <c r="AJ493" s="50">
        <v>1.4531996270263374</v>
      </c>
      <c r="AK493" s="50">
        <v>2.6646995968540548</v>
      </c>
      <c r="AL493" s="50">
        <v>3.5438649823381256</v>
      </c>
      <c r="AM493" s="50">
        <v>4.4004444057241461</v>
      </c>
      <c r="AN493" s="50">
        <v>5.3886875487121042</v>
      </c>
      <c r="AO493" s="50">
        <v>6.7146865935749389</v>
      </c>
      <c r="AP493" s="50">
        <v>8.3584497631162797</v>
      </c>
      <c r="AQ493" s="50">
        <v>10.62206738873882</v>
      </c>
      <c r="AR493" s="50">
        <v>15.170652624499226</v>
      </c>
      <c r="AS493" s="50">
        <v>41.683247469415967</v>
      </c>
      <c r="AT493" s="50">
        <v>105.81586415455605</v>
      </c>
      <c r="AU493" s="50">
        <v>151.63106620698161</v>
      </c>
      <c r="AV493" s="50">
        <v>193.22896932571109</v>
      </c>
      <c r="AW493" s="50">
        <v>239.92597024609125</v>
      </c>
      <c r="AX493" s="50">
        <v>289.84345398856664</v>
      </c>
      <c r="AY493" s="50">
        <v>362.30431748570828</v>
      </c>
      <c r="AZ493" s="50">
        <v>456.23506646348449</v>
      </c>
      <c r="BA493" s="50">
        <v>590.42185071745052</v>
      </c>
      <c r="BB493" s="50">
        <v>966.14484662855546</v>
      </c>
      <c r="BC493" s="50">
        <v>11.415764455220696</v>
      </c>
      <c r="BD493" s="50">
        <v>3496.5242068462007</v>
      </c>
      <c r="BE493" s="50">
        <v>70.109250353315446</v>
      </c>
      <c r="BF493" s="50">
        <v>128.23265181305231</v>
      </c>
      <c r="BG493" s="50">
        <v>171.43277514737872</v>
      </c>
      <c r="BH493" s="50">
        <v>212.79875587784346</v>
      </c>
      <c r="BI493" s="50">
        <v>259.68744852949919</v>
      </c>
      <c r="BJ493" s="50">
        <v>325.20072138263981</v>
      </c>
      <c r="BK493" s="50">
        <v>403.81625011993088</v>
      </c>
      <c r="BL493" s="50">
        <v>512.34297131200196</v>
      </c>
      <c r="BM493" s="50">
        <v>733.38146072191262</v>
      </c>
      <c r="BN493" s="50">
        <v>2013.4275555291229</v>
      </c>
    </row>
    <row r="494" spans="1:66" x14ac:dyDescent="0.25">
      <c r="A494" t="str">
        <f t="shared" si="7"/>
        <v>2005TOT16</v>
      </c>
      <c r="B494" s="50">
        <v>2005</v>
      </c>
      <c r="C494" s="50" t="s">
        <v>3</v>
      </c>
      <c r="D494" s="50">
        <v>16</v>
      </c>
      <c r="E494" s="50">
        <v>581.85299864335241</v>
      </c>
      <c r="F494" s="50">
        <v>0.42046715459364947</v>
      </c>
      <c r="G494" s="50">
        <v>0.16784744335148599</v>
      </c>
      <c r="H494" s="50">
        <v>8.7597126799127248E-2</v>
      </c>
      <c r="I494" s="50">
        <v>0.13588915912920352</v>
      </c>
      <c r="J494" s="50">
        <v>4.2314245460793355E-2</v>
      </c>
      <c r="K494" s="50">
        <v>2.1771381119180144E-2</v>
      </c>
      <c r="L494" s="50">
        <v>275.99626187609152</v>
      </c>
      <c r="M494" s="50">
        <v>137.99813093804576</v>
      </c>
      <c r="N494" s="50">
        <v>535326</v>
      </c>
      <c r="O494" s="50">
        <v>225087</v>
      </c>
      <c r="P494" s="50">
        <v>165.82055272887135</v>
      </c>
      <c r="Q494" s="50">
        <v>110.17570914722018</v>
      </c>
      <c r="R494" s="50">
        <v>39.91927586203451</v>
      </c>
      <c r="S494" s="50">
        <v>297589438.13784415</v>
      </c>
      <c r="T494" s="50">
        <v>7.9616788155223279</v>
      </c>
      <c r="U494" s="50">
        <v>9.0455910177393601</v>
      </c>
      <c r="V494" s="50">
        <v>72745</v>
      </c>
      <c r="W494" s="50">
        <v>95.027177088142466</v>
      </c>
      <c r="X494" s="50">
        <v>42.970953849903296</v>
      </c>
      <c r="Y494" s="50">
        <v>31.138794096562876</v>
      </c>
      <c r="Z494" s="50">
        <v>37511064.453734584</v>
      </c>
      <c r="AA494" s="50">
        <v>1.0035673613881935</v>
      </c>
      <c r="AB494" s="50">
        <v>1.0263452164461691</v>
      </c>
      <c r="AC494" s="50">
        <v>535326</v>
      </c>
      <c r="AD494" s="50">
        <v>0.52257082876912231</v>
      </c>
      <c r="AE494" s="50">
        <v>0.50738460929606699</v>
      </c>
      <c r="AF494" s="50">
        <v>8.3100054417724876E-4</v>
      </c>
      <c r="AG494" s="50">
        <v>0.47139213393299872</v>
      </c>
      <c r="AH494" s="50">
        <v>14.639919595783883</v>
      </c>
      <c r="AI494" s="50">
        <v>14.542173212224643</v>
      </c>
      <c r="AJ494" s="50">
        <v>1.4611197961119013</v>
      </c>
      <c r="AK494" s="50">
        <v>2.4747821093865685</v>
      </c>
      <c r="AL494" s="50">
        <v>3.2078655582523514</v>
      </c>
      <c r="AM494" s="50">
        <v>4.0083657510920059</v>
      </c>
      <c r="AN494" s="50">
        <v>5.0272558765039541</v>
      </c>
      <c r="AO494" s="50">
        <v>6.674280424398404</v>
      </c>
      <c r="AP494" s="50">
        <v>8.4885808287067164</v>
      </c>
      <c r="AQ494" s="50">
        <v>11.421182399464318</v>
      </c>
      <c r="AR494" s="50">
        <v>16.419983859391323</v>
      </c>
      <c r="AS494" s="50">
        <v>40.816583396692458</v>
      </c>
      <c r="AT494" s="50">
        <v>120.76810582856943</v>
      </c>
      <c r="AU494" s="50">
        <v>163.03694286856873</v>
      </c>
      <c r="AV494" s="50">
        <v>202.89041779199664</v>
      </c>
      <c r="AW494" s="50">
        <v>262.23931551346504</v>
      </c>
      <c r="AX494" s="50">
        <v>330.09948926475641</v>
      </c>
      <c r="AY494" s="50">
        <v>437.98566380494509</v>
      </c>
      <c r="AZ494" s="50">
        <v>567.61009739427629</v>
      </c>
      <c r="BA494" s="50">
        <v>762.180934562527</v>
      </c>
      <c r="BB494" s="50">
        <v>1308.3211464761687</v>
      </c>
      <c r="BC494" s="50">
        <v>8.1118385746898696</v>
      </c>
      <c r="BD494" s="50">
        <v>3488.8563906031163</v>
      </c>
      <c r="BE494" s="50">
        <v>83.416322009060679</v>
      </c>
      <c r="BF494" s="50">
        <v>145.86680186316195</v>
      </c>
      <c r="BG494" s="50">
        <v>184.57362057398407</v>
      </c>
      <c r="BH494" s="50">
        <v>231.56087507766154</v>
      </c>
      <c r="BI494" s="50">
        <v>299.9396403688001</v>
      </c>
      <c r="BJ494" s="50">
        <v>381.0671426711358</v>
      </c>
      <c r="BK494" s="50">
        <v>496.28950571708424</v>
      </c>
      <c r="BL494" s="50">
        <v>659.77035478299172</v>
      </c>
      <c r="BM494" s="50">
        <v>975.64259704746189</v>
      </c>
      <c r="BN494" s="50">
        <v>2376.9054326900646</v>
      </c>
    </row>
    <row r="495" spans="1:66" x14ac:dyDescent="0.25">
      <c r="A495" t="str">
        <f t="shared" si="7"/>
        <v>2005TOT17</v>
      </c>
      <c r="B495" s="50">
        <v>2005</v>
      </c>
      <c r="C495" s="50" t="s">
        <v>3</v>
      </c>
      <c r="D495" s="50">
        <v>17</v>
      </c>
      <c r="E495" s="50">
        <v>476.33348075109609</v>
      </c>
      <c r="F495" s="50">
        <v>0.48364540097835756</v>
      </c>
      <c r="G495" s="50">
        <v>0.20933950474483204</v>
      </c>
      <c r="H495" s="50">
        <v>0.12047853881914897</v>
      </c>
      <c r="I495" s="50">
        <v>0.18860945375037058</v>
      </c>
      <c r="J495" s="50">
        <v>7.1853114065944176E-2</v>
      </c>
      <c r="K495" s="50">
        <v>4.20935881013524E-2</v>
      </c>
      <c r="L495" s="50">
        <v>266.12192051975495</v>
      </c>
      <c r="M495" s="50">
        <v>133.06096025987748</v>
      </c>
      <c r="N495" s="50">
        <v>1295232</v>
      </c>
      <c r="O495" s="50">
        <v>626433</v>
      </c>
      <c r="P495" s="50">
        <v>150.93457265982556</v>
      </c>
      <c r="Q495" s="50">
        <v>115.18734785992939</v>
      </c>
      <c r="R495" s="50">
        <v>43.28367525492088</v>
      </c>
      <c r="S495" s="50">
        <v>865885870.58326972</v>
      </c>
      <c r="T495" s="50">
        <v>11.695552232756006</v>
      </c>
      <c r="U495" s="50">
        <v>13.812309069336484</v>
      </c>
      <c r="V495" s="50">
        <v>244293</v>
      </c>
      <c r="W495" s="50">
        <v>82.369734739808536</v>
      </c>
      <c r="X495" s="50">
        <v>50.69122552006894</v>
      </c>
      <c r="Y495" s="50">
        <v>38.096242069097798</v>
      </c>
      <c r="Z495" s="50">
        <v>148602138.67169043</v>
      </c>
      <c r="AA495" s="50">
        <v>2.007174540870245</v>
      </c>
      <c r="AB495" s="50">
        <v>2.0748460552868639</v>
      </c>
      <c r="AC495" s="50">
        <v>1295232</v>
      </c>
      <c r="AD495" s="50">
        <v>0.53610327149738735</v>
      </c>
      <c r="AE495" s="50">
        <v>0.56668850474638965</v>
      </c>
      <c r="AF495" s="50">
        <v>2.0106224932765837E-3</v>
      </c>
      <c r="AG495" s="50">
        <v>0.50753743239050664</v>
      </c>
      <c r="AH495" s="50">
        <v>15.618517067541184</v>
      </c>
      <c r="AI495" s="50">
        <v>16.776957354416624</v>
      </c>
      <c r="AJ495" s="50">
        <v>1.1408482388455048</v>
      </c>
      <c r="AK495" s="50">
        <v>2.3709567465765353</v>
      </c>
      <c r="AL495" s="50">
        <v>3.2954347826803345</v>
      </c>
      <c r="AM495" s="50">
        <v>4.1215755944348897</v>
      </c>
      <c r="AN495" s="50">
        <v>5.1578010951900275</v>
      </c>
      <c r="AO495" s="50">
        <v>6.3841635248241957</v>
      </c>
      <c r="AP495" s="50">
        <v>7.9809879037002069</v>
      </c>
      <c r="AQ495" s="50">
        <v>10.630829636295047</v>
      </c>
      <c r="AR495" s="50">
        <v>16.244430160504621</v>
      </c>
      <c r="AS495" s="50">
        <v>42.672972316948638</v>
      </c>
      <c r="AT495" s="50">
        <v>90.863622480542716</v>
      </c>
      <c r="AU495" s="50">
        <v>132.84491641142637</v>
      </c>
      <c r="AV495" s="50">
        <v>177.12655521523516</v>
      </c>
      <c r="AW495" s="50">
        <v>223.82355613561535</v>
      </c>
      <c r="AX495" s="50">
        <v>268.37356850793202</v>
      </c>
      <c r="AY495" s="50">
        <v>338.15069631999438</v>
      </c>
      <c r="AZ495" s="50">
        <v>442.81638803808789</v>
      </c>
      <c r="BA495" s="50">
        <v>590.42185071745052</v>
      </c>
      <c r="BB495" s="50">
        <v>1011.231606137888</v>
      </c>
      <c r="BC495" s="50">
        <v>11.228729625749693</v>
      </c>
      <c r="BD495" s="50">
        <v>3220.4828220951845</v>
      </c>
      <c r="BE495" s="50">
        <v>53.71586227678965</v>
      </c>
      <c r="BF495" s="50">
        <v>114.11473064770755</v>
      </c>
      <c r="BG495" s="50">
        <v>155.41535713834438</v>
      </c>
      <c r="BH495" s="50">
        <v>198.02640248154555</v>
      </c>
      <c r="BI495" s="50">
        <v>245.72355422273131</v>
      </c>
      <c r="BJ495" s="50">
        <v>303.66816279837241</v>
      </c>
      <c r="BK495" s="50">
        <v>381.52262787271229</v>
      </c>
      <c r="BL495" s="50">
        <v>506.4179791332719</v>
      </c>
      <c r="BM495" s="50">
        <v>773.89729051989264</v>
      </c>
      <c r="BN495" s="50">
        <v>2033.1148937432172</v>
      </c>
    </row>
    <row r="496" spans="1:66" x14ac:dyDescent="0.25">
      <c r="A496" t="str">
        <f t="shared" si="7"/>
        <v>2005TOT20</v>
      </c>
      <c r="B496" s="50">
        <v>2005</v>
      </c>
      <c r="C496" s="50" t="s">
        <v>3</v>
      </c>
      <c r="D496" s="50">
        <v>20</v>
      </c>
      <c r="E496" s="50">
        <v>399.91345800155801</v>
      </c>
      <c r="F496" s="50">
        <v>0.58883723423912915</v>
      </c>
      <c r="G496" s="50">
        <v>0.28252448225547844</v>
      </c>
      <c r="H496" s="50">
        <v>0.17295337019853804</v>
      </c>
      <c r="I496" s="50">
        <v>0.28247268513345597</v>
      </c>
      <c r="J496" s="50">
        <v>0.11298300486400337</v>
      </c>
      <c r="K496" s="50">
        <v>6.4639848332213173E-2</v>
      </c>
      <c r="L496" s="50">
        <v>263.09834876674324</v>
      </c>
      <c r="M496" s="50">
        <v>131.54917438337162</v>
      </c>
      <c r="N496" s="50">
        <v>51255147</v>
      </c>
      <c r="O496" s="50">
        <v>30180938.999999996</v>
      </c>
      <c r="P496" s="50">
        <v>136.86359246155726</v>
      </c>
      <c r="Q496" s="50">
        <v>126.23475630518598</v>
      </c>
      <c r="R496" s="50">
        <v>47.980064069920381</v>
      </c>
      <c r="S496" s="50">
        <v>45718601756.7202</v>
      </c>
      <c r="T496" s="50">
        <v>18.586952571950643</v>
      </c>
      <c r="U496" s="50">
        <v>23.27790558043257</v>
      </c>
      <c r="V496" s="50">
        <v>14478179</v>
      </c>
      <c r="W496" s="50">
        <v>78.932331086859193</v>
      </c>
      <c r="X496" s="50">
        <v>52.616843296512428</v>
      </c>
      <c r="Y496" s="50">
        <v>39.997851406632186</v>
      </c>
      <c r="Z496" s="50">
        <v>9141552907.9422855</v>
      </c>
      <c r="AA496" s="50">
        <v>3.7165093376663703</v>
      </c>
      <c r="AB496" s="50">
        <v>3.9359488415572139</v>
      </c>
      <c r="AC496" s="50">
        <v>51255147</v>
      </c>
      <c r="AD496" s="50">
        <v>0.56981345883532364</v>
      </c>
      <c r="AE496" s="50">
        <v>0.70244185260027336</v>
      </c>
      <c r="AF496" s="50">
        <v>7.9564704589135532E-2</v>
      </c>
      <c r="AG496" s="50">
        <v>0.58496234282291759</v>
      </c>
      <c r="AH496" s="50">
        <v>18.955882501452262</v>
      </c>
      <c r="AI496" s="50">
        <v>19.973303025602245</v>
      </c>
      <c r="AJ496" s="50">
        <v>0.96654744584249153</v>
      </c>
      <c r="AK496" s="50">
        <v>2.1081968136213352</v>
      </c>
      <c r="AL496" s="50">
        <v>2.9687924778549069</v>
      </c>
      <c r="AM496" s="50">
        <v>3.839225241171917</v>
      </c>
      <c r="AN496" s="50">
        <v>4.790977987128505</v>
      </c>
      <c r="AO496" s="50">
        <v>6.0145231320551638</v>
      </c>
      <c r="AP496" s="50">
        <v>7.6305998236607167</v>
      </c>
      <c r="AQ496" s="50">
        <v>10.268338258162981</v>
      </c>
      <c r="AR496" s="50">
        <v>14.578680106979817</v>
      </c>
      <c r="AS496" s="50">
        <v>46.834118713522166</v>
      </c>
      <c r="AT496" s="50">
        <v>64.409656441903692</v>
      </c>
      <c r="AU496" s="50">
        <v>101.84776924876022</v>
      </c>
      <c r="AV496" s="50">
        <v>134.45515782247395</v>
      </c>
      <c r="AW496" s="50">
        <v>169.07534815999719</v>
      </c>
      <c r="AX496" s="50">
        <v>214.69885480634565</v>
      </c>
      <c r="AY496" s="50">
        <v>268.37356850793202</v>
      </c>
      <c r="AZ496" s="50">
        <v>346.20190337523235</v>
      </c>
      <c r="BA496" s="50">
        <v>483.07242331427773</v>
      </c>
      <c r="BB496" s="50">
        <v>764.86467024760634</v>
      </c>
      <c r="BC496" s="50">
        <v>14.840358890300507</v>
      </c>
      <c r="BD496" s="50">
        <v>3462.0190337523236</v>
      </c>
      <c r="BE496" s="50">
        <v>38.640646929136871</v>
      </c>
      <c r="BF496" s="50">
        <v>84.294377383095224</v>
      </c>
      <c r="BG496" s="50">
        <v>118.7689607203573</v>
      </c>
      <c r="BH496" s="50">
        <v>153.50145426392598</v>
      </c>
      <c r="BI496" s="50">
        <v>191.64580521330183</v>
      </c>
      <c r="BJ496" s="50">
        <v>240.47659417066347</v>
      </c>
      <c r="BK496" s="50">
        <v>305.21117373938637</v>
      </c>
      <c r="BL496" s="50">
        <v>410.69608406781026</v>
      </c>
      <c r="BM496" s="50">
        <v>583.01668092241073</v>
      </c>
      <c r="BN496" s="50">
        <v>1873.0539753335045</v>
      </c>
    </row>
    <row r="497" spans="1:66" x14ac:dyDescent="0.25">
      <c r="A497" t="str">
        <f t="shared" si="7"/>
        <v>2005TOT21</v>
      </c>
      <c r="B497" s="50">
        <v>2005</v>
      </c>
      <c r="C497" s="50" t="s">
        <v>3</v>
      </c>
      <c r="D497" s="50">
        <v>21</v>
      </c>
      <c r="E497" s="50">
        <v>296.65320509556551</v>
      </c>
      <c r="F497" s="50">
        <v>0.66232828506802388</v>
      </c>
      <c r="G497" s="50">
        <v>0.3281768850622454</v>
      </c>
      <c r="H497" s="50">
        <v>0.20573078955289398</v>
      </c>
      <c r="I497" s="50">
        <v>0.33076145161879</v>
      </c>
      <c r="J497" s="50">
        <v>0.13933005018024808</v>
      </c>
      <c r="K497" s="50">
        <v>8.0863749291526898E-2</v>
      </c>
      <c r="L497" s="50">
        <v>258.63041716452284</v>
      </c>
      <c r="M497" s="50">
        <v>129.31520858226142</v>
      </c>
      <c r="N497" s="50">
        <v>6192094</v>
      </c>
      <c r="O497" s="50">
        <v>4101199.0000000005</v>
      </c>
      <c r="P497" s="50">
        <v>130.48169303342991</v>
      </c>
      <c r="Q497" s="50">
        <v>128.14872413109293</v>
      </c>
      <c r="R497" s="50">
        <v>49.548976309918551</v>
      </c>
      <c r="S497" s="50">
        <v>6306761031.0925713</v>
      </c>
      <c r="T497" s="50">
        <v>28.611362772925212</v>
      </c>
      <c r="U497" s="50">
        <v>40.372888497491012</v>
      </c>
      <c r="V497" s="50">
        <v>2048105.9999999998</v>
      </c>
      <c r="W497" s="50">
        <v>74.842432469278037</v>
      </c>
      <c r="X497" s="50">
        <v>54.472776112983382</v>
      </c>
      <c r="Y497" s="50">
        <v>42.124029114743735</v>
      </c>
      <c r="Z497" s="50">
        <v>1338792235.1238954</v>
      </c>
      <c r="AA497" s="50">
        <v>6.0735883487358535</v>
      </c>
      <c r="AB497" s="50">
        <v>6.6265586189817851</v>
      </c>
      <c r="AC497" s="50">
        <v>6192094</v>
      </c>
      <c r="AD497" s="50">
        <v>0.51935475570606171</v>
      </c>
      <c r="AE497" s="50">
        <v>0.56312232146476848</v>
      </c>
      <c r="AF497" s="50">
        <v>9.6121493885905976E-3</v>
      </c>
      <c r="AG497" s="50">
        <v>0.48841912637017959</v>
      </c>
      <c r="AH497" s="50">
        <v>14.146454545646986</v>
      </c>
      <c r="AI497" s="50">
        <v>16.247958459717349</v>
      </c>
      <c r="AJ497" s="50">
        <v>1.1312341382403761</v>
      </c>
      <c r="AK497" s="50">
        <v>2.3429393195367232</v>
      </c>
      <c r="AL497" s="50">
        <v>3.4632282704132447</v>
      </c>
      <c r="AM497" s="50">
        <v>4.5445291158793948</v>
      </c>
      <c r="AN497" s="50">
        <v>5.5324489514648452</v>
      </c>
      <c r="AO497" s="50">
        <v>6.8252871274156277</v>
      </c>
      <c r="AP497" s="50">
        <v>8.6454957871894855</v>
      </c>
      <c r="AQ497" s="50">
        <v>11.066611266045406</v>
      </c>
      <c r="AR497" s="50">
        <v>15.841072828341225</v>
      </c>
      <c r="AS497" s="50">
        <v>40.607153195473671</v>
      </c>
      <c r="AT497" s="50">
        <v>54.748207975618136</v>
      </c>
      <c r="AU497" s="50">
        <v>83.410505092265282</v>
      </c>
      <c r="AV497" s="50">
        <v>120.76810582856943</v>
      </c>
      <c r="AW497" s="50">
        <v>147.60546267936263</v>
      </c>
      <c r="AX497" s="50">
        <v>181.15215874285414</v>
      </c>
      <c r="AY497" s="50">
        <v>231.87476319085329</v>
      </c>
      <c r="AZ497" s="50">
        <v>285.81785046094762</v>
      </c>
      <c r="BA497" s="50">
        <v>386.45793865142218</v>
      </c>
      <c r="BB497" s="50">
        <v>566.8049766887525</v>
      </c>
      <c r="BC497" s="50">
        <v>13.152190043780394</v>
      </c>
      <c r="BD497" s="50">
        <v>1932.2896932571109</v>
      </c>
      <c r="BE497" s="50">
        <v>33.425812487010326</v>
      </c>
      <c r="BF497" s="50">
        <v>69.69024382835812</v>
      </c>
      <c r="BG497" s="50">
        <v>102.60345961472169</v>
      </c>
      <c r="BH497" s="50">
        <v>134.10679116604092</v>
      </c>
      <c r="BI497" s="50">
        <v>164.1248929813249</v>
      </c>
      <c r="BJ497" s="50">
        <v>203.8214006788173</v>
      </c>
      <c r="BK497" s="50">
        <v>255.78996820988047</v>
      </c>
      <c r="BL497" s="50">
        <v>328.29690298562173</v>
      </c>
      <c r="BM497" s="50">
        <v>468.6728557119468</v>
      </c>
      <c r="BN497" s="50">
        <v>1212.6248319056301</v>
      </c>
    </row>
    <row r="498" spans="1:66" x14ac:dyDescent="0.25">
      <c r="A498" t="str">
        <f t="shared" si="7"/>
        <v>2005TOT22</v>
      </c>
      <c r="B498" s="50">
        <v>2005</v>
      </c>
      <c r="C498" s="50" t="s">
        <v>3</v>
      </c>
      <c r="D498" s="50">
        <v>22</v>
      </c>
      <c r="E498" s="50">
        <v>375.07046146897227</v>
      </c>
      <c r="F498" s="50">
        <v>0.62703636302026544</v>
      </c>
      <c r="G498" s="50">
        <v>0.31551117037146004</v>
      </c>
      <c r="H498" s="50">
        <v>0.20033342430331366</v>
      </c>
      <c r="I498" s="50">
        <v>0.3428096178723557</v>
      </c>
      <c r="J498" s="50">
        <v>0.13982256546398167</v>
      </c>
      <c r="K498" s="50">
        <v>7.7934879774300081E-2</v>
      </c>
      <c r="L498" s="50">
        <v>257.56545629412227</v>
      </c>
      <c r="M498" s="50">
        <v>128.78272814706114</v>
      </c>
      <c r="N498" s="50">
        <v>3010146</v>
      </c>
      <c r="O498" s="50">
        <v>1887471</v>
      </c>
      <c r="P498" s="50">
        <v>127.96407532924943</v>
      </c>
      <c r="Q498" s="50">
        <v>129.60138096487285</v>
      </c>
      <c r="R498" s="50">
        <v>50.317842629050716</v>
      </c>
      <c r="S498" s="50">
        <v>2935426177.5737939</v>
      </c>
      <c r="T498" s="50">
        <v>21.666536534053442</v>
      </c>
      <c r="U498" s="50">
        <v>27.56304836529587</v>
      </c>
      <c r="V498" s="50">
        <v>1031907</v>
      </c>
      <c r="W498" s="50">
        <v>76.255813795208397</v>
      </c>
      <c r="X498" s="50">
        <v>52.526914351852739</v>
      </c>
      <c r="Y498" s="50">
        <v>40.787235297477608</v>
      </c>
      <c r="Z498" s="50">
        <v>650434687.29692769</v>
      </c>
      <c r="AA498" s="50">
        <v>4.8008929752689156</v>
      </c>
      <c r="AB498" s="50">
        <v>5.1605682833590878</v>
      </c>
      <c r="AC498" s="50">
        <v>3010146</v>
      </c>
      <c r="AD498" s="50">
        <v>0.58923815464328033</v>
      </c>
      <c r="AE498" s="50">
        <v>0.76028095379815586</v>
      </c>
      <c r="AF498" s="50">
        <v>4.6727283263898042E-3</v>
      </c>
      <c r="AG498" s="50">
        <v>0.63123981499729087</v>
      </c>
      <c r="AH498" s="50">
        <v>21.500949666546607</v>
      </c>
      <c r="AI498" s="50">
        <v>22.671196715171597</v>
      </c>
      <c r="AJ498" s="50">
        <v>0.96662320110993327</v>
      </c>
      <c r="AK498" s="50">
        <v>1.8209605729489931</v>
      </c>
      <c r="AL498" s="50">
        <v>2.670876830246939</v>
      </c>
      <c r="AM498" s="50">
        <v>3.5126023201323191</v>
      </c>
      <c r="AN498" s="50">
        <v>4.6534989360966694</v>
      </c>
      <c r="AO498" s="50">
        <v>5.8336107801083728</v>
      </c>
      <c r="AP498" s="50">
        <v>7.4248022167900025</v>
      </c>
      <c r="AQ498" s="50">
        <v>9.9191650408563952</v>
      </c>
      <c r="AR498" s="50">
        <v>14.976267003268426</v>
      </c>
      <c r="AS498" s="50">
        <v>48.22159309844195</v>
      </c>
      <c r="AT498" s="50">
        <v>53.674713701586413</v>
      </c>
      <c r="AU498" s="50">
        <v>82.812415425304749</v>
      </c>
      <c r="AV498" s="50">
        <v>115.40063445841079</v>
      </c>
      <c r="AW498" s="50">
        <v>154.58317546056887</v>
      </c>
      <c r="AX498" s="50">
        <v>196.44945214780626</v>
      </c>
      <c r="AY498" s="50">
        <v>241.53621165713886</v>
      </c>
      <c r="AZ498" s="50">
        <v>322.04828220951845</v>
      </c>
      <c r="BA498" s="50">
        <v>453.5513307784052</v>
      </c>
      <c r="BB498" s="50">
        <v>736.34039382333469</v>
      </c>
      <c r="BC498" s="50">
        <v>16.080872173925528</v>
      </c>
      <c r="BD498" s="50">
        <v>3200.3548044570898</v>
      </c>
      <c r="BE498" s="50">
        <v>36.192370454905976</v>
      </c>
      <c r="BF498" s="50">
        <v>68.302618913971145</v>
      </c>
      <c r="BG498" s="50">
        <v>99.826693937754769</v>
      </c>
      <c r="BH498" s="50">
        <v>132.20172025972417</v>
      </c>
      <c r="BI498" s="50">
        <v>173.63659431403229</v>
      </c>
      <c r="BJ498" s="50">
        <v>219.56125594813076</v>
      </c>
      <c r="BK498" s="50">
        <v>277.98703388622772</v>
      </c>
      <c r="BL498" s="50">
        <v>372.70421570381359</v>
      </c>
      <c r="BM498" s="50">
        <v>561.72038943431392</v>
      </c>
      <c r="BN498" s="50">
        <v>1814.9539155266921</v>
      </c>
    </row>
    <row r="499" spans="1:66" x14ac:dyDescent="0.25">
      <c r="A499" t="str">
        <f t="shared" si="7"/>
        <v>2005TOT23</v>
      </c>
      <c r="B499" s="50">
        <v>2005</v>
      </c>
      <c r="C499" s="50" t="s">
        <v>3</v>
      </c>
      <c r="D499" s="50">
        <v>23</v>
      </c>
      <c r="E499" s="50">
        <v>397.87729464432994</v>
      </c>
      <c r="F499" s="50">
        <v>0.56032858876931968</v>
      </c>
      <c r="G499" s="50">
        <v>0.27868025394244167</v>
      </c>
      <c r="H499" s="50">
        <v>0.17443078371152865</v>
      </c>
      <c r="I499" s="50">
        <v>0.27828964365795134</v>
      </c>
      <c r="J499" s="50">
        <v>0.11763644254210887</v>
      </c>
      <c r="K499" s="50">
        <v>6.9679638266342506E-2</v>
      </c>
      <c r="L499" s="50">
        <v>249.24841811486741</v>
      </c>
      <c r="M499" s="50">
        <v>124.6242090574337</v>
      </c>
      <c r="N499" s="50">
        <v>7954015</v>
      </c>
      <c r="O499" s="50">
        <v>4456862</v>
      </c>
      <c r="P499" s="50">
        <v>125.28434801884907</v>
      </c>
      <c r="Q499" s="50">
        <v>123.96407009601833</v>
      </c>
      <c r="R499" s="50">
        <v>49.735148184125627</v>
      </c>
      <c r="S499" s="50">
        <v>6629889040.5153656</v>
      </c>
      <c r="T499" s="50">
        <v>17.457797514456203</v>
      </c>
      <c r="U499" s="50">
        <v>21.197897684381545</v>
      </c>
      <c r="V499" s="50">
        <v>2213520</v>
      </c>
      <c r="W499" s="50">
        <v>71.944028740843294</v>
      </c>
      <c r="X499" s="50">
        <v>52.680180316590409</v>
      </c>
      <c r="Y499" s="50">
        <v>42.271225402371442</v>
      </c>
      <c r="Z499" s="50">
        <v>1399303592.8125503</v>
      </c>
      <c r="AA499" s="50">
        <v>3.6846406682356232</v>
      </c>
      <c r="AB499" s="50">
        <v>3.87987698146366</v>
      </c>
      <c r="AC499" s="50">
        <v>7954015</v>
      </c>
      <c r="AD499" s="50">
        <v>0.57742069707676746</v>
      </c>
      <c r="AE499" s="50">
        <v>0.72058732264301817</v>
      </c>
      <c r="AF499" s="50">
        <v>1.2347225416650592E-2</v>
      </c>
      <c r="AG499" s="50">
        <v>0.60645204626823279</v>
      </c>
      <c r="AH499" s="50">
        <v>20.017044730525807</v>
      </c>
      <c r="AI499" s="50">
        <v>21.501501022907902</v>
      </c>
      <c r="AJ499" s="50">
        <v>0.87548322077676621</v>
      </c>
      <c r="AK499" s="50">
        <v>2.0034387943097416</v>
      </c>
      <c r="AL499" s="50">
        <v>2.8876427303139081</v>
      </c>
      <c r="AM499" s="50">
        <v>3.7604393060011176</v>
      </c>
      <c r="AN499" s="50">
        <v>4.7257935877705926</v>
      </c>
      <c r="AO499" s="50">
        <v>6.0085453894358878</v>
      </c>
      <c r="AP499" s="50">
        <v>7.6476755065995867</v>
      </c>
      <c r="AQ499" s="50">
        <v>10.189836812537777</v>
      </c>
      <c r="AR499" s="50">
        <v>14.225528091053356</v>
      </c>
      <c r="AS499" s="50">
        <v>47.675616561201267</v>
      </c>
      <c r="AT499" s="50">
        <v>59.233880477822147</v>
      </c>
      <c r="AU499" s="50">
        <v>96.614484662855546</v>
      </c>
      <c r="AV499" s="50">
        <v>131.07365085927404</v>
      </c>
      <c r="AW499" s="50">
        <v>165.854865337902</v>
      </c>
      <c r="AX499" s="50">
        <v>212.01511912126631</v>
      </c>
      <c r="AY499" s="50">
        <v>267.70263458666221</v>
      </c>
      <c r="AZ499" s="50">
        <v>342.17629984761339</v>
      </c>
      <c r="BA499" s="50">
        <v>483.07242331427773</v>
      </c>
      <c r="BB499" s="50">
        <v>724.60863497141656</v>
      </c>
      <c r="BC499" s="50">
        <v>15.120763214334758</v>
      </c>
      <c r="BD499" s="50">
        <v>3649.8805317078759</v>
      </c>
      <c r="BE499" s="50">
        <v>34.76275354381125</v>
      </c>
      <c r="BF499" s="50">
        <v>79.751735421811688</v>
      </c>
      <c r="BG499" s="50">
        <v>114.77391929973798</v>
      </c>
      <c r="BH499" s="50">
        <v>149.7989155697083</v>
      </c>
      <c r="BI499" s="50">
        <v>187.9535714463336</v>
      </c>
      <c r="BJ499" s="50">
        <v>239.41177004145317</v>
      </c>
      <c r="BK499" s="50">
        <v>304.10758012487531</v>
      </c>
      <c r="BL499" s="50">
        <v>405.68982779961317</v>
      </c>
      <c r="BM499" s="50">
        <v>566.03455414501138</v>
      </c>
      <c r="BN499" s="50">
        <v>1897.3112360195639</v>
      </c>
    </row>
    <row r="500" spans="1:66" x14ac:dyDescent="0.25">
      <c r="A500" t="str">
        <f t="shared" si="7"/>
        <v>2005TOT24</v>
      </c>
      <c r="B500" s="50">
        <v>2005</v>
      </c>
      <c r="C500" s="50" t="s">
        <v>3</v>
      </c>
      <c r="D500" s="50">
        <v>24</v>
      </c>
      <c r="E500" s="50">
        <v>501.32674010918862</v>
      </c>
      <c r="F500" s="50">
        <v>0.52693362011416933</v>
      </c>
      <c r="G500" s="50">
        <v>0.23467110178941403</v>
      </c>
      <c r="H500" s="50">
        <v>0.13680564072431622</v>
      </c>
      <c r="I500" s="50">
        <v>0.22453847026889301</v>
      </c>
      <c r="J500" s="50">
        <v>8.4109367295390633E-2</v>
      </c>
      <c r="K500" s="50">
        <v>4.5777675079714981E-2</v>
      </c>
      <c r="L500" s="50">
        <v>260.524271844162</v>
      </c>
      <c r="M500" s="50">
        <v>130.262135922081</v>
      </c>
      <c r="N500" s="50">
        <v>3057387</v>
      </c>
      <c r="O500" s="50">
        <v>1611039.9999999998</v>
      </c>
      <c r="P500" s="50">
        <v>144.49918712228018</v>
      </c>
      <c r="Q500" s="50">
        <v>116.02508472188183</v>
      </c>
      <c r="R500" s="50">
        <v>44.535230403132893</v>
      </c>
      <c r="S500" s="50">
        <v>2243052629.8840857</v>
      </c>
      <c r="T500" s="50">
        <v>12.1951440099203</v>
      </c>
      <c r="U500" s="50">
        <v>14.379030418021282</v>
      </c>
      <c r="V500" s="50">
        <v>686501</v>
      </c>
      <c r="W500" s="50">
        <v>81.467531497138268</v>
      </c>
      <c r="X500" s="50">
        <v>48.794604424942733</v>
      </c>
      <c r="Y500" s="50">
        <v>37.458778085851627</v>
      </c>
      <c r="Z500" s="50">
        <v>401970536.78793138</v>
      </c>
      <c r="AA500" s="50">
        <v>2.1854541077474026</v>
      </c>
      <c r="AB500" s="50">
        <v>2.2682176702402157</v>
      </c>
      <c r="AC500" s="50">
        <v>3057387</v>
      </c>
      <c r="AD500" s="50">
        <v>0.5952954459457177</v>
      </c>
      <c r="AE500" s="50">
        <v>0.78446763845092704</v>
      </c>
      <c r="AF500" s="50">
        <v>4.746061765653827E-3</v>
      </c>
      <c r="AG500" s="50">
        <v>0.64441267909982258</v>
      </c>
      <c r="AH500" s="50">
        <v>21.499796109834929</v>
      </c>
      <c r="AI500" s="50">
        <v>21.439400629247</v>
      </c>
      <c r="AJ500" s="50">
        <v>0.98349540347373876</v>
      </c>
      <c r="AK500" s="50">
        <v>2.0214147156773037</v>
      </c>
      <c r="AL500" s="50">
        <v>2.7787764208397387</v>
      </c>
      <c r="AM500" s="50">
        <v>3.5303264932128533</v>
      </c>
      <c r="AN500" s="50">
        <v>4.4024910385787415</v>
      </c>
      <c r="AO500" s="50">
        <v>5.4474247254617918</v>
      </c>
      <c r="AP500" s="50">
        <v>6.8982613248441105</v>
      </c>
      <c r="AQ500" s="50">
        <v>9.5143379785541775</v>
      </c>
      <c r="AR500" s="50">
        <v>14.361126604801711</v>
      </c>
      <c r="AS500" s="50">
        <v>50.062345294555833</v>
      </c>
      <c r="AT500" s="50">
        <v>80.512070552379612</v>
      </c>
      <c r="AU500" s="50">
        <v>120.76810582856943</v>
      </c>
      <c r="AV500" s="50">
        <v>161.02414110475922</v>
      </c>
      <c r="AW500" s="50">
        <v>196.44945214780626</v>
      </c>
      <c r="AX500" s="50">
        <v>241.53621165713886</v>
      </c>
      <c r="AY500" s="50">
        <v>307.95866986285205</v>
      </c>
      <c r="AZ500" s="50">
        <v>402.56035276189806</v>
      </c>
      <c r="BA500" s="50">
        <v>536.74713701586404</v>
      </c>
      <c r="BB500" s="50">
        <v>1009.2188043740784</v>
      </c>
      <c r="BC500" s="50">
        <v>15.773181356744445</v>
      </c>
      <c r="BD500" s="50">
        <v>4770.3401802284925</v>
      </c>
      <c r="BE500" s="50">
        <v>49.203496413853181</v>
      </c>
      <c r="BF500" s="50">
        <v>100.98211383053565</v>
      </c>
      <c r="BG500" s="50">
        <v>139.64534848805579</v>
      </c>
      <c r="BH500" s="50">
        <v>177.40347033221869</v>
      </c>
      <c r="BI500" s="50">
        <v>220.56991655181977</v>
      </c>
      <c r="BJ500" s="50">
        <v>273.3431373735155</v>
      </c>
      <c r="BK500" s="50">
        <v>345.64480226743393</v>
      </c>
      <c r="BL500" s="50">
        <v>477.39564297982741</v>
      </c>
      <c r="BM500" s="50">
        <v>717.34488596163544</v>
      </c>
      <c r="BN500" s="50">
        <v>2519.4476229708025</v>
      </c>
    </row>
    <row r="501" spans="1:66" x14ac:dyDescent="0.25">
      <c r="A501" t="str">
        <f t="shared" si="7"/>
        <v>2005TOT25</v>
      </c>
      <c r="B501" s="50">
        <v>2005</v>
      </c>
      <c r="C501" s="50" t="s">
        <v>3</v>
      </c>
      <c r="D501" s="50">
        <v>25</v>
      </c>
      <c r="E501" s="50">
        <v>448.69642705717183</v>
      </c>
      <c r="F501" s="50">
        <v>0.56483866563256646</v>
      </c>
      <c r="G501" s="50">
        <v>0.25395173389985698</v>
      </c>
      <c r="H501" s="50">
        <v>0.14695994352373895</v>
      </c>
      <c r="I501" s="50">
        <v>0.25271708526126369</v>
      </c>
      <c r="J501" s="50">
        <v>8.7064353019683086E-2</v>
      </c>
      <c r="K501" s="50">
        <v>4.5340419943129109E-2</v>
      </c>
      <c r="L501" s="50">
        <v>262.16997676272337</v>
      </c>
      <c r="M501" s="50">
        <v>131.08498838136168</v>
      </c>
      <c r="N501" s="50">
        <v>3596041</v>
      </c>
      <c r="O501" s="50">
        <v>2031183</v>
      </c>
      <c r="P501" s="50">
        <v>144.29822996788039</v>
      </c>
      <c r="Q501" s="50">
        <v>117.87174679484298</v>
      </c>
      <c r="R501" s="50">
        <v>44.960047771420705</v>
      </c>
      <c r="S501" s="50">
        <v>2873029059.2398748</v>
      </c>
      <c r="T501" s="50">
        <v>14.838210460475919</v>
      </c>
      <c r="U501" s="50">
        <v>18.131839443761795</v>
      </c>
      <c r="V501" s="50">
        <v>908780.99999999988</v>
      </c>
      <c r="W501" s="50">
        <v>85.92448927139003</v>
      </c>
      <c r="X501" s="50">
        <v>45.160499109971653</v>
      </c>
      <c r="Y501" s="50">
        <v>34.451312593160964</v>
      </c>
      <c r="Z501" s="50">
        <v>492492042.4999097</v>
      </c>
      <c r="AA501" s="50">
        <v>2.5435526150427208</v>
      </c>
      <c r="AB501" s="50">
        <v>2.6729075149007544</v>
      </c>
      <c r="AC501" s="50">
        <v>3596041</v>
      </c>
      <c r="AD501" s="50">
        <v>0.57791808019886381</v>
      </c>
      <c r="AE501" s="50">
        <v>0.74279399804995894</v>
      </c>
      <c r="AF501" s="50">
        <v>5.5822284512309717E-3</v>
      </c>
      <c r="AG501" s="50">
        <v>0.60087376346648735</v>
      </c>
      <c r="AH501" s="50">
        <v>19.46319378104085</v>
      </c>
      <c r="AI501" s="50">
        <v>18.677581312780188</v>
      </c>
      <c r="AJ501" s="50">
        <v>1.1579953438591</v>
      </c>
      <c r="AK501" s="50">
        <v>2.1948786525217709</v>
      </c>
      <c r="AL501" s="50">
        <v>2.9006073060866902</v>
      </c>
      <c r="AM501" s="50">
        <v>3.6727161200844822</v>
      </c>
      <c r="AN501" s="50">
        <v>4.6070063884741561</v>
      </c>
      <c r="AO501" s="50">
        <v>5.7283025751269232</v>
      </c>
      <c r="AP501" s="50">
        <v>7.2827836196810445</v>
      </c>
      <c r="AQ501" s="50">
        <v>9.8321332952558471</v>
      </c>
      <c r="AR501" s="50">
        <v>14.324700712910321</v>
      </c>
      <c r="AS501" s="50">
        <v>48.298875985999665</v>
      </c>
      <c r="AT501" s="50">
        <v>80.512070552379612</v>
      </c>
      <c r="AU501" s="50">
        <v>115.93738159542664</v>
      </c>
      <c r="AV501" s="50">
        <v>148.14220981637848</v>
      </c>
      <c r="AW501" s="50">
        <v>185.17776227047312</v>
      </c>
      <c r="AX501" s="50">
        <v>233.4850046019009</v>
      </c>
      <c r="AY501" s="50">
        <v>287.02553151923331</v>
      </c>
      <c r="AZ501" s="50">
        <v>370.35552454094625</v>
      </c>
      <c r="BA501" s="50">
        <v>515.27725153522954</v>
      </c>
      <c r="BB501" s="50">
        <v>816.62242988842183</v>
      </c>
      <c r="BC501" s="50">
        <v>16.24600038229805</v>
      </c>
      <c r="BD501" s="50">
        <v>3757.2299591110491</v>
      </c>
      <c r="BE501" s="50">
        <v>51.905157389611048</v>
      </c>
      <c r="BF501" s="50">
        <v>98.126529306972813</v>
      </c>
      <c r="BG501" s="50">
        <v>130.65026385575166</v>
      </c>
      <c r="BH501" s="50">
        <v>164.81183848643883</v>
      </c>
      <c r="BI501" s="50">
        <v>206.47765147735515</v>
      </c>
      <c r="BJ501" s="50">
        <v>256.41018618114862</v>
      </c>
      <c r="BK501" s="50">
        <v>326.83870285826987</v>
      </c>
      <c r="BL501" s="50">
        <v>442.33175036730904</v>
      </c>
      <c r="BM501" s="50">
        <v>639.59446723694907</v>
      </c>
      <c r="BN501" s="50">
        <v>2181.0491504472852</v>
      </c>
    </row>
    <row r="502" spans="1:66" x14ac:dyDescent="0.25">
      <c r="A502" t="str">
        <f t="shared" si="7"/>
        <v>2005TOT26</v>
      </c>
      <c r="B502" s="50">
        <v>2005</v>
      </c>
      <c r="C502" s="50" t="s">
        <v>3</v>
      </c>
      <c r="D502" s="50">
        <v>26</v>
      </c>
      <c r="E502" s="50">
        <v>427.58946435182162</v>
      </c>
      <c r="F502" s="50">
        <v>0.59936775205570181</v>
      </c>
      <c r="G502" s="50">
        <v>0.29338891307392834</v>
      </c>
      <c r="H502" s="50">
        <v>0.18135864050611292</v>
      </c>
      <c r="I502" s="50">
        <v>0.28767293332974148</v>
      </c>
      <c r="J502" s="50">
        <v>0.11970558321136901</v>
      </c>
      <c r="K502" s="50">
        <v>7.0957982249460219E-2</v>
      </c>
      <c r="L502" s="50">
        <v>280.31009377588526</v>
      </c>
      <c r="M502" s="50">
        <v>140.15504688794263</v>
      </c>
      <c r="N502" s="50">
        <v>8426441</v>
      </c>
      <c r="O502" s="50">
        <v>5050537</v>
      </c>
      <c r="P502" s="50">
        <v>143.09905188300155</v>
      </c>
      <c r="Q502" s="50">
        <v>137.21104189288371</v>
      </c>
      <c r="R502" s="50">
        <v>48.949732792208081</v>
      </c>
      <c r="S502" s="50">
        <v>8315873326.6627111</v>
      </c>
      <c r="T502" s="50">
        <v>19.233372333255399</v>
      </c>
      <c r="U502" s="50">
        <v>24.059373846625554</v>
      </c>
      <c r="V502" s="50">
        <v>2424059</v>
      </c>
      <c r="W502" s="50">
        <v>81.834156446341424</v>
      </c>
      <c r="X502" s="50">
        <v>58.320890441601207</v>
      </c>
      <c r="Y502" s="50">
        <v>41.611694859786375</v>
      </c>
      <c r="Z502" s="50">
        <v>1696479352.3557286</v>
      </c>
      <c r="AA502" s="50">
        <v>3.9237032308947204</v>
      </c>
      <c r="AB502" s="50">
        <v>4.1523140662289935</v>
      </c>
      <c r="AC502" s="50">
        <v>8426441</v>
      </c>
      <c r="AD502" s="50">
        <v>0.58523433728275454</v>
      </c>
      <c r="AE502" s="50">
        <v>0.76045008745783793</v>
      </c>
      <c r="AF502" s="50">
        <v>1.3080584646510057E-2</v>
      </c>
      <c r="AG502" s="50">
        <v>0.62275406462745586</v>
      </c>
      <c r="AH502" s="50">
        <v>20.576953359889345</v>
      </c>
      <c r="AI502" s="50">
        <v>21.929201867208974</v>
      </c>
      <c r="AJ502" s="50">
        <v>0.85131557682714265</v>
      </c>
      <c r="AK502" s="50">
        <v>2.0209951299128823</v>
      </c>
      <c r="AL502" s="50">
        <v>2.8663473268541675</v>
      </c>
      <c r="AM502" s="50">
        <v>3.6823494838256758</v>
      </c>
      <c r="AN502" s="50">
        <v>4.5490392174960714</v>
      </c>
      <c r="AO502" s="50">
        <v>5.7537663229089873</v>
      </c>
      <c r="AP502" s="50">
        <v>7.4081643079898605</v>
      </c>
      <c r="AQ502" s="50">
        <v>9.8805413207375317</v>
      </c>
      <c r="AR502" s="50">
        <v>14.523573241168798</v>
      </c>
      <c r="AS502" s="50">
        <v>48.463908072278883</v>
      </c>
      <c r="AT502" s="50">
        <v>65.559828878366261</v>
      </c>
      <c r="AU502" s="50">
        <v>105.56027027978661</v>
      </c>
      <c r="AV502" s="50">
        <v>139.68844240837865</v>
      </c>
      <c r="AW502" s="50">
        <v>173.10095168761617</v>
      </c>
      <c r="AX502" s="50">
        <v>217.38259049142496</v>
      </c>
      <c r="AY502" s="50">
        <v>275.75384164190018</v>
      </c>
      <c r="AZ502" s="50">
        <v>359.620581800629</v>
      </c>
      <c r="BA502" s="50">
        <v>483.07242331427773</v>
      </c>
      <c r="BB502" s="50">
        <v>837.32553374474799</v>
      </c>
      <c r="BC502" s="50">
        <v>15.540935464425345</v>
      </c>
      <c r="BD502" s="50">
        <v>3864.5793865142218</v>
      </c>
      <c r="BE502" s="50">
        <v>36.344040429714646</v>
      </c>
      <c r="BF502" s="50">
        <v>86.27648770473904</v>
      </c>
      <c r="BG502" s="50">
        <v>122.76466091171815</v>
      </c>
      <c r="BH502" s="50">
        <v>157.59554206341727</v>
      </c>
      <c r="BI502" s="50">
        <v>194.55624689204905</v>
      </c>
      <c r="BJ502" s="50">
        <v>246.03260659873922</v>
      </c>
      <c r="BK502" s="50">
        <v>316.55533937586608</v>
      </c>
      <c r="BL502" s="50">
        <v>422.69126645672418</v>
      </c>
      <c r="BM502" s="50">
        <v>620.70780358915067</v>
      </c>
      <c r="BN502" s="50">
        <v>2074.4175048019515</v>
      </c>
    </row>
    <row r="503" spans="1:66" x14ac:dyDescent="0.25">
      <c r="A503" t="str">
        <f t="shared" si="7"/>
        <v>2005TOT27</v>
      </c>
      <c r="B503" s="50">
        <v>2005</v>
      </c>
      <c r="C503" s="50" t="s">
        <v>3</v>
      </c>
      <c r="D503" s="50">
        <v>27</v>
      </c>
      <c r="E503" s="50">
        <v>329.52125393420187</v>
      </c>
      <c r="F503" s="50">
        <v>0.66224575922937534</v>
      </c>
      <c r="G503" s="50">
        <v>0.3338117576148068</v>
      </c>
      <c r="H503" s="50">
        <v>0.21193501085234323</v>
      </c>
      <c r="I503" s="50">
        <v>0.35413679787410296</v>
      </c>
      <c r="J503" s="50">
        <v>0.14550407676089178</v>
      </c>
      <c r="K503" s="50">
        <v>8.4470939151980937E-2</v>
      </c>
      <c r="L503" s="50">
        <v>258.56272908753999</v>
      </c>
      <c r="M503" s="50">
        <v>129.28136454377</v>
      </c>
      <c r="N503" s="50">
        <v>3066188</v>
      </c>
      <c r="O503" s="50">
        <v>2030570</v>
      </c>
      <c r="P503" s="50">
        <v>128.23153730938603</v>
      </c>
      <c r="Q503" s="50">
        <v>130.33119177815396</v>
      </c>
      <c r="R503" s="50">
        <v>50.406024193080256</v>
      </c>
      <c r="S503" s="50">
        <v>3175759297.0675931</v>
      </c>
      <c r="T503" s="50">
        <v>26.192932328312725</v>
      </c>
      <c r="U503" s="50">
        <v>35.286637764772252</v>
      </c>
      <c r="V503" s="50">
        <v>1085850</v>
      </c>
      <c r="W503" s="50">
        <v>76.163570224590202</v>
      </c>
      <c r="X503" s="50">
        <v>53.117794319179794</v>
      </c>
      <c r="Y503" s="50">
        <v>41.086969113167143</v>
      </c>
      <c r="Z503" s="50">
        <v>692135483.53777659</v>
      </c>
      <c r="AA503" s="50">
        <v>5.7085742924751415</v>
      </c>
      <c r="AB503" s="50">
        <v>6.2174953070934063</v>
      </c>
      <c r="AC503" s="50">
        <v>3066188</v>
      </c>
      <c r="AD503" s="50">
        <v>0.56442805636232807</v>
      </c>
      <c r="AE503" s="50">
        <v>0.66649363146888874</v>
      </c>
      <c r="AF503" s="50">
        <v>4.7597237880277407E-3</v>
      </c>
      <c r="AG503" s="50">
        <v>0.56742678284232628</v>
      </c>
      <c r="AH503" s="50">
        <v>18.542869091168004</v>
      </c>
      <c r="AI503" s="50">
        <v>20.079449391953023</v>
      </c>
      <c r="AJ503" s="50">
        <v>0.96490597940875611</v>
      </c>
      <c r="AK503" s="50">
        <v>2.0709485646628787</v>
      </c>
      <c r="AL503" s="50">
        <v>3.0025505142597475</v>
      </c>
      <c r="AM503" s="50">
        <v>3.8950553252935647</v>
      </c>
      <c r="AN503" s="50">
        <v>4.9291042121580002</v>
      </c>
      <c r="AO503" s="50">
        <v>6.2142563533877873</v>
      </c>
      <c r="AP503" s="50">
        <v>7.6706828507165277</v>
      </c>
      <c r="AQ503" s="50">
        <v>10.294208521095726</v>
      </c>
      <c r="AR503" s="50">
        <v>14.909573800051788</v>
      </c>
      <c r="AS503" s="50">
        <v>46.048713878965224</v>
      </c>
      <c r="AT503" s="50">
        <v>52.332845859046749</v>
      </c>
      <c r="AU503" s="50">
        <v>83.531273198093857</v>
      </c>
      <c r="AV503" s="50">
        <v>115.93738159542664</v>
      </c>
      <c r="AW503" s="50">
        <v>144.92172699428332</v>
      </c>
      <c r="AX503" s="50">
        <v>180.34703803733035</v>
      </c>
      <c r="AY503" s="50">
        <v>239.52340989332936</v>
      </c>
      <c r="AZ503" s="50">
        <v>281.79224693332867</v>
      </c>
      <c r="BA503" s="50">
        <v>399.74243029256479</v>
      </c>
      <c r="BB503" s="50">
        <v>644.09656441903689</v>
      </c>
      <c r="BC503" s="50">
        <v>13.495200153067245</v>
      </c>
      <c r="BD503" s="50">
        <v>2817.9224693332867</v>
      </c>
      <c r="BE503" s="50">
        <v>31.694588197441597</v>
      </c>
      <c r="BF503" s="50">
        <v>68.456220058771919</v>
      </c>
      <c r="BG503" s="50">
        <v>98.788928201950171</v>
      </c>
      <c r="BH503" s="50">
        <v>127.95299542050188</v>
      </c>
      <c r="BI503" s="50">
        <v>161.92845914992492</v>
      </c>
      <c r="BJ503" s="50">
        <v>206.05571726200736</v>
      </c>
      <c r="BK503" s="50">
        <v>252.77255775571473</v>
      </c>
      <c r="BL503" s="50">
        <v>338.68232116943358</v>
      </c>
      <c r="BM503" s="50">
        <v>492.05124992371498</v>
      </c>
      <c r="BN503" s="50">
        <v>1519.7811618903272</v>
      </c>
    </row>
    <row r="504" spans="1:66" x14ac:dyDescent="0.25">
      <c r="A504" t="str">
        <f t="shared" si="7"/>
        <v>2005TOT28</v>
      </c>
      <c r="B504" s="50">
        <v>2005</v>
      </c>
      <c r="C504" s="50" t="s">
        <v>3</v>
      </c>
      <c r="D504" s="50">
        <v>28</v>
      </c>
      <c r="E504" s="50">
        <v>461.1516810290521</v>
      </c>
      <c r="F504" s="50">
        <v>0.52096185313996179</v>
      </c>
      <c r="G504" s="50">
        <v>0.23510443944392156</v>
      </c>
      <c r="H504" s="50">
        <v>0.13722127445616553</v>
      </c>
      <c r="I504" s="50">
        <v>0.23995094581580337</v>
      </c>
      <c r="J504" s="50">
        <v>8.2909976151498685E-2</v>
      </c>
      <c r="K504" s="50">
        <v>4.2560063529572346E-2</v>
      </c>
      <c r="L504" s="50">
        <v>263.49230024737579</v>
      </c>
      <c r="M504" s="50">
        <v>131.7461501236879</v>
      </c>
      <c r="N504" s="50">
        <v>1963543</v>
      </c>
      <c r="O504" s="50">
        <v>1022931</v>
      </c>
      <c r="P504" s="50">
        <v>144.58108021452284</v>
      </c>
      <c r="Q504" s="50">
        <v>118.91122003285295</v>
      </c>
      <c r="R504" s="50">
        <v>45.12891645077103</v>
      </c>
      <c r="S504" s="50">
        <v>1459655678.6331158</v>
      </c>
      <c r="T504" s="50">
        <v>13.433369560577692</v>
      </c>
      <c r="U504" s="50">
        <v>16.055811296704086</v>
      </c>
      <c r="V504" s="50">
        <v>471154</v>
      </c>
      <c r="W504" s="50">
        <v>86.224053398169104</v>
      </c>
      <c r="X504" s="50">
        <v>45.522096725518793</v>
      </c>
      <c r="Y504" s="50">
        <v>34.552885744882154</v>
      </c>
      <c r="Z504" s="50">
        <v>257375015.52738097</v>
      </c>
      <c r="AA504" s="50">
        <v>2.3686501891161078</v>
      </c>
      <c r="AB504" s="50">
        <v>2.4799112626968234</v>
      </c>
      <c r="AC504" s="50">
        <v>1963543</v>
      </c>
      <c r="AD504" s="50">
        <v>0.55278778214239421</v>
      </c>
      <c r="AE504" s="50">
        <v>0.61212810060668055</v>
      </c>
      <c r="AF504" s="50">
        <v>3.0480591294191096E-3</v>
      </c>
      <c r="AG504" s="50">
        <v>0.54284012539191195</v>
      </c>
      <c r="AH504" s="50">
        <v>17.330065749881424</v>
      </c>
      <c r="AI504" s="50">
        <v>17.685919970745537</v>
      </c>
      <c r="AJ504" s="50">
        <v>1.2055212398168889</v>
      </c>
      <c r="AK504" s="50">
        <v>2.1848858439236611</v>
      </c>
      <c r="AL504" s="50">
        <v>2.9382314138412564</v>
      </c>
      <c r="AM504" s="50">
        <v>3.8338320573199951</v>
      </c>
      <c r="AN504" s="50">
        <v>4.9156047390536077</v>
      </c>
      <c r="AO504" s="50">
        <v>6.1787597597630235</v>
      </c>
      <c r="AP504" s="50">
        <v>8.0846703932539974</v>
      </c>
      <c r="AQ504" s="50">
        <v>10.69602620174344</v>
      </c>
      <c r="AR504" s="50">
        <v>15.933397626863581</v>
      </c>
      <c r="AS504" s="50">
        <v>44.029070724420549</v>
      </c>
      <c r="AT504" s="50">
        <v>83.329993021712909</v>
      </c>
      <c r="AU504" s="50">
        <v>115.7361014190457</v>
      </c>
      <c r="AV504" s="50">
        <v>161.02414110475922</v>
      </c>
      <c r="AW504" s="50">
        <v>201.28017638094903</v>
      </c>
      <c r="AX504" s="50">
        <v>246.90368302729752</v>
      </c>
      <c r="AY504" s="50">
        <v>322.04828220951845</v>
      </c>
      <c r="AZ504" s="50">
        <v>422.688370399993</v>
      </c>
      <c r="BA504" s="50">
        <v>579.68690797713327</v>
      </c>
      <c r="BB504" s="50">
        <v>954.64312226392985</v>
      </c>
      <c r="BC504" s="50">
        <v>11.664626816475931</v>
      </c>
      <c r="BD504" s="50">
        <v>3623.0431748570827</v>
      </c>
      <c r="BE504" s="50">
        <v>55.522772916219097</v>
      </c>
      <c r="BF504" s="50">
        <v>99.964873090381914</v>
      </c>
      <c r="BG504" s="50">
        <v>136.26198744346399</v>
      </c>
      <c r="BH504" s="50">
        <v>176.29260137585857</v>
      </c>
      <c r="BI504" s="50">
        <v>227.18063615079541</v>
      </c>
      <c r="BJ504" s="50">
        <v>285.54138895217045</v>
      </c>
      <c r="BK504" s="50">
        <v>372.39788045494754</v>
      </c>
      <c r="BL504" s="50">
        <v>493.50867622128328</v>
      </c>
      <c r="BM504" s="50">
        <v>728.95501860708896</v>
      </c>
      <c r="BN504" s="50">
        <v>2052.4138664108009</v>
      </c>
    </row>
    <row r="505" spans="1:66" x14ac:dyDescent="0.25">
      <c r="A505" t="str">
        <f t="shared" si="7"/>
        <v>2005TOT29</v>
      </c>
      <c r="B505" s="50">
        <v>2005</v>
      </c>
      <c r="C505" s="50" t="s">
        <v>3</v>
      </c>
      <c r="D505" s="50">
        <v>29</v>
      </c>
      <c r="E505" s="50">
        <v>407.58148855205081</v>
      </c>
      <c r="F505" s="50">
        <v>0.57109008804734362</v>
      </c>
      <c r="G505" s="50">
        <v>0.26407893049773107</v>
      </c>
      <c r="H505" s="50">
        <v>0.15770390569827716</v>
      </c>
      <c r="I505" s="50">
        <v>0.25793306766346719</v>
      </c>
      <c r="J505" s="50">
        <v>9.8916609177526676E-2</v>
      </c>
      <c r="K505" s="50">
        <v>5.5762587090627404E-2</v>
      </c>
      <c r="L505" s="50">
        <v>265.51386800886479</v>
      </c>
      <c r="M505" s="50">
        <v>132.7569340044324</v>
      </c>
      <c r="N505" s="50">
        <v>13989292</v>
      </c>
      <c r="O505" s="50">
        <v>7989146</v>
      </c>
      <c r="P505" s="50">
        <v>142.73705964954399</v>
      </c>
      <c r="Q505" s="50">
        <v>122.7768083593208</v>
      </c>
      <c r="R505" s="50">
        <v>46.241203625274146</v>
      </c>
      <c r="S505" s="50">
        <v>11770582168.759611</v>
      </c>
      <c r="T505" s="50">
        <v>17.203091962097737</v>
      </c>
      <c r="U505" s="50">
        <v>21.503826850477971</v>
      </c>
      <c r="V505" s="50">
        <v>3608301</v>
      </c>
      <c r="W505" s="50">
        <v>81.845021563423984</v>
      </c>
      <c r="X505" s="50">
        <v>50.911912441008411</v>
      </c>
      <c r="Y505" s="50">
        <v>38.349719977194262</v>
      </c>
      <c r="Z505" s="50">
        <v>2204466054.8736372</v>
      </c>
      <c r="AA505" s="50">
        <v>3.2218994545543693</v>
      </c>
      <c r="AB505" s="50">
        <v>3.397892058965962</v>
      </c>
      <c r="AC505" s="50">
        <v>13989292</v>
      </c>
      <c r="AD505" s="50">
        <v>0.55363363831148849</v>
      </c>
      <c r="AE505" s="50">
        <v>0.64522190459340223</v>
      </c>
      <c r="AF505" s="50">
        <v>2.1715943676665388E-2</v>
      </c>
      <c r="AG505" s="50">
        <v>0.54242272625667542</v>
      </c>
      <c r="AH505" s="50">
        <v>17.304864687373939</v>
      </c>
      <c r="AI505" s="50">
        <v>17.964588580826668</v>
      </c>
      <c r="AJ505" s="50">
        <v>1.0622265222311158</v>
      </c>
      <c r="AK505" s="50">
        <v>2.2757575566940158</v>
      </c>
      <c r="AL505" s="50">
        <v>3.1107818478602587</v>
      </c>
      <c r="AM505" s="50">
        <v>3.9879244344385762</v>
      </c>
      <c r="AN505" s="50">
        <v>5.0075750306421618</v>
      </c>
      <c r="AO505" s="50">
        <v>6.1734835605308156</v>
      </c>
      <c r="AP505" s="50">
        <v>7.8690029950813489</v>
      </c>
      <c r="AQ505" s="50">
        <v>10.547737385282066</v>
      </c>
      <c r="AR505" s="50">
        <v>14.814132045989496</v>
      </c>
      <c r="AS505" s="50">
        <v>45.151378621250146</v>
      </c>
      <c r="AT505" s="50">
        <v>74.339478476697181</v>
      </c>
      <c r="AU505" s="50">
        <v>110.70409700952197</v>
      </c>
      <c r="AV505" s="50">
        <v>144.92172699428332</v>
      </c>
      <c r="AW505" s="50">
        <v>181.15215874285414</v>
      </c>
      <c r="AX505" s="50">
        <v>228.88431485605062</v>
      </c>
      <c r="AY505" s="50">
        <v>281.79224693332867</v>
      </c>
      <c r="AZ505" s="50">
        <v>362.30431748570828</v>
      </c>
      <c r="BA505" s="50">
        <v>483.07242331427773</v>
      </c>
      <c r="BB505" s="50">
        <v>805.12070552379612</v>
      </c>
      <c r="BC505" s="50">
        <v>13.613089607703301</v>
      </c>
      <c r="BD505" s="50">
        <v>3220.4828220951845</v>
      </c>
      <c r="BE505" s="50">
        <v>43.292010017233302</v>
      </c>
      <c r="BF505" s="50">
        <v>92.650836686422863</v>
      </c>
      <c r="BG505" s="50">
        <v>126.88959373726239</v>
      </c>
      <c r="BH505" s="50">
        <v>162.48747594959426</v>
      </c>
      <c r="BI505" s="50">
        <v>203.9285239012882</v>
      </c>
      <c r="BJ505" s="50">
        <v>251.89925999950484</v>
      </c>
      <c r="BK505" s="50">
        <v>320.7707542577225</v>
      </c>
      <c r="BL505" s="50">
        <v>429.96347934963597</v>
      </c>
      <c r="BM505" s="50">
        <v>603.24472512977593</v>
      </c>
      <c r="BN505" s="50">
        <v>1842.3057431857405</v>
      </c>
    </row>
    <row r="506" spans="1:66" x14ac:dyDescent="0.25">
      <c r="A506" t="str">
        <f t="shared" si="7"/>
        <v>2005TOT30</v>
      </c>
      <c r="B506" s="50">
        <v>2005</v>
      </c>
      <c r="C506" s="50" t="s">
        <v>3</v>
      </c>
      <c r="D506" s="50">
        <v>30</v>
      </c>
      <c r="E506" s="50">
        <v>874.24328182031502</v>
      </c>
      <c r="F506" s="50">
        <v>0.21958480928427035</v>
      </c>
      <c r="G506" s="50">
        <v>8.107857400271283E-2</v>
      </c>
      <c r="H506" s="50">
        <v>4.3964626128400096E-2</v>
      </c>
      <c r="I506" s="50">
        <v>6.1379351674258051E-2</v>
      </c>
      <c r="J506" s="50">
        <v>2.4733335403307327E-2</v>
      </c>
      <c r="K506" s="50">
        <v>1.6042573857883442E-2</v>
      </c>
      <c r="L506" s="50">
        <v>261.67751226558573</v>
      </c>
      <c r="M506" s="50">
        <v>130.83875613279287</v>
      </c>
      <c r="N506" s="50">
        <v>76342025</v>
      </c>
      <c r="O506" s="50">
        <v>16763549</v>
      </c>
      <c r="P506" s="50">
        <v>165.05680515826998</v>
      </c>
      <c r="Q506" s="50">
        <v>96.620707107315752</v>
      </c>
      <c r="R506" s="50">
        <v>36.923580582366583</v>
      </c>
      <c r="S506" s="50">
        <v>19436471496.09763</v>
      </c>
      <c r="T506" s="50">
        <v>2.4268347248714988</v>
      </c>
      <c r="U506" s="50">
        <v>2.5317967652146129</v>
      </c>
      <c r="V506" s="50">
        <v>4685824</v>
      </c>
      <c r="W506" s="50">
        <v>78.11615886005093</v>
      </c>
      <c r="X506" s="50">
        <v>52.722597272741936</v>
      </c>
      <c r="Y506" s="50">
        <v>40.295856389242893</v>
      </c>
      <c r="Z506" s="50">
        <v>2964585739.7153845</v>
      </c>
      <c r="AA506" s="50">
        <v>0.37015770169213313</v>
      </c>
      <c r="AB506" s="50">
        <v>0.37219899810743079</v>
      </c>
      <c r="AC506" s="50">
        <v>76342025</v>
      </c>
      <c r="AD506" s="50">
        <v>0.5398950843446908</v>
      </c>
      <c r="AE506" s="50">
        <v>0.58709137663375977</v>
      </c>
      <c r="AF506" s="50">
        <v>0.11850772112430545</v>
      </c>
      <c r="AG506" s="50">
        <v>0.51350802465284229</v>
      </c>
      <c r="AH506" s="50">
        <v>16.072779481544668</v>
      </c>
      <c r="AI506" s="50">
        <v>17.071991023994602</v>
      </c>
      <c r="AJ506" s="50">
        <v>1.1522481979159891</v>
      </c>
      <c r="AK506" s="50">
        <v>2.3007357808765092</v>
      </c>
      <c r="AL506" s="50">
        <v>3.1796059671267596</v>
      </c>
      <c r="AM506" s="50">
        <v>4.1202298328342559</v>
      </c>
      <c r="AN506" s="50">
        <v>5.198983932579571</v>
      </c>
      <c r="AO506" s="50">
        <v>6.3683586688524052</v>
      </c>
      <c r="AP506" s="50">
        <v>8.1101996235733118</v>
      </c>
      <c r="AQ506" s="50">
        <v>10.620326504298497</v>
      </c>
      <c r="AR506" s="50">
        <v>15.742386214768409</v>
      </c>
      <c r="AS506" s="50">
        <v>43.206925277174292</v>
      </c>
      <c r="AT506" s="50">
        <v>161.02414110475922</v>
      </c>
      <c r="AU506" s="50">
        <v>241.53621165713886</v>
      </c>
      <c r="AV506" s="50">
        <v>322.04828220951845</v>
      </c>
      <c r="AW506" s="50">
        <v>402.56035276189806</v>
      </c>
      <c r="AX506" s="50">
        <v>487.90314754742047</v>
      </c>
      <c r="AY506" s="50">
        <v>627.99415030856096</v>
      </c>
      <c r="AZ506" s="50">
        <v>805.12070552379612</v>
      </c>
      <c r="BA506" s="50">
        <v>1073.4942740317281</v>
      </c>
      <c r="BB506" s="50">
        <v>1798.102909003145</v>
      </c>
      <c r="BC506" s="50">
        <v>11.902389333873487</v>
      </c>
      <c r="BD506" s="50">
        <v>6473.1704724113215</v>
      </c>
      <c r="BE506" s="50">
        <v>100.71598221792966</v>
      </c>
      <c r="BF506" s="50">
        <v>201.1752356750608</v>
      </c>
      <c r="BG506" s="50">
        <v>277.97708207753749</v>
      </c>
      <c r="BH506" s="50">
        <v>360.1569260129512</v>
      </c>
      <c r="BI506" s="50">
        <v>454.32262868530898</v>
      </c>
      <c r="BJ506" s="50">
        <v>556.92948703069192</v>
      </c>
      <c r="BK506" s="50">
        <v>709.1784536393078</v>
      </c>
      <c r="BL506" s="50">
        <v>928.47472728152627</v>
      </c>
      <c r="BM506" s="50">
        <v>1376.1090038637992</v>
      </c>
      <c r="BN506" s="50">
        <v>3777.9245661043055</v>
      </c>
    </row>
    <row r="507" spans="1:66" x14ac:dyDescent="0.25">
      <c r="A507" t="str">
        <f t="shared" si="7"/>
        <v>2005TOT31</v>
      </c>
      <c r="B507" s="50">
        <v>2005</v>
      </c>
      <c r="C507" s="50" t="s">
        <v>3</v>
      </c>
      <c r="D507" s="50">
        <v>31</v>
      </c>
      <c r="E507" s="50">
        <v>654.44272999677264</v>
      </c>
      <c r="F507" s="50">
        <v>0.23302472515526423</v>
      </c>
      <c r="G507" s="50">
        <v>8.3453043697966453E-2</v>
      </c>
      <c r="H507" s="50">
        <v>4.336365675124481E-2</v>
      </c>
      <c r="I507" s="50">
        <v>6.0968974028308497E-2</v>
      </c>
      <c r="J507" s="50">
        <v>2.2594544249975333E-2</v>
      </c>
      <c r="K507" s="50">
        <v>1.3061329952518488E-2</v>
      </c>
      <c r="L507" s="50">
        <v>211.66015409685454</v>
      </c>
      <c r="M507" s="50">
        <v>105.83007704842727</v>
      </c>
      <c r="N507" s="50">
        <v>18903582</v>
      </c>
      <c r="O507" s="50">
        <v>4405002</v>
      </c>
      <c r="P507" s="50">
        <v>135.85839496080655</v>
      </c>
      <c r="Q507" s="50">
        <v>75.801759136047991</v>
      </c>
      <c r="R507" s="50">
        <v>35.812956604652911</v>
      </c>
      <c r="S507" s="50">
        <v>4006882807.1737165</v>
      </c>
      <c r="T507" s="50">
        <v>2.6990419908935719</v>
      </c>
      <c r="U507" s="50">
        <v>2.8362439852177843</v>
      </c>
      <c r="V507" s="50">
        <v>1152532</v>
      </c>
      <c r="W507" s="50">
        <v>66.610418247235387</v>
      </c>
      <c r="X507" s="50">
        <v>39.219658801191883</v>
      </c>
      <c r="Y507" s="50">
        <v>37.059085559623263</v>
      </c>
      <c r="Z507" s="50">
        <v>542422941.56946349</v>
      </c>
      <c r="AA507" s="50">
        <v>0.36537686939555164</v>
      </c>
      <c r="AB507" s="50">
        <v>0.36765838728115696</v>
      </c>
      <c r="AC507" s="50">
        <v>18903582</v>
      </c>
      <c r="AD507" s="50">
        <v>0.52464888020399947</v>
      </c>
      <c r="AE507" s="50">
        <v>0.56266661639592908</v>
      </c>
      <c r="AF507" s="50">
        <v>2.9344524511978887E-2</v>
      </c>
      <c r="AG507" s="50">
        <v>0.48608558242265865</v>
      </c>
      <c r="AH507" s="50">
        <v>14.780401027737634</v>
      </c>
      <c r="AI507" s="50">
        <v>15.45252764493236</v>
      </c>
      <c r="AJ507" s="50">
        <v>1.279785542461692</v>
      </c>
      <c r="AK507" s="50">
        <v>2.4461483754777924</v>
      </c>
      <c r="AL507" s="50">
        <v>3.3603856225486859</v>
      </c>
      <c r="AM507" s="50">
        <v>4.3664000992634682</v>
      </c>
      <c r="AN507" s="50">
        <v>5.4660329800644689</v>
      </c>
      <c r="AO507" s="50">
        <v>6.8219277553174074</v>
      </c>
      <c r="AP507" s="50">
        <v>8.1137990016026507</v>
      </c>
      <c r="AQ507" s="50">
        <v>10.570423753112813</v>
      </c>
      <c r="AR507" s="50">
        <v>15.256149586706997</v>
      </c>
      <c r="AS507" s="50">
        <v>42.318947283444025</v>
      </c>
      <c r="AT507" s="50">
        <v>128.81931288380738</v>
      </c>
      <c r="AU507" s="50">
        <v>190.0084865036159</v>
      </c>
      <c r="AV507" s="50">
        <v>244.75669447923403</v>
      </c>
      <c r="AW507" s="50">
        <v>322.04828220951845</v>
      </c>
      <c r="AX507" s="50">
        <v>402.56035276189806</v>
      </c>
      <c r="AY507" s="50">
        <v>483.07242331427773</v>
      </c>
      <c r="AZ507" s="50">
        <v>603.30378200583129</v>
      </c>
      <c r="BA507" s="50">
        <v>805.12070552379612</v>
      </c>
      <c r="BB507" s="50">
        <v>1288.1931288380738</v>
      </c>
      <c r="BC507" s="50">
        <v>11.893965498724697</v>
      </c>
      <c r="BD507" s="50">
        <v>4830.7242331427769</v>
      </c>
      <c r="BE507" s="50">
        <v>83.751852083449478</v>
      </c>
      <c r="BF507" s="50">
        <v>160.06694366256633</v>
      </c>
      <c r="BG507" s="50">
        <v>219.79825578396316</v>
      </c>
      <c r="BH507" s="50">
        <v>285.85692425046989</v>
      </c>
      <c r="BI507" s="50">
        <v>357.77718242913141</v>
      </c>
      <c r="BJ507" s="50">
        <v>446.13471027302091</v>
      </c>
      <c r="BK507" s="50">
        <v>531.35196546825557</v>
      </c>
      <c r="BL507" s="50">
        <v>691.92457468109001</v>
      </c>
      <c r="BM507" s="50">
        <v>998.39445059765455</v>
      </c>
      <c r="BN507" s="50">
        <v>2769.7103185907522</v>
      </c>
    </row>
    <row r="508" spans="1:66" x14ac:dyDescent="0.25">
      <c r="A508" t="str">
        <f t="shared" si="7"/>
        <v>2005TOT32</v>
      </c>
      <c r="B508" s="50">
        <v>2005</v>
      </c>
      <c r="C508" s="50" t="s">
        <v>3</v>
      </c>
      <c r="D508" s="50">
        <v>32</v>
      </c>
      <c r="E508" s="50">
        <v>709.07575287741099</v>
      </c>
      <c r="F508" s="50">
        <v>0.22845201763260123</v>
      </c>
      <c r="G508" s="50">
        <v>8.8618377412924984E-2</v>
      </c>
      <c r="H508" s="50">
        <v>4.9195433457869718E-2</v>
      </c>
      <c r="I508" s="50">
        <v>6.8145562626402034E-2</v>
      </c>
      <c r="J508" s="50">
        <v>2.8059763660374184E-2</v>
      </c>
      <c r="K508" s="50">
        <v>1.7477430664728379E-2</v>
      </c>
      <c r="L508" s="50">
        <v>205.49186654511988</v>
      </c>
      <c r="M508" s="50">
        <v>102.74593327255994</v>
      </c>
      <c r="N508" s="50">
        <v>3427061</v>
      </c>
      <c r="O508" s="50">
        <v>782919</v>
      </c>
      <c r="P508" s="50">
        <v>125.77991664206429</v>
      </c>
      <c r="Q508" s="50">
        <v>79.711949903055583</v>
      </c>
      <c r="R508" s="50">
        <v>38.790805321510483</v>
      </c>
      <c r="S508" s="50">
        <v>748896001.27380455</v>
      </c>
      <c r="T508" s="50">
        <v>2.5681819905538701</v>
      </c>
      <c r="U508" s="50">
        <v>2.6766509323907508</v>
      </c>
      <c r="V508" s="50">
        <v>233538.99999999997</v>
      </c>
      <c r="W508" s="50">
        <v>60.439046461772641</v>
      </c>
      <c r="X508" s="50">
        <v>42.306886810787297</v>
      </c>
      <c r="Y508" s="50">
        <v>41.176215411424053</v>
      </c>
      <c r="Z508" s="50">
        <v>118563696.46685345</v>
      </c>
      <c r="AA508" s="50">
        <v>0.40658936552171887</v>
      </c>
      <c r="AB508" s="50">
        <v>0.40896482984302207</v>
      </c>
      <c r="AC508" s="50">
        <v>3427061</v>
      </c>
      <c r="AD508" s="50">
        <v>0.55454365843956566</v>
      </c>
      <c r="AE508" s="50">
        <v>0.61485144042079209</v>
      </c>
      <c r="AF508" s="50">
        <v>5.3199163797921284E-3</v>
      </c>
      <c r="AG508" s="50">
        <v>0.5493976781311849</v>
      </c>
      <c r="AH508" s="50">
        <v>17.39341266975574</v>
      </c>
      <c r="AI508" s="50">
        <v>18.914949278282414</v>
      </c>
      <c r="AJ508" s="50">
        <v>1.0578741822034985</v>
      </c>
      <c r="AK508" s="50">
        <v>2.1500912261928833</v>
      </c>
      <c r="AL508" s="50">
        <v>3.0633980107183016</v>
      </c>
      <c r="AM508" s="50">
        <v>3.9476791422765789</v>
      </c>
      <c r="AN508" s="50">
        <v>4.9252020751533223</v>
      </c>
      <c r="AO508" s="50">
        <v>6.2266263314727581</v>
      </c>
      <c r="AP508" s="50">
        <v>7.6962395597777054</v>
      </c>
      <c r="AQ508" s="50">
        <v>10.25438648590286</v>
      </c>
      <c r="AR508" s="50">
        <v>16.242496896283107</v>
      </c>
      <c r="AS508" s="50">
        <v>44.436006090018985</v>
      </c>
      <c r="AT508" s="50">
        <v>120.76810582856943</v>
      </c>
      <c r="AU508" s="50">
        <v>185.17776227047312</v>
      </c>
      <c r="AV508" s="50">
        <v>241.53621165713886</v>
      </c>
      <c r="AW508" s="50">
        <v>316.68081083935982</v>
      </c>
      <c r="AX508" s="50">
        <v>398.5347492342791</v>
      </c>
      <c r="AY508" s="50">
        <v>483.07242331427773</v>
      </c>
      <c r="AZ508" s="50">
        <v>605.85333090665665</v>
      </c>
      <c r="BA508" s="50">
        <v>885.63277607617579</v>
      </c>
      <c r="BB508" s="50">
        <v>1556.5666973460059</v>
      </c>
      <c r="BC508" s="50">
        <v>11.687707314177132</v>
      </c>
      <c r="BD508" s="50">
        <v>5659.461812695271</v>
      </c>
      <c r="BE508" s="50">
        <v>74.64907629673155</v>
      </c>
      <c r="BF508" s="50">
        <v>152.77788343759494</v>
      </c>
      <c r="BG508" s="50">
        <v>217.05858004750678</v>
      </c>
      <c r="BH508" s="50">
        <v>280.51304897015495</v>
      </c>
      <c r="BI508" s="50">
        <v>349.47285927444193</v>
      </c>
      <c r="BJ508" s="50">
        <v>441.80516672941951</v>
      </c>
      <c r="BK508" s="50">
        <v>544.60310037697684</v>
      </c>
      <c r="BL508" s="50">
        <v>728.62767808510455</v>
      </c>
      <c r="BM508" s="50">
        <v>1149.3285826100284</v>
      </c>
      <c r="BN508" s="50">
        <v>3157.4563093442262</v>
      </c>
    </row>
    <row r="509" spans="1:66" x14ac:dyDescent="0.25">
      <c r="A509" t="str">
        <f t="shared" si="7"/>
        <v>2005TOT33</v>
      </c>
      <c r="B509" s="50">
        <v>2005</v>
      </c>
      <c r="C509" s="50" t="s">
        <v>3</v>
      </c>
      <c r="D509" s="50">
        <v>33</v>
      </c>
      <c r="E509" s="50">
        <v>929.91352382354421</v>
      </c>
      <c r="F509" s="50">
        <v>0.24778162644876642</v>
      </c>
      <c r="G509" s="50">
        <v>9.1878315175198885E-2</v>
      </c>
      <c r="H509" s="50">
        <v>4.9269754975891762E-2</v>
      </c>
      <c r="I509" s="50">
        <v>7.2011826175069599E-2</v>
      </c>
      <c r="J509" s="50">
        <v>2.6640579459364905E-2</v>
      </c>
      <c r="K509" s="50">
        <v>1.6808764987287655E-2</v>
      </c>
      <c r="L509" s="50">
        <v>286.68724202934567</v>
      </c>
      <c r="M509" s="50">
        <v>143.34362101467283</v>
      </c>
      <c r="N509" s="50">
        <v>14755743</v>
      </c>
      <c r="O509" s="50">
        <v>3656202</v>
      </c>
      <c r="P509" s="50">
        <v>180.38258515307405</v>
      </c>
      <c r="Q509" s="50">
        <v>106.30465687627162</v>
      </c>
      <c r="R509" s="50">
        <v>37.080358415597075</v>
      </c>
      <c r="S509" s="50">
        <v>4664055588.964057</v>
      </c>
      <c r="T509" s="50">
        <v>2.8325580933135028</v>
      </c>
      <c r="U509" s="50">
        <v>2.9755766131418273</v>
      </c>
      <c r="V509" s="50">
        <v>1062588</v>
      </c>
      <c r="W509" s="50">
        <v>90.314037841061662</v>
      </c>
      <c r="X509" s="50">
        <v>53.029583173611172</v>
      </c>
      <c r="Y509" s="50">
        <v>36.994728330591705</v>
      </c>
      <c r="Z509" s="50">
        <v>676183184.70337379</v>
      </c>
      <c r="AA509" s="50">
        <v>0.41065723078559152</v>
      </c>
      <c r="AB509" s="50">
        <v>0.41354953558168306</v>
      </c>
      <c r="AC509" s="50">
        <v>14755743</v>
      </c>
      <c r="AD509" s="50">
        <v>0.55458474156149951</v>
      </c>
      <c r="AE509" s="50">
        <v>0.61412914537596031</v>
      </c>
      <c r="AF509" s="50">
        <v>2.2905725600361079E-2</v>
      </c>
      <c r="AG509" s="50">
        <v>0.53456635148534826</v>
      </c>
      <c r="AH509" s="50">
        <v>17.318185635071767</v>
      </c>
      <c r="AI509" s="50">
        <v>17.813620236250969</v>
      </c>
      <c r="AJ509" s="50">
        <v>1.1571323166973866</v>
      </c>
      <c r="AK509" s="50">
        <v>2.2528758010340475</v>
      </c>
      <c r="AL509" s="50">
        <v>3.0562826429188386</v>
      </c>
      <c r="AM509" s="50">
        <v>3.9373712312514684</v>
      </c>
      <c r="AN509" s="50">
        <v>4.8959931526345599</v>
      </c>
      <c r="AO509" s="50">
        <v>6.0243582108219496</v>
      </c>
      <c r="AP509" s="50">
        <v>7.7492349019739422</v>
      </c>
      <c r="AQ509" s="50">
        <v>10.182162130867059</v>
      </c>
      <c r="AR509" s="50">
        <v>15.701452196727033</v>
      </c>
      <c r="AS509" s="50">
        <v>45.043137415073716</v>
      </c>
      <c r="AT509" s="50">
        <v>161.02414110475922</v>
      </c>
      <c r="AU509" s="50">
        <v>241.53621165713886</v>
      </c>
      <c r="AV509" s="50">
        <v>322.04828220951845</v>
      </c>
      <c r="AW509" s="50">
        <v>402.56035276189806</v>
      </c>
      <c r="AX509" s="50">
        <v>483.07242331427773</v>
      </c>
      <c r="AY509" s="50">
        <v>644.09656441903689</v>
      </c>
      <c r="AZ509" s="50">
        <v>805.12070552379612</v>
      </c>
      <c r="BA509" s="50">
        <v>1127.1689877333147</v>
      </c>
      <c r="BB509" s="50">
        <v>1972.5457285333007</v>
      </c>
      <c r="BC509" s="50">
        <v>11.502399250440931</v>
      </c>
      <c r="BD509" s="50">
        <v>7366.8544555427352</v>
      </c>
      <c r="BE509" s="50">
        <v>107.57379517037445</v>
      </c>
      <c r="BF509" s="50">
        <v>209.52953378379621</v>
      </c>
      <c r="BG509" s="50">
        <v>283.76733227172093</v>
      </c>
      <c r="BH509" s="50">
        <v>366.62879032486182</v>
      </c>
      <c r="BI509" s="50">
        <v>455.25734947384836</v>
      </c>
      <c r="BJ509" s="50">
        <v>560.05354077031541</v>
      </c>
      <c r="BK509" s="50">
        <v>720.85282213927803</v>
      </c>
      <c r="BL509" s="50">
        <v>946.68063751611169</v>
      </c>
      <c r="BM509" s="50">
        <v>1460.8242539678345</v>
      </c>
      <c r="BN509" s="50">
        <v>4188.8076350802912</v>
      </c>
    </row>
    <row r="510" spans="1:66" x14ac:dyDescent="0.25">
      <c r="A510" t="str">
        <f t="shared" si="7"/>
        <v>2005TOT35</v>
      </c>
      <c r="B510" s="50">
        <v>2005</v>
      </c>
      <c r="C510" s="50" t="s">
        <v>3</v>
      </c>
      <c r="D510" s="50">
        <v>35</v>
      </c>
      <c r="E510" s="50">
        <v>973.58190596549616</v>
      </c>
      <c r="F510" s="50">
        <v>0.20173983156916642</v>
      </c>
      <c r="G510" s="50">
        <v>7.5217414692244536E-2</v>
      </c>
      <c r="H510" s="50">
        <v>4.1803231182000765E-2</v>
      </c>
      <c r="I510" s="50">
        <v>5.6989646761322621E-2</v>
      </c>
      <c r="J510" s="50">
        <v>2.4755959879483466E-2</v>
      </c>
      <c r="K510" s="50">
        <v>1.7064927039533977E-2</v>
      </c>
      <c r="L510" s="50">
        <v>281.26760789187904</v>
      </c>
      <c r="M510" s="50">
        <v>140.63380394593952</v>
      </c>
      <c r="N510" s="50">
        <v>39255639</v>
      </c>
      <c r="O510" s="50">
        <v>7919426</v>
      </c>
      <c r="P510" s="50">
        <v>176.39876698058094</v>
      </c>
      <c r="Q510" s="50">
        <v>104.86884091129809</v>
      </c>
      <c r="R510" s="50">
        <v>37.284364771790678</v>
      </c>
      <c r="S510" s="50">
        <v>9966012303.6335735</v>
      </c>
      <c r="T510" s="50">
        <v>2.1730295286577155</v>
      </c>
      <c r="U510" s="50">
        <v>2.2554722252382295</v>
      </c>
      <c r="V510" s="50">
        <v>2237165</v>
      </c>
      <c r="W510" s="50">
        <v>79.543325130274368</v>
      </c>
      <c r="X510" s="50">
        <v>61.090478815665151</v>
      </c>
      <c r="Y510" s="50">
        <v>43.439398708968078</v>
      </c>
      <c r="Z510" s="50">
        <v>1640033772.4757702</v>
      </c>
      <c r="AA510" s="50">
        <v>0.35759958015367826</v>
      </c>
      <c r="AB510" s="50">
        <v>0.3592724073362179</v>
      </c>
      <c r="AC510" s="50">
        <v>39255639</v>
      </c>
      <c r="AD510" s="50">
        <v>0.52806713439541941</v>
      </c>
      <c r="AE510" s="50">
        <v>0.56078709346064759</v>
      </c>
      <c r="AF510" s="50">
        <v>6.0937554632177253E-2</v>
      </c>
      <c r="AG510" s="50">
        <v>0.48806627861935059</v>
      </c>
      <c r="AH510" s="50">
        <v>15.012816576456151</v>
      </c>
      <c r="AI510" s="50">
        <v>16.096886896000584</v>
      </c>
      <c r="AJ510" s="50">
        <v>1.1957175109637745</v>
      </c>
      <c r="AK510" s="50">
        <v>2.3930759333793405</v>
      </c>
      <c r="AL510" s="50">
        <v>3.2998146461320745</v>
      </c>
      <c r="AM510" s="50">
        <v>4.2901881847877892</v>
      </c>
      <c r="AN510" s="50">
        <v>5.3195982651329246</v>
      </c>
      <c r="AO510" s="50">
        <v>6.6295656386928741</v>
      </c>
      <c r="AP510" s="50">
        <v>8.3159757200486872</v>
      </c>
      <c r="AQ510" s="50">
        <v>10.787661934163047</v>
      </c>
      <c r="AR510" s="50">
        <v>15.812097660175908</v>
      </c>
      <c r="AS510" s="50">
        <v>41.95630450652358</v>
      </c>
      <c r="AT510" s="50">
        <v>189.20336579809211</v>
      </c>
      <c r="AU510" s="50">
        <v>276.04138475101581</v>
      </c>
      <c r="AV510" s="50">
        <v>363.91455889675586</v>
      </c>
      <c r="AW510" s="50">
        <v>483.07242331427773</v>
      </c>
      <c r="AX510" s="50">
        <v>576.46642515503811</v>
      </c>
      <c r="AY510" s="50">
        <v>724.60863497141656</v>
      </c>
      <c r="AZ510" s="50">
        <v>912.47013292696897</v>
      </c>
      <c r="BA510" s="50">
        <v>1223.7834723961703</v>
      </c>
      <c r="BB510" s="50">
        <v>1996.6993496990144</v>
      </c>
      <c r="BC510" s="50">
        <v>11.649333548271656</v>
      </c>
      <c r="BD510" s="50">
        <v>6964.2941027808365</v>
      </c>
      <c r="BE510" s="50">
        <v>116.37624823235689</v>
      </c>
      <c r="BF510" s="50">
        <v>232.79879089434726</v>
      </c>
      <c r="BG510" s="50">
        <v>321.41340059110701</v>
      </c>
      <c r="BH510" s="50">
        <v>417.85930636375178</v>
      </c>
      <c r="BI510" s="50">
        <v>517.78747351812228</v>
      </c>
      <c r="BJ510" s="50">
        <v>645.56929155351509</v>
      </c>
      <c r="BK510" s="50">
        <v>809.59883654970758</v>
      </c>
      <c r="BL510" s="50">
        <v>1049.6556994929683</v>
      </c>
      <c r="BM510" s="50">
        <v>1540.2827409122856</v>
      </c>
      <c r="BN510" s="50">
        <v>4086.1731610609386</v>
      </c>
    </row>
    <row r="511" spans="1:66" x14ac:dyDescent="0.25">
      <c r="A511" t="str">
        <f t="shared" si="7"/>
        <v>2005TOT40</v>
      </c>
      <c r="B511" s="50">
        <v>2005</v>
      </c>
      <c r="C511" s="50" t="s">
        <v>3</v>
      </c>
      <c r="D511" s="50">
        <v>40</v>
      </c>
      <c r="E511" s="50">
        <v>851.30712434533393</v>
      </c>
      <c r="F511" s="50">
        <v>0.22300676059872793</v>
      </c>
      <c r="G511" s="50">
        <v>8.3594991539489946E-2</v>
      </c>
      <c r="H511" s="50">
        <v>4.5582632386943316E-2</v>
      </c>
      <c r="I511" s="50">
        <v>6.8336919035097463E-2</v>
      </c>
      <c r="J511" s="50">
        <v>2.5692709453485233E-2</v>
      </c>
      <c r="K511" s="50">
        <v>1.5695675895026993E-2</v>
      </c>
      <c r="L511" s="50">
        <v>271.39196993802574</v>
      </c>
      <c r="M511" s="50">
        <v>135.69598496901287</v>
      </c>
      <c r="N511" s="50">
        <v>26441593</v>
      </c>
      <c r="O511" s="50">
        <v>5896654</v>
      </c>
      <c r="P511" s="50">
        <v>169.65958581682301</v>
      </c>
      <c r="Q511" s="50">
        <v>101.73238412120273</v>
      </c>
      <c r="R511" s="50">
        <v>37.485406861682023</v>
      </c>
      <c r="S511" s="50">
        <v>7198568037.0939178</v>
      </c>
      <c r="T511" s="50">
        <v>2.6649617725567123</v>
      </c>
      <c r="U511" s="50">
        <v>2.7889112971075276</v>
      </c>
      <c r="V511" s="50">
        <v>1806936.9999999998</v>
      </c>
      <c r="W511" s="50">
        <v>84.678210608674263</v>
      </c>
      <c r="X511" s="50">
        <v>51.017774360338606</v>
      </c>
      <c r="Y511" s="50">
        <v>37.597114145999875</v>
      </c>
      <c r="Z511" s="50">
        <v>1106230849.7921658</v>
      </c>
      <c r="AA511" s="50">
        <v>0.40953463398939954</v>
      </c>
      <c r="AB511" s="50">
        <v>0.41233744343783063</v>
      </c>
      <c r="AC511" s="50">
        <v>26441593</v>
      </c>
      <c r="AD511" s="50">
        <v>0.51237085047904585</v>
      </c>
      <c r="AE511" s="50">
        <v>0.51613232599172676</v>
      </c>
      <c r="AF511" s="50">
        <v>4.1045976044344706E-2</v>
      </c>
      <c r="AG511" s="50">
        <v>0.46542983245324621</v>
      </c>
      <c r="AH511" s="50">
        <v>13.84487693796012</v>
      </c>
      <c r="AI511" s="50">
        <v>15.172593946206989</v>
      </c>
      <c r="AJ511" s="50">
        <v>1.2363380516276241</v>
      </c>
      <c r="AK511" s="50">
        <v>2.463135590192099</v>
      </c>
      <c r="AL511" s="50">
        <v>3.4116694383013808</v>
      </c>
      <c r="AM511" s="50">
        <v>4.456556432449422</v>
      </c>
      <c r="AN511" s="50">
        <v>5.6008684067787211</v>
      </c>
      <c r="AO511" s="50">
        <v>6.8789684958129413</v>
      </c>
      <c r="AP511" s="50">
        <v>8.6440603375670371</v>
      </c>
      <c r="AQ511" s="50">
        <v>11.177791865244522</v>
      </c>
      <c r="AR511" s="50">
        <v>16.092267330316204</v>
      </c>
      <c r="AS511" s="50">
        <v>40.038344051710048</v>
      </c>
      <c r="AT511" s="50">
        <v>161.02414110475922</v>
      </c>
      <c r="AU511" s="50">
        <v>242.07295879415474</v>
      </c>
      <c r="AV511" s="50">
        <v>326.64897195536872</v>
      </c>
      <c r="AW511" s="50">
        <v>429.3977096126913</v>
      </c>
      <c r="AX511" s="50">
        <v>523.32845859046756</v>
      </c>
      <c r="AY511" s="50">
        <v>644.09656441903689</v>
      </c>
      <c r="AZ511" s="50">
        <v>817.03649196554829</v>
      </c>
      <c r="BA511" s="50">
        <v>1098.9897630399819</v>
      </c>
      <c r="BB511" s="50">
        <v>1739.0607239313997</v>
      </c>
      <c r="BC511" s="50">
        <v>10.63123993012546</v>
      </c>
      <c r="BD511" s="50">
        <v>5740.5106303846669</v>
      </c>
      <c r="BE511" s="50">
        <v>105.2147378005741</v>
      </c>
      <c r="BF511" s="50">
        <v>209.54816062123285</v>
      </c>
      <c r="BG511" s="50">
        <v>290.4824852456349</v>
      </c>
      <c r="BH511" s="50">
        <v>379.6082292455709</v>
      </c>
      <c r="BI511" s="50">
        <v>476.52375119764656</v>
      </c>
      <c r="BJ511" s="50">
        <v>586.09032950604899</v>
      </c>
      <c r="BK511" s="50">
        <v>735.24333874215779</v>
      </c>
      <c r="BL511" s="50">
        <v>952.17955258764732</v>
      </c>
      <c r="BM511" s="50">
        <v>1369.8862406524493</v>
      </c>
      <c r="BN511" s="50">
        <v>3409.5853285569433</v>
      </c>
    </row>
    <row r="512" spans="1:66" x14ac:dyDescent="0.25">
      <c r="A512" t="str">
        <f t="shared" si="7"/>
        <v>2005TOT41</v>
      </c>
      <c r="B512" s="50">
        <v>2005</v>
      </c>
      <c r="C512" s="50" t="s">
        <v>3</v>
      </c>
      <c r="D512" s="50">
        <v>41</v>
      </c>
      <c r="E512" s="50">
        <v>815.48861071410772</v>
      </c>
      <c r="F512" s="50">
        <v>0.25192081220693474</v>
      </c>
      <c r="G512" s="50">
        <v>9.5132154638753547E-2</v>
      </c>
      <c r="H512" s="50">
        <v>5.152054173336764E-2</v>
      </c>
      <c r="I512" s="50">
        <v>7.6074926619523156E-2</v>
      </c>
      <c r="J512" s="50">
        <v>2.8603989242920454E-2</v>
      </c>
      <c r="K512" s="50">
        <v>1.7669688830440067E-2</v>
      </c>
      <c r="L512" s="50">
        <v>263.8802615192181</v>
      </c>
      <c r="M512" s="50">
        <v>131.94013075960905</v>
      </c>
      <c r="N512" s="50">
        <v>10154949</v>
      </c>
      <c r="O512" s="50">
        <v>2558242.9999999995</v>
      </c>
      <c r="P512" s="50">
        <v>164.23189334731737</v>
      </c>
      <c r="Q512" s="50">
        <v>99.648368171900728</v>
      </c>
      <c r="R512" s="50">
        <v>37.762721470034414</v>
      </c>
      <c r="S512" s="50">
        <v>3059096884.0462542</v>
      </c>
      <c r="T512" s="50">
        <v>3.0783382520791349</v>
      </c>
      <c r="U512" s="50">
        <v>3.2428634050865046</v>
      </c>
      <c r="V512" s="50">
        <v>772537</v>
      </c>
      <c r="W512" s="50">
        <v>82.330959266976336</v>
      </c>
      <c r="X512" s="50">
        <v>49.609171492632711</v>
      </c>
      <c r="Y512" s="50">
        <v>37.599759229448637</v>
      </c>
      <c r="Z512" s="50">
        <v>459899046.20884794</v>
      </c>
      <c r="AA512" s="50">
        <v>0.4627917583855119</v>
      </c>
      <c r="AB512" s="50">
        <v>0.46637371967010843</v>
      </c>
      <c r="AC512" s="50">
        <v>10154949</v>
      </c>
      <c r="AD512" s="50">
        <v>0.53471306527791818</v>
      </c>
      <c r="AE512" s="50">
        <v>0.58244166457069468</v>
      </c>
      <c r="AF512" s="50">
        <v>1.5763792801194595E-2</v>
      </c>
      <c r="AG512" s="50">
        <v>0.50700886231467557</v>
      </c>
      <c r="AH512" s="50">
        <v>15.642472708277342</v>
      </c>
      <c r="AI512" s="50">
        <v>16.756560205329695</v>
      </c>
      <c r="AJ512" s="50">
        <v>1.170613804869022</v>
      </c>
      <c r="AK512" s="50">
        <v>2.3095001307858984</v>
      </c>
      <c r="AL512" s="50">
        <v>3.1876110384481566</v>
      </c>
      <c r="AM512" s="50">
        <v>4.1510076976621502</v>
      </c>
      <c r="AN512" s="50">
        <v>5.2881707707089394</v>
      </c>
      <c r="AO512" s="50">
        <v>6.4861445674895002</v>
      </c>
      <c r="AP512" s="50">
        <v>8.2933063199813972</v>
      </c>
      <c r="AQ512" s="50">
        <v>10.798906985846386</v>
      </c>
      <c r="AR512" s="50">
        <v>16.006806045149553</v>
      </c>
      <c r="AS512" s="50">
        <v>42.307932639058997</v>
      </c>
      <c r="AT512" s="50">
        <v>155.6566697346006</v>
      </c>
      <c r="AU512" s="50">
        <v>225.43379754666293</v>
      </c>
      <c r="AV512" s="50">
        <v>299.04483348026719</v>
      </c>
      <c r="AW512" s="50">
        <v>381.0904672812635</v>
      </c>
      <c r="AX512" s="50">
        <v>483.07242331427773</v>
      </c>
      <c r="AY512" s="50">
        <v>599.81492561522816</v>
      </c>
      <c r="AZ512" s="50">
        <v>764.86467024760634</v>
      </c>
      <c r="BA512" s="50">
        <v>1046.6569171809351</v>
      </c>
      <c r="BB512" s="50">
        <v>1650.4974463237822</v>
      </c>
      <c r="BC512" s="50">
        <v>12.061579158924715</v>
      </c>
      <c r="BD512" s="50">
        <v>5904.2185071745052</v>
      </c>
      <c r="BE512" s="50">
        <v>95.453283444695529</v>
      </c>
      <c r="BF512" s="50">
        <v>188.00532192284982</v>
      </c>
      <c r="BG512" s="50">
        <v>260.17404583061796</v>
      </c>
      <c r="BH512" s="50">
        <v>338.14762578946221</v>
      </c>
      <c r="BI512" s="50">
        <v>431.91286799961949</v>
      </c>
      <c r="BJ512" s="50">
        <v>527.96178686406415</v>
      </c>
      <c r="BK512" s="50">
        <v>677.80740985949251</v>
      </c>
      <c r="BL512" s="50">
        <v>880.3004001640187</v>
      </c>
      <c r="BM512" s="50">
        <v>1305.9578266976221</v>
      </c>
      <c r="BN512" s="50">
        <v>3450.3468570224859</v>
      </c>
    </row>
    <row r="513" spans="1:66" x14ac:dyDescent="0.25">
      <c r="A513" t="str">
        <f t="shared" si="7"/>
        <v>2005TOT42</v>
      </c>
      <c r="B513" s="50">
        <v>2005</v>
      </c>
      <c r="C513" s="50" t="s">
        <v>3</v>
      </c>
      <c r="D513" s="50">
        <v>42</v>
      </c>
      <c r="E513" s="50">
        <v>912.09909340730007</v>
      </c>
      <c r="F513" s="50">
        <v>0.13106775578284652</v>
      </c>
      <c r="G513" s="50">
        <v>4.3120386161357688E-2</v>
      </c>
      <c r="H513" s="50">
        <v>2.2369335515786248E-2</v>
      </c>
      <c r="I513" s="50">
        <v>3.1613503624535237E-2</v>
      </c>
      <c r="J513" s="50">
        <v>1.2068004666623975E-2</v>
      </c>
      <c r="K513" s="50">
        <v>7.9105890960110472E-3</v>
      </c>
      <c r="L513" s="50">
        <v>259.11145774948739</v>
      </c>
      <c r="M513" s="50">
        <v>129.55572887474369</v>
      </c>
      <c r="N513" s="50">
        <v>5743495</v>
      </c>
      <c r="O513" s="50">
        <v>752787.00000000012</v>
      </c>
      <c r="P513" s="50">
        <v>173.86557824040619</v>
      </c>
      <c r="Q513" s="50">
        <v>85.245879509081192</v>
      </c>
      <c r="R513" s="50">
        <v>32.899309142669445</v>
      </c>
      <c r="S513" s="50">
        <v>770063878.77603245</v>
      </c>
      <c r="T513" s="50">
        <v>1.2249750271378579</v>
      </c>
      <c r="U513" s="50">
        <v>1.2563644319810432</v>
      </c>
      <c r="V513" s="50">
        <v>181572</v>
      </c>
      <c r="W513" s="50">
        <v>80.099674929654824</v>
      </c>
      <c r="X513" s="50">
        <v>49.456053945088868</v>
      </c>
      <c r="Y513" s="50">
        <v>38.173575475696389</v>
      </c>
      <c r="Z513" s="50">
        <v>107758015.52301212</v>
      </c>
      <c r="AA513" s="50">
        <v>0.17141549114007332</v>
      </c>
      <c r="AB513" s="50">
        <v>0.17189271134345216</v>
      </c>
      <c r="AC513" s="50">
        <v>5743495</v>
      </c>
      <c r="AD513" s="50">
        <v>0.45919520400564739</v>
      </c>
      <c r="AE513" s="50">
        <v>0.39906638056736909</v>
      </c>
      <c r="AF513" s="50">
        <v>8.9157774337119376E-3</v>
      </c>
      <c r="AG513" s="50">
        <v>0.36560006037509662</v>
      </c>
      <c r="AH513" s="50">
        <v>10.229574423163603</v>
      </c>
      <c r="AI513" s="50">
        <v>10.966885012567305</v>
      </c>
      <c r="AJ513" s="50">
        <v>1.6579886486254758</v>
      </c>
      <c r="AK513" s="50">
        <v>3.0350777680061283</v>
      </c>
      <c r="AL513" s="50">
        <v>4.0649367593203252</v>
      </c>
      <c r="AM513" s="50">
        <v>5.1517171197197911</v>
      </c>
      <c r="AN513" s="50">
        <v>6.2218100760853279</v>
      </c>
      <c r="AO513" s="50">
        <v>7.5203631894810066</v>
      </c>
      <c r="AP513" s="50">
        <v>9.2571765439098925</v>
      </c>
      <c r="AQ513" s="50">
        <v>11.622610147311967</v>
      </c>
      <c r="AR513" s="50">
        <v>15.89569000504931</v>
      </c>
      <c r="AS513" s="50">
        <v>35.572629742490776</v>
      </c>
      <c r="AT513" s="50">
        <v>227.04403895771051</v>
      </c>
      <c r="AU513" s="50">
        <v>322.04828220951845</v>
      </c>
      <c r="AV513" s="50">
        <v>422.688370399993</v>
      </c>
      <c r="AW513" s="50">
        <v>512.05676871313437</v>
      </c>
      <c r="AX513" s="50">
        <v>627.99415030856096</v>
      </c>
      <c r="AY513" s="50">
        <v>750.37249754817799</v>
      </c>
      <c r="AZ513" s="50">
        <v>966.14484662855546</v>
      </c>
      <c r="BA513" s="50">
        <v>1207.6810582856942</v>
      </c>
      <c r="BB513" s="50">
        <v>1771.2655521523516</v>
      </c>
      <c r="BC513" s="50">
        <v>8.5259447912259532</v>
      </c>
      <c r="BD513" s="50">
        <v>5367.4713701586415</v>
      </c>
      <c r="BE513" s="50">
        <v>150.50189804770878</v>
      </c>
      <c r="BF513" s="50">
        <v>277.20732097399525</v>
      </c>
      <c r="BG513" s="50">
        <v>370.87648518619312</v>
      </c>
      <c r="BH513" s="50">
        <v>471.00334851106783</v>
      </c>
      <c r="BI513" s="50">
        <v>567.65825827931144</v>
      </c>
      <c r="BJ513" s="50">
        <v>684.71028788269143</v>
      </c>
      <c r="BK513" s="50">
        <v>843.74612782229724</v>
      </c>
      <c r="BL513" s="50">
        <v>1062.5809231252063</v>
      </c>
      <c r="BM513" s="50">
        <v>1448.8139906597535</v>
      </c>
      <c r="BN513" s="50">
        <v>3248.9235086999265</v>
      </c>
    </row>
    <row r="514" spans="1:66" x14ac:dyDescent="0.25">
      <c r="A514" t="str">
        <f t="shared" si="7"/>
        <v>2005TOT43</v>
      </c>
      <c r="B514" s="50">
        <v>2005</v>
      </c>
      <c r="C514" s="50" t="s">
        <v>3</v>
      </c>
      <c r="D514" s="50">
        <v>43</v>
      </c>
      <c r="E514" s="50">
        <v>852.68971021541654</v>
      </c>
      <c r="F514" s="50">
        <v>0.24524209986978274</v>
      </c>
      <c r="G514" s="50">
        <v>9.4531609312660511E-2</v>
      </c>
      <c r="H514" s="50">
        <v>5.2509053319953328E-2</v>
      </c>
      <c r="I514" s="50">
        <v>8.0889305462722758E-2</v>
      </c>
      <c r="J514" s="50">
        <v>3.0310829337152324E-2</v>
      </c>
      <c r="K514" s="50">
        <v>1.8035356992226026E-2</v>
      </c>
      <c r="L514" s="50">
        <v>285.31703883803954</v>
      </c>
      <c r="M514" s="50">
        <v>142.65851941901977</v>
      </c>
      <c r="N514" s="50">
        <v>10543149</v>
      </c>
      <c r="O514" s="50">
        <v>2585624</v>
      </c>
      <c r="P514" s="50">
        <v>175.33804722116815</v>
      </c>
      <c r="Q514" s="50">
        <v>109.97899161687138</v>
      </c>
      <c r="R514" s="50">
        <v>38.546240373432809</v>
      </c>
      <c r="S514" s="50">
        <v>3412371842.644577</v>
      </c>
      <c r="T514" s="50">
        <v>3.1631059367268466</v>
      </c>
      <c r="U514" s="50">
        <v>3.3310893702742828</v>
      </c>
      <c r="V514" s="50">
        <v>852828</v>
      </c>
      <c r="W514" s="50">
        <v>89.201538785239052</v>
      </c>
      <c r="X514" s="50">
        <v>53.456980633780717</v>
      </c>
      <c r="Y514" s="50">
        <v>37.471986146698804</v>
      </c>
      <c r="Z514" s="50">
        <v>547075318.55935121</v>
      </c>
      <c r="AA514" s="50">
        <v>0.50711272621178238</v>
      </c>
      <c r="AB514" s="50">
        <v>0.51144053009385093</v>
      </c>
      <c r="AC514" s="50">
        <v>10543149</v>
      </c>
      <c r="AD514" s="50">
        <v>0.51795385668015259</v>
      </c>
      <c r="AE514" s="50">
        <v>0.52104759254004573</v>
      </c>
      <c r="AF514" s="50">
        <v>1.6366405809435432E-2</v>
      </c>
      <c r="AG514" s="50">
        <v>0.47781600611059183</v>
      </c>
      <c r="AH514" s="50">
        <v>14.331063366795147</v>
      </c>
      <c r="AI514" s="50">
        <v>15.8529935016289</v>
      </c>
      <c r="AJ514" s="50">
        <v>1.1680931430563013</v>
      </c>
      <c r="AK514" s="50">
        <v>2.4049035343066421</v>
      </c>
      <c r="AL514" s="50">
        <v>3.329917897793373</v>
      </c>
      <c r="AM514" s="50">
        <v>4.4017965477985932</v>
      </c>
      <c r="AN514" s="50">
        <v>5.5556580146342007</v>
      </c>
      <c r="AO514" s="50">
        <v>6.7943007299900415</v>
      </c>
      <c r="AP514" s="50">
        <v>8.5754626036361898</v>
      </c>
      <c r="AQ514" s="50">
        <v>11.127174421208267</v>
      </c>
      <c r="AR514" s="50">
        <v>16.140560245981206</v>
      </c>
      <c r="AS514" s="50">
        <v>40.502132861595186</v>
      </c>
      <c r="AT514" s="50">
        <v>161.02414110475922</v>
      </c>
      <c r="AU514" s="50">
        <v>241.53621165713886</v>
      </c>
      <c r="AV514" s="50">
        <v>322.04828220951845</v>
      </c>
      <c r="AW514" s="50">
        <v>429.3977096126913</v>
      </c>
      <c r="AX514" s="50">
        <v>515.27725153522954</v>
      </c>
      <c r="AY514" s="50">
        <v>644.09656441903689</v>
      </c>
      <c r="AZ514" s="50">
        <v>818.53938394919271</v>
      </c>
      <c r="BA514" s="50">
        <v>1089.7308749264582</v>
      </c>
      <c r="BB514" s="50">
        <v>1771.2655521523516</v>
      </c>
      <c r="BC514" s="50">
        <v>10.48062818619168</v>
      </c>
      <c r="BD514" s="50">
        <v>5750.1720788509519</v>
      </c>
      <c r="BE514" s="50">
        <v>99.449565395199514</v>
      </c>
      <c r="BF514" s="50">
        <v>205.28598948856092</v>
      </c>
      <c r="BG514" s="50">
        <v>284.00113970776118</v>
      </c>
      <c r="BH514" s="50">
        <v>375.34623893553493</v>
      </c>
      <c r="BI514" s="50">
        <v>473.69194995017892</v>
      </c>
      <c r="BJ514" s="50">
        <v>579.42431408784535</v>
      </c>
      <c r="BK514" s="50">
        <v>730.70031713628373</v>
      </c>
      <c r="BL514" s="50">
        <v>949.46993544338932</v>
      </c>
      <c r="BM514" s="50">
        <v>1375.7277458822666</v>
      </c>
      <c r="BN514" s="50">
        <v>3455.4856306459324</v>
      </c>
    </row>
    <row r="515" spans="1:66" x14ac:dyDescent="0.25">
      <c r="A515" t="str">
        <f t="shared" si="7"/>
        <v>2005TOT49</v>
      </c>
      <c r="B515" s="50">
        <v>2005</v>
      </c>
      <c r="C515" s="50" t="s">
        <v>3</v>
      </c>
      <c r="D515" s="50">
        <v>49</v>
      </c>
      <c r="E515" s="50">
        <v>800.75120124275759</v>
      </c>
      <c r="F515" s="50">
        <v>0.23220462049556151</v>
      </c>
      <c r="G515" s="50">
        <v>8.697008826773367E-2</v>
      </c>
      <c r="H515" s="50">
        <v>4.857157514847827E-2</v>
      </c>
      <c r="I515" s="50">
        <v>6.4205630470215214E-2</v>
      </c>
      <c r="J515" s="50">
        <v>2.8659475925955986E-2</v>
      </c>
      <c r="K515" s="50">
        <v>2.0218329494000729E-2</v>
      </c>
      <c r="L515" s="50">
        <v>226.1004339173065</v>
      </c>
      <c r="M515" s="50">
        <v>113.05021695865325</v>
      </c>
      <c r="N515" s="50">
        <v>12998346</v>
      </c>
      <c r="O515" s="50">
        <v>3018276</v>
      </c>
      <c r="P515" s="50">
        <v>141.41661215185314</v>
      </c>
      <c r="Q515" s="50">
        <v>84.683821765453359</v>
      </c>
      <c r="R515" s="50">
        <v>37.454073085249114</v>
      </c>
      <c r="S515" s="50">
        <v>3067189761.8753457</v>
      </c>
      <c r="T515" s="50">
        <v>2.4556909392883339</v>
      </c>
      <c r="U515" s="50">
        <v>2.5607014157112031</v>
      </c>
      <c r="V515" s="50">
        <v>834567</v>
      </c>
      <c r="W515" s="50">
        <v>62.587976379088602</v>
      </c>
      <c r="X515" s="50">
        <v>50.46224057956465</v>
      </c>
      <c r="Y515" s="50">
        <v>44.637013476958302</v>
      </c>
      <c r="Z515" s="50">
        <v>505369448.80518639</v>
      </c>
      <c r="AA515" s="50">
        <v>0.40461506224683103</v>
      </c>
      <c r="AB515" s="50">
        <v>0.40665582927149191</v>
      </c>
      <c r="AC515" s="50">
        <v>12998346</v>
      </c>
      <c r="AD515" s="50">
        <v>0.57282406176219991</v>
      </c>
      <c r="AE515" s="50">
        <v>0.69906305370455346</v>
      </c>
      <c r="AF515" s="50">
        <v>2.0177672295767734E-2</v>
      </c>
      <c r="AG515" s="50">
        <v>0.57691953636805593</v>
      </c>
      <c r="AH515" s="50">
        <v>19.086510047613327</v>
      </c>
      <c r="AI515" s="50">
        <v>19.624519325405185</v>
      </c>
      <c r="AJ515" s="50">
        <v>1.0459795147754758</v>
      </c>
      <c r="AK515" s="50">
        <v>2.1352856816913279</v>
      </c>
      <c r="AL515" s="50">
        <v>2.9127601197312232</v>
      </c>
      <c r="AM515" s="50">
        <v>3.7281401665476208</v>
      </c>
      <c r="AN515" s="50">
        <v>4.6336748242989589</v>
      </c>
      <c r="AO515" s="50">
        <v>5.7884397386201734</v>
      </c>
      <c r="AP515" s="50">
        <v>7.3131641850504998</v>
      </c>
      <c r="AQ515" s="50">
        <v>10.011755441983002</v>
      </c>
      <c r="AR515" s="50">
        <v>15.563085283365311</v>
      </c>
      <c r="AS515" s="50">
        <v>46.867715043936407</v>
      </c>
      <c r="AT515" s="50">
        <v>138.02069237550791</v>
      </c>
      <c r="AU515" s="50">
        <v>201.28017638094903</v>
      </c>
      <c r="AV515" s="50">
        <v>261.66422929523378</v>
      </c>
      <c r="AW515" s="50">
        <v>323.926897189074</v>
      </c>
      <c r="AX515" s="50">
        <v>415.97903118729465</v>
      </c>
      <c r="AY515" s="50">
        <v>509.90978016507091</v>
      </c>
      <c r="AZ515" s="50">
        <v>670.93392126983019</v>
      </c>
      <c r="BA515" s="50">
        <v>966.14484662855546</v>
      </c>
      <c r="BB515" s="50">
        <v>1690.753481599972</v>
      </c>
      <c r="BC515" s="50">
        <v>13.657337807756917</v>
      </c>
      <c r="BD515" s="50">
        <v>6440.9656441903689</v>
      </c>
      <c r="BE515" s="50">
        <v>83.701402005258544</v>
      </c>
      <c r="BF515" s="50">
        <v>170.92718621001387</v>
      </c>
      <c r="BG515" s="50">
        <v>233.25731040173923</v>
      </c>
      <c r="BH515" s="50">
        <v>298.35099883673496</v>
      </c>
      <c r="BI515" s="50">
        <v>371.46347566643095</v>
      </c>
      <c r="BJ515" s="50">
        <v>463.54802317681867</v>
      </c>
      <c r="BK515" s="50">
        <v>585.57799330158991</v>
      </c>
      <c r="BL515" s="50">
        <v>801.81564487752746</v>
      </c>
      <c r="BM515" s="50">
        <v>1246.4121146226344</v>
      </c>
      <c r="BN515" s="50">
        <v>3753.0666875348584</v>
      </c>
    </row>
    <row r="516" spans="1:66" x14ac:dyDescent="0.25">
      <c r="A516" t="str">
        <f t="shared" ref="A516:A579" si="8">B516&amp;C516&amp;D516</f>
        <v>2005TOT50</v>
      </c>
      <c r="B516" s="50">
        <v>2005</v>
      </c>
      <c r="C516" s="50" t="s">
        <v>3</v>
      </c>
      <c r="D516" s="50">
        <v>50</v>
      </c>
      <c r="E516" s="50">
        <v>684.05642883457949</v>
      </c>
      <c r="F516" s="50">
        <v>0.23582424268764396</v>
      </c>
      <c r="G516" s="50">
        <v>8.7551211808492638E-2</v>
      </c>
      <c r="H516" s="50">
        <v>4.8997981004748392E-2</v>
      </c>
      <c r="I516" s="50">
        <v>7.0194271806684347E-2</v>
      </c>
      <c r="J516" s="50">
        <v>3.0326773766264113E-2</v>
      </c>
      <c r="K516" s="50">
        <v>2.0335075297669619E-2</v>
      </c>
      <c r="L516" s="50">
        <v>219.23118893877964</v>
      </c>
      <c r="M516" s="50">
        <v>109.61559446938982</v>
      </c>
      <c r="N516" s="50">
        <v>2300900</v>
      </c>
      <c r="O516" s="50">
        <v>542608</v>
      </c>
      <c r="P516" s="50">
        <v>137.84025118336962</v>
      </c>
      <c r="Q516" s="50">
        <v>81.390937755410022</v>
      </c>
      <c r="R516" s="50">
        <v>37.125619830551784</v>
      </c>
      <c r="S516" s="50">
        <v>529960487.44305027</v>
      </c>
      <c r="T516" s="50">
        <v>2.8059024736464164</v>
      </c>
      <c r="U516" s="50">
        <v>2.9458899195472745</v>
      </c>
      <c r="V516" s="50">
        <v>161510</v>
      </c>
      <c r="W516" s="50">
        <v>62.257209672937272</v>
      </c>
      <c r="X516" s="50">
        <v>47.358384796452548</v>
      </c>
      <c r="Y516" s="50">
        <v>43.204057803725533</v>
      </c>
      <c r="Z516" s="50">
        <v>91786232.741700619</v>
      </c>
      <c r="AA516" s="50">
        <v>0.48596682884646025</v>
      </c>
      <c r="AB516" s="50">
        <v>0.48909139278570646</v>
      </c>
      <c r="AC516" s="50">
        <v>2300900</v>
      </c>
      <c r="AD516" s="50">
        <v>0.52773556326496329</v>
      </c>
      <c r="AE516" s="50">
        <v>0.54577935104244002</v>
      </c>
      <c r="AF516" s="50">
        <v>3.5717472196332518E-3</v>
      </c>
      <c r="AG516" s="50">
        <v>0.48616238802506562</v>
      </c>
      <c r="AH516" s="50">
        <v>14.774249746455025</v>
      </c>
      <c r="AI516" s="50">
        <v>15.928090628015697</v>
      </c>
      <c r="AJ516" s="50">
        <v>1.1818458164912935</v>
      </c>
      <c r="AK516" s="50">
        <v>2.4598245019710152</v>
      </c>
      <c r="AL516" s="50">
        <v>3.3010695486662125</v>
      </c>
      <c r="AM516" s="50">
        <v>4.2832506174237484</v>
      </c>
      <c r="AN516" s="50">
        <v>5.2448022204183324</v>
      </c>
      <c r="AO516" s="50">
        <v>6.4897317627851976</v>
      </c>
      <c r="AP516" s="50">
        <v>8.1332575574049848</v>
      </c>
      <c r="AQ516" s="50">
        <v>10.90136310501677</v>
      </c>
      <c r="AR516" s="50">
        <v>16.54095810229672</v>
      </c>
      <c r="AS516" s="50">
        <v>41.463896767525725</v>
      </c>
      <c r="AT516" s="50">
        <v>136.87051993904535</v>
      </c>
      <c r="AU516" s="50">
        <v>193.22896932571109</v>
      </c>
      <c r="AV516" s="50">
        <v>251.19766012342441</v>
      </c>
      <c r="AW516" s="50">
        <v>322.04828220951845</v>
      </c>
      <c r="AX516" s="50">
        <v>402.56035276189806</v>
      </c>
      <c r="AY516" s="50">
        <v>483.07242331427773</v>
      </c>
      <c r="AZ516" s="50">
        <v>636.04535736379898</v>
      </c>
      <c r="BA516" s="50">
        <v>885.63277607617579</v>
      </c>
      <c r="BB516" s="50">
        <v>1489.4733052190229</v>
      </c>
      <c r="BC516" s="50">
        <v>10.275377229778599</v>
      </c>
      <c r="BD516" s="50">
        <v>4649.5720743999227</v>
      </c>
      <c r="BE516" s="50">
        <v>80.447388506907785</v>
      </c>
      <c r="BF516" s="50">
        <v>168.5713841399533</v>
      </c>
      <c r="BG516" s="50">
        <v>226.21290974874157</v>
      </c>
      <c r="BH516" s="50">
        <v>292.3200866030142</v>
      </c>
      <c r="BI516" s="50">
        <v>358.89885323890906</v>
      </c>
      <c r="BJ516" s="50">
        <v>445.37439920793423</v>
      </c>
      <c r="BK516" s="50">
        <v>555.79547165216241</v>
      </c>
      <c r="BL516" s="50">
        <v>744.92155848530274</v>
      </c>
      <c r="BM516" s="50">
        <v>1128.8406818885105</v>
      </c>
      <c r="BN516" s="50">
        <v>2849.2678880348199</v>
      </c>
    </row>
    <row r="517" spans="1:66" x14ac:dyDescent="0.25">
      <c r="A517" t="str">
        <f t="shared" si="8"/>
        <v>2005TOT51</v>
      </c>
      <c r="B517" s="50">
        <v>2005</v>
      </c>
      <c r="C517" s="50" t="s">
        <v>3</v>
      </c>
      <c r="D517" s="50">
        <v>51</v>
      </c>
      <c r="E517" s="50">
        <v>652.42147262022741</v>
      </c>
      <c r="F517" s="50">
        <v>0.23815650936651039</v>
      </c>
      <c r="G517" s="50">
        <v>8.9526649149566165E-2</v>
      </c>
      <c r="H517" s="50">
        <v>5.065574424824619E-2</v>
      </c>
      <c r="I517" s="50">
        <v>6.3279814829731884E-2</v>
      </c>
      <c r="J517" s="50">
        <v>2.9690276090260669E-2</v>
      </c>
      <c r="K517" s="50">
        <v>2.1952637065354226E-2</v>
      </c>
      <c r="L517" s="50">
        <v>217.02728623531587</v>
      </c>
      <c r="M517" s="50">
        <v>108.51364311765794</v>
      </c>
      <c r="N517" s="50">
        <v>2805634</v>
      </c>
      <c r="O517" s="50">
        <v>668180</v>
      </c>
      <c r="P517" s="50">
        <v>135.44343298539164</v>
      </c>
      <c r="Q517" s="50">
        <v>81.583853249924232</v>
      </c>
      <c r="R517" s="50">
        <v>37.591518866187833</v>
      </c>
      <c r="S517" s="50">
        <v>654152388.77441251</v>
      </c>
      <c r="T517" s="50">
        <v>2.9780941501877325</v>
      </c>
      <c r="U517" s="50">
        <v>3.132994273748964</v>
      </c>
      <c r="V517" s="50">
        <v>177539.99999999997</v>
      </c>
      <c r="W517" s="50">
        <v>57.600093000733111</v>
      </c>
      <c r="X517" s="50">
        <v>50.913550116924824</v>
      </c>
      <c r="Y517" s="50">
        <v>46.919031242662143</v>
      </c>
      <c r="Z517" s="50">
        <v>108470300.253106</v>
      </c>
      <c r="AA517" s="50">
        <v>0.49382188645386405</v>
      </c>
      <c r="AB517" s="50">
        <v>0.49659625131303975</v>
      </c>
      <c r="AC517" s="50">
        <v>2805634</v>
      </c>
      <c r="AD517" s="50">
        <v>0.52017021665206109</v>
      </c>
      <c r="AE517" s="50">
        <v>0.52559667167350721</v>
      </c>
      <c r="AF517" s="50">
        <v>4.3552590024810199E-3</v>
      </c>
      <c r="AG517" s="50">
        <v>0.45868112626878332</v>
      </c>
      <c r="AH517" s="50">
        <v>14.269730300074784</v>
      </c>
      <c r="AI517" s="50">
        <v>15.535404948240558</v>
      </c>
      <c r="AJ517" s="50">
        <v>1.1885951720588164</v>
      </c>
      <c r="AK517" s="50">
        <v>2.5011114588083561</v>
      </c>
      <c r="AL517" s="50">
        <v>3.4146574178009677</v>
      </c>
      <c r="AM517" s="50">
        <v>4.4669752707623811</v>
      </c>
      <c r="AN517" s="50">
        <v>5.4001751728357092</v>
      </c>
      <c r="AO517" s="50">
        <v>6.6864894813436067</v>
      </c>
      <c r="AP517" s="50">
        <v>8.206767210843438</v>
      </c>
      <c r="AQ517" s="50">
        <v>10.814142164816857</v>
      </c>
      <c r="AR517" s="50">
        <v>16.041113825998757</v>
      </c>
      <c r="AS517" s="50">
        <v>41.279972824731111</v>
      </c>
      <c r="AT517" s="50">
        <v>122.37834723961701</v>
      </c>
      <c r="AU517" s="50">
        <v>193.22896932571109</v>
      </c>
      <c r="AV517" s="50">
        <v>253.03793602176449</v>
      </c>
      <c r="AW517" s="50">
        <v>322.04828220951845</v>
      </c>
      <c r="AX517" s="50">
        <v>392.20880083373504</v>
      </c>
      <c r="AY517" s="50">
        <v>483.07242331427773</v>
      </c>
      <c r="AZ517" s="50">
        <v>603.84052914284712</v>
      </c>
      <c r="BA517" s="50">
        <v>821.22311963427205</v>
      </c>
      <c r="BB517" s="50">
        <v>1395.5425562412465</v>
      </c>
      <c r="BC517" s="50">
        <v>10.085443364129432</v>
      </c>
      <c r="BD517" s="50">
        <v>4669.7000920380178</v>
      </c>
      <c r="BE517" s="50">
        <v>77.481713006908265</v>
      </c>
      <c r="BF517" s="50">
        <v>162.46355146005547</v>
      </c>
      <c r="BG517" s="50">
        <v>223.39060245673321</v>
      </c>
      <c r="BH517" s="50">
        <v>291.54978150552881</v>
      </c>
      <c r="BI517" s="50">
        <v>352.43258075026534</v>
      </c>
      <c r="BJ517" s="50">
        <v>436.91741638650461</v>
      </c>
      <c r="BK517" s="50">
        <v>533.09267762299692</v>
      </c>
      <c r="BL517" s="50">
        <v>708.31087829997409</v>
      </c>
      <c r="BM517" s="50">
        <v>1046.9462879987316</v>
      </c>
      <c r="BN517" s="50">
        <v>2694.0717220176684</v>
      </c>
    </row>
    <row r="518" spans="1:66" x14ac:dyDescent="0.25">
      <c r="A518" t="str">
        <f t="shared" si="8"/>
        <v>2005TOT52</v>
      </c>
      <c r="B518" s="50">
        <v>2005</v>
      </c>
      <c r="C518" s="50" t="s">
        <v>3</v>
      </c>
      <c r="D518" s="50">
        <v>52</v>
      </c>
      <c r="E518" s="50">
        <v>694.96203958474234</v>
      </c>
      <c r="F518" s="50">
        <v>0.23113412637968467</v>
      </c>
      <c r="G518" s="50">
        <v>8.5110814742221846E-2</v>
      </c>
      <c r="H518" s="50">
        <v>4.6247437030210239E-2</v>
      </c>
      <c r="I518" s="50">
        <v>5.9203711650165393E-2</v>
      </c>
      <c r="J518" s="50">
        <v>2.6267537669473894E-2</v>
      </c>
      <c r="K518" s="50">
        <v>1.8198333320548973E-2</v>
      </c>
      <c r="L518" s="50">
        <v>219.95113743525647</v>
      </c>
      <c r="M518" s="50">
        <v>109.97556871762824</v>
      </c>
      <c r="N518" s="50">
        <v>5630272</v>
      </c>
      <c r="O518" s="50">
        <v>1301348</v>
      </c>
      <c r="P518" s="50">
        <v>138.95824900370832</v>
      </c>
      <c r="Q518" s="50">
        <v>80.992888431548153</v>
      </c>
      <c r="R518" s="50">
        <v>36.8231277982769</v>
      </c>
      <c r="S518" s="50">
        <v>1264799200.4954197</v>
      </c>
      <c r="T518" s="50">
        <v>2.6937040362347227</v>
      </c>
      <c r="U518" s="50">
        <v>2.8242269989138702</v>
      </c>
      <c r="V518" s="50">
        <v>333333</v>
      </c>
      <c r="W518" s="50">
        <v>61.18154358822499</v>
      </c>
      <c r="X518" s="50">
        <v>48.794025129403245</v>
      </c>
      <c r="Y518" s="50">
        <v>44.368058922874148</v>
      </c>
      <c r="Z518" s="50">
        <v>195175905.34151244</v>
      </c>
      <c r="AA518" s="50">
        <v>0.41567556635730346</v>
      </c>
      <c r="AB518" s="50">
        <v>0.41785343790516388</v>
      </c>
      <c r="AC518" s="50">
        <v>5630272</v>
      </c>
      <c r="AD518" s="50">
        <v>0.55172157350544115</v>
      </c>
      <c r="AE518" s="50">
        <v>0.73651291885016512</v>
      </c>
      <c r="AF518" s="50">
        <v>8.7400184109604675E-3</v>
      </c>
      <c r="AG518" s="50">
        <v>0.53282527195018314</v>
      </c>
      <c r="AH518" s="50">
        <v>16.666962174095652</v>
      </c>
      <c r="AI518" s="50">
        <v>16.472324689031954</v>
      </c>
      <c r="AJ518" s="50">
        <v>1.2434853056800101</v>
      </c>
      <c r="AK518" s="50">
        <v>2.4144657845280699</v>
      </c>
      <c r="AL518" s="50">
        <v>3.2771140134343599</v>
      </c>
      <c r="AM518" s="50">
        <v>4.0698859409830064</v>
      </c>
      <c r="AN518" s="50">
        <v>5.0135075789070314</v>
      </c>
      <c r="AO518" s="50">
        <v>6.268628182354874</v>
      </c>
      <c r="AP518" s="50">
        <v>7.5000866435344378</v>
      </c>
      <c r="AQ518" s="50">
        <v>9.9578684960722974</v>
      </c>
      <c r="AR518" s="50">
        <v>14.400182357369225</v>
      </c>
      <c r="AS518" s="50">
        <v>45.854775697136688</v>
      </c>
      <c r="AT518" s="50">
        <v>138.02069237550791</v>
      </c>
      <c r="AU518" s="50">
        <v>195.52931419863623</v>
      </c>
      <c r="AV518" s="50">
        <v>246.13690140298911</v>
      </c>
      <c r="AW518" s="50">
        <v>322.04828220951845</v>
      </c>
      <c r="AX518" s="50">
        <v>391.05862839727246</v>
      </c>
      <c r="AY518" s="50">
        <v>483.07242331427773</v>
      </c>
      <c r="AZ518" s="50">
        <v>591.76371855999014</v>
      </c>
      <c r="BA518" s="50">
        <v>805.12070552379612</v>
      </c>
      <c r="BB518" s="50">
        <v>1288.1931288380738</v>
      </c>
      <c r="BC518" s="50">
        <v>16.088651840480779</v>
      </c>
      <c r="BD518" s="50">
        <v>5152.7725153522952</v>
      </c>
      <c r="BE518" s="50">
        <v>86.068847068012246</v>
      </c>
      <c r="BF518" s="50">
        <v>168.33473213920266</v>
      </c>
      <c r="BG518" s="50">
        <v>227.24497030390083</v>
      </c>
      <c r="BH518" s="50">
        <v>282.88945608024108</v>
      </c>
      <c r="BI518" s="50">
        <v>349.1118586278406</v>
      </c>
      <c r="BJ518" s="50">
        <v>435.97666240313049</v>
      </c>
      <c r="BK518" s="50">
        <v>520.37465848109241</v>
      </c>
      <c r="BL518" s="50">
        <v>691.75663352605488</v>
      </c>
      <c r="BM518" s="50">
        <v>1002.150273156028</v>
      </c>
      <c r="BN518" s="50">
        <v>3189.2886836348648</v>
      </c>
    </row>
    <row r="519" spans="1:66" x14ac:dyDescent="0.25">
      <c r="A519" t="str">
        <f t="shared" si="8"/>
        <v>2005TOT53</v>
      </c>
      <c r="B519" s="50">
        <v>2005</v>
      </c>
      <c r="C519" s="50" t="s">
        <v>3</v>
      </c>
      <c r="D519" s="50">
        <v>53</v>
      </c>
      <c r="E519" s="50">
        <v>1366.8626502795835</v>
      </c>
      <c r="F519" s="50">
        <v>0.22380324911343596</v>
      </c>
      <c r="G519" s="50">
        <v>8.7836017847996981E-2</v>
      </c>
      <c r="H519" s="50">
        <v>5.1338272553198415E-2</v>
      </c>
      <c r="I519" s="50">
        <v>7.1713964820432088E-2</v>
      </c>
      <c r="J519" s="50">
        <v>3.1639272614166929E-2</v>
      </c>
      <c r="K519" s="50">
        <v>2.2976925489288695E-2</v>
      </c>
      <c r="L519" s="50">
        <v>259.65437910393132</v>
      </c>
      <c r="M519" s="50">
        <v>129.82718955196566</v>
      </c>
      <c r="N519" s="50">
        <v>2261540</v>
      </c>
      <c r="O519" s="50">
        <v>506140</v>
      </c>
      <c r="P519" s="50">
        <v>157.74787520986317</v>
      </c>
      <c r="Q519" s="50">
        <v>101.90650389406815</v>
      </c>
      <c r="R519" s="50">
        <v>39.24698063855039</v>
      </c>
      <c r="S519" s="50">
        <v>618947494.57132387</v>
      </c>
      <c r="T519" s="50">
        <v>1.6685660898422008</v>
      </c>
      <c r="U519" s="50">
        <v>1.7128058921082567</v>
      </c>
      <c r="V519" s="50">
        <v>162183.99999999997</v>
      </c>
      <c r="W519" s="50">
        <v>72.549114727193796</v>
      </c>
      <c r="X519" s="50">
        <v>57.278074824771863</v>
      </c>
      <c r="Y519" s="50">
        <v>44.11870504355737</v>
      </c>
      <c r="Z519" s="50">
        <v>111475047.44856958</v>
      </c>
      <c r="AA519" s="50">
        <v>0.30051577180235212</v>
      </c>
      <c r="AB519" s="50">
        <v>0.30166401659350039</v>
      </c>
      <c r="AC519" s="50">
        <v>2261540</v>
      </c>
      <c r="AD519" s="50">
        <v>0.60331072416071496</v>
      </c>
      <c r="AE519" s="50">
        <v>0.67856064950022077</v>
      </c>
      <c r="AF519" s="50">
        <v>3.5106476626926291E-3</v>
      </c>
      <c r="AG519" s="50">
        <v>0.6926495877208847</v>
      </c>
      <c r="AH519" s="50">
        <v>25.557518061573649</v>
      </c>
      <c r="AI519" s="50">
        <v>29.933965493628754</v>
      </c>
      <c r="AJ519" s="50">
        <v>0.68639206505371042</v>
      </c>
      <c r="AK519" s="50">
        <v>1.4634529371032556</v>
      </c>
      <c r="AL519" s="50">
        <v>2.0882760803861897</v>
      </c>
      <c r="AM519" s="50">
        <v>2.8805407847254818</v>
      </c>
      <c r="AN519" s="50">
        <v>3.9941756075642436</v>
      </c>
      <c r="AO519" s="50">
        <v>5.4743851643791483</v>
      </c>
      <c r="AP519" s="50">
        <v>7.5967922056128998</v>
      </c>
      <c r="AQ519" s="50">
        <v>11.462599043958207</v>
      </c>
      <c r="AR519" s="50">
        <v>18.86955379947841</v>
      </c>
      <c r="AS519" s="50">
        <v>45.483832311738453</v>
      </c>
      <c r="AT519" s="50">
        <v>161.02414110475922</v>
      </c>
      <c r="AU519" s="50">
        <v>241.53621165713886</v>
      </c>
      <c r="AV519" s="50">
        <v>322.04828220951845</v>
      </c>
      <c r="AW519" s="50">
        <v>470.99561273142075</v>
      </c>
      <c r="AX519" s="50">
        <v>633.36162167871964</v>
      </c>
      <c r="AY519" s="50">
        <v>881.72218979220304</v>
      </c>
      <c r="AZ519" s="50">
        <v>1235.4577226262652</v>
      </c>
      <c r="BA519" s="50">
        <v>1991.331878328856</v>
      </c>
      <c r="BB519" s="50">
        <v>3381.506963199944</v>
      </c>
      <c r="BC519" s="50">
        <v>10.556625151368692</v>
      </c>
      <c r="BD519" s="50">
        <v>10466.569171809349</v>
      </c>
      <c r="BE519" s="50">
        <v>93.625791799080133</v>
      </c>
      <c r="BF519" s="50">
        <v>200.3439719529874</v>
      </c>
      <c r="BG519" s="50">
        <v>284.54784939961507</v>
      </c>
      <c r="BH519" s="50">
        <v>395.07900404568625</v>
      </c>
      <c r="BI519" s="50">
        <v>545.74141556592917</v>
      </c>
      <c r="BJ519" s="50">
        <v>744.58251531616952</v>
      </c>
      <c r="BK519" s="50">
        <v>1041.9477706863618</v>
      </c>
      <c r="BL519" s="50">
        <v>1566.3435125785907</v>
      </c>
      <c r="BM519" s="50">
        <v>2581.1947698933336</v>
      </c>
      <c r="BN519" s="50">
        <v>6227.3962627207184</v>
      </c>
    </row>
    <row r="520" spans="1:66" x14ac:dyDescent="0.25">
      <c r="A520" t="str">
        <f t="shared" si="8"/>
        <v>2005TOT100</v>
      </c>
      <c r="B520" s="50">
        <v>2005</v>
      </c>
      <c r="C520" s="50" t="s">
        <v>3</v>
      </c>
      <c r="D520" s="50">
        <v>100</v>
      </c>
      <c r="E520" s="50">
        <v>944.91342758370843</v>
      </c>
      <c r="F520" s="50">
        <v>0.27847369212629136</v>
      </c>
      <c r="G520" s="50">
        <v>0.11440768036594097</v>
      </c>
      <c r="H520" s="50">
        <v>6.5778180651042809E-2</v>
      </c>
      <c r="I520" s="50">
        <v>9.5648913951137587E-2</v>
      </c>
      <c r="J520" s="50">
        <v>3.979386638136561E-2</v>
      </c>
      <c r="K520" s="50">
        <v>2.5573453375862955E-2</v>
      </c>
      <c r="L520" s="50">
        <v>289.89271688212187</v>
      </c>
      <c r="M520" s="50">
        <v>144.94635844106094</v>
      </c>
      <c r="N520" s="50">
        <v>55292724</v>
      </c>
      <c r="O520" s="50">
        <v>15397569.000000002</v>
      </c>
      <c r="P520" s="50">
        <v>170.79366289168851</v>
      </c>
      <c r="Q520" s="50">
        <v>119.09905399043336</v>
      </c>
      <c r="R520" s="50">
        <v>41.083837935418785</v>
      </c>
      <c r="S520" s="50">
        <v>22006030819.829079</v>
      </c>
      <c r="T520" s="50">
        <v>3.5099462369029149</v>
      </c>
      <c r="U520" s="50">
        <v>3.6959807877477542</v>
      </c>
      <c r="V520" s="50">
        <v>5288689</v>
      </c>
      <c r="W520" s="50">
        <v>84.64273572334038</v>
      </c>
      <c r="X520" s="50">
        <v>60.303622717720557</v>
      </c>
      <c r="Y520" s="50">
        <v>41.604096416290183</v>
      </c>
      <c r="Z520" s="50">
        <v>3827125273.528306</v>
      </c>
      <c r="AA520" s="50">
        <v>0.61042375437703089</v>
      </c>
      <c r="AB520" s="50">
        <v>0.61569904259608121</v>
      </c>
      <c r="AC520" s="50">
        <v>55292724</v>
      </c>
      <c r="AD520" s="50">
        <v>0.57184818625359168</v>
      </c>
      <c r="AE520" s="50">
        <v>0.65640592626531813</v>
      </c>
      <c r="AF520" s="50">
        <v>8.5832340915714803E-2</v>
      </c>
      <c r="AG520" s="50">
        <v>0.58724428110498739</v>
      </c>
      <c r="AH520" s="50">
        <v>19.620894594771723</v>
      </c>
      <c r="AI520" s="50">
        <v>21.505323868210471</v>
      </c>
      <c r="AJ520" s="50">
        <v>0.91427700729533579</v>
      </c>
      <c r="AK520" s="50">
        <v>1.9609733549192456</v>
      </c>
      <c r="AL520" s="50">
        <v>2.7743581916995472</v>
      </c>
      <c r="AM520" s="50">
        <v>3.6673766003351824</v>
      </c>
      <c r="AN520" s="50">
        <v>4.7305456244371786</v>
      </c>
      <c r="AO520" s="50">
        <v>5.9504024835411293</v>
      </c>
      <c r="AP520" s="50">
        <v>7.7452143994033058</v>
      </c>
      <c r="AQ520" s="50">
        <v>10.423662096755042</v>
      </c>
      <c r="AR520" s="50">
        <v>16.131294328469359</v>
      </c>
      <c r="AS520" s="50">
        <v>45.701895913144675</v>
      </c>
      <c r="AT520" s="50">
        <v>144.92172699428332</v>
      </c>
      <c r="AU520" s="50">
        <v>225.43379754666293</v>
      </c>
      <c r="AV520" s="50">
        <v>305.21394018492998</v>
      </c>
      <c r="AW520" s="50">
        <v>397.40758024654582</v>
      </c>
      <c r="AX520" s="50">
        <v>486.29290613637289</v>
      </c>
      <c r="AY520" s="50">
        <v>644.09656441903689</v>
      </c>
      <c r="AZ520" s="50">
        <v>836.5204130392242</v>
      </c>
      <c r="BA520" s="50">
        <v>1175.4762300647424</v>
      </c>
      <c r="BB520" s="50">
        <v>2012.8017638094905</v>
      </c>
      <c r="BC520" s="50">
        <v>12.568875266171233</v>
      </c>
      <c r="BD520" s="50">
        <v>7407.1104908189245</v>
      </c>
      <c r="BE520" s="50">
        <v>86.355706327163574</v>
      </c>
      <c r="BF520" s="50">
        <v>185.31988780472122</v>
      </c>
      <c r="BG520" s="50">
        <v>262.17598880154276</v>
      </c>
      <c r="BH520" s="50">
        <v>346.55836690677796</v>
      </c>
      <c r="BI520" s="50">
        <v>446.88766197441703</v>
      </c>
      <c r="BJ520" s="50">
        <v>562.340278961894</v>
      </c>
      <c r="BK520" s="50">
        <v>731.95451555694422</v>
      </c>
      <c r="BL520" s="50">
        <v>984.58994002564236</v>
      </c>
      <c r="BM520" s="50">
        <v>1524.7754537500125</v>
      </c>
      <c r="BN520" s="50">
        <v>4318.941542037066</v>
      </c>
    </row>
    <row r="521" spans="1:66" x14ac:dyDescent="0.25">
      <c r="A521" t="str">
        <f t="shared" si="8"/>
        <v>2005TOT115</v>
      </c>
      <c r="B521" s="50">
        <v>2005</v>
      </c>
      <c r="C521" s="50" t="s">
        <v>3</v>
      </c>
      <c r="D521" s="50">
        <v>115</v>
      </c>
      <c r="E521" s="50">
        <v>575.16883467733965</v>
      </c>
      <c r="F521" s="50">
        <v>0.40607663160025559</v>
      </c>
      <c r="G521" s="50">
        <v>0.16434420465395269</v>
      </c>
      <c r="H521" s="50">
        <v>9.0163879854665341E-2</v>
      </c>
      <c r="I521" s="50">
        <v>0.14324460245064238</v>
      </c>
      <c r="J521" s="50">
        <v>4.9571481417532828E-2</v>
      </c>
      <c r="K521" s="50">
        <v>2.7393558022663852E-2</v>
      </c>
      <c r="L521" s="50">
        <v>266.91743739812637</v>
      </c>
      <c r="M521" s="50">
        <v>133.45871869906318</v>
      </c>
      <c r="N521" s="50">
        <v>1896972</v>
      </c>
      <c r="O521" s="50">
        <v>770316</v>
      </c>
      <c r="P521" s="50">
        <v>158.89266930300377</v>
      </c>
      <c r="Q521" s="50">
        <v>108.0247680951226</v>
      </c>
      <c r="R521" s="50">
        <v>40.471229286528761</v>
      </c>
      <c r="S521" s="50">
        <v>998558487.11954939</v>
      </c>
      <c r="T521" s="50">
        <v>7.6266882544278207</v>
      </c>
      <c r="U521" s="50">
        <v>8.5903568797940935</v>
      </c>
      <c r="V521" s="50">
        <v>271731</v>
      </c>
      <c r="W521" s="50">
        <v>87.273757584888486</v>
      </c>
      <c r="X521" s="50">
        <v>46.184961114174698</v>
      </c>
      <c r="Y521" s="50">
        <v>34.606177523940886</v>
      </c>
      <c r="Z521" s="50">
        <v>150598628.02218965</v>
      </c>
      <c r="AA521" s="50">
        <v>1.1502268542956857</v>
      </c>
      <c r="AB521" s="50">
        <v>1.1757829047582318</v>
      </c>
      <c r="AC521" s="50">
        <v>1896972</v>
      </c>
      <c r="AD521" s="50">
        <v>0.54197273667537549</v>
      </c>
      <c r="AE521" s="50">
        <v>0.59663525028482045</v>
      </c>
      <c r="AF521" s="50">
        <v>2.9447192258343076E-3</v>
      </c>
      <c r="AG521" s="50">
        <v>0.50682577764585268</v>
      </c>
      <c r="AH521" s="50">
        <v>16.119925502781232</v>
      </c>
      <c r="AI521" s="50">
        <v>16.289496145300209</v>
      </c>
      <c r="AJ521" s="50">
        <v>1.2636066649463711</v>
      </c>
      <c r="AK521" s="50">
        <v>2.3896362354658076</v>
      </c>
      <c r="AL521" s="50">
        <v>3.199274193150369</v>
      </c>
      <c r="AM521" s="50">
        <v>4.0961111795535041</v>
      </c>
      <c r="AN521" s="50">
        <v>5.0828724173016351</v>
      </c>
      <c r="AO521" s="50">
        <v>6.2614411457267032</v>
      </c>
      <c r="AP521" s="50">
        <v>7.9293717635609795</v>
      </c>
      <c r="AQ521" s="50">
        <v>10.268200256185086</v>
      </c>
      <c r="AR521" s="50">
        <v>15.386718114040775</v>
      </c>
      <c r="AS521" s="50">
        <v>44.122768030068769</v>
      </c>
      <c r="AT521" s="50">
        <v>110.70409700952197</v>
      </c>
      <c r="AU521" s="50">
        <v>161.02414110475922</v>
      </c>
      <c r="AV521" s="50">
        <v>209.331383436187</v>
      </c>
      <c r="AW521" s="50">
        <v>260.05398788418614</v>
      </c>
      <c r="AX521" s="50">
        <v>322.04828220951845</v>
      </c>
      <c r="AY521" s="50">
        <v>402.56035276189806</v>
      </c>
      <c r="AZ521" s="50">
        <v>507.22604447999157</v>
      </c>
      <c r="BA521" s="50">
        <v>712.26345082005162</v>
      </c>
      <c r="BB521" s="50">
        <v>1165.8147815984569</v>
      </c>
      <c r="BC521" s="50">
        <v>12.040850234150128</v>
      </c>
      <c r="BD521" s="50">
        <v>4351.6774133561184</v>
      </c>
      <c r="BE521" s="50">
        <v>72.474395321445868</v>
      </c>
      <c r="BF521" s="50">
        <v>137.53230005480711</v>
      </c>
      <c r="BG521" s="50">
        <v>183.80608952447369</v>
      </c>
      <c r="BH521" s="50">
        <v>235.94156896006095</v>
      </c>
      <c r="BI521" s="50">
        <v>292.2557687355482</v>
      </c>
      <c r="BJ521" s="50">
        <v>360.36882503237467</v>
      </c>
      <c r="BK521" s="50">
        <v>456.74740911972384</v>
      </c>
      <c r="BL521" s="50">
        <v>589.40858594143742</v>
      </c>
      <c r="BM521" s="50">
        <v>886.27247342074384</v>
      </c>
      <c r="BN521" s="50">
        <v>2539.372999565639</v>
      </c>
    </row>
    <row r="522" spans="1:66" x14ac:dyDescent="0.25">
      <c r="A522" t="str">
        <f t="shared" si="8"/>
        <v>2005TOT123</v>
      </c>
      <c r="B522" s="50">
        <v>2005</v>
      </c>
      <c r="C522" s="50" t="s">
        <v>3</v>
      </c>
      <c r="D522" s="50">
        <v>123</v>
      </c>
      <c r="E522" s="50">
        <v>566.72788072475362</v>
      </c>
      <c r="F522" s="50">
        <v>0.39104427198472425</v>
      </c>
      <c r="G522" s="50">
        <v>0.17014530365857983</v>
      </c>
      <c r="H522" s="50">
        <v>9.8663759725274955E-2</v>
      </c>
      <c r="I522" s="50">
        <v>0.14163930955720286</v>
      </c>
      <c r="J522" s="50">
        <v>5.8735603076109755E-2</v>
      </c>
      <c r="K522" s="50">
        <v>3.6826403540240991E-2</v>
      </c>
      <c r="L522" s="50">
        <v>237.86520100088674</v>
      </c>
      <c r="M522" s="50">
        <v>118.93260050044337</v>
      </c>
      <c r="N522" s="50">
        <v>3363233</v>
      </c>
      <c r="O522" s="50">
        <v>1315173</v>
      </c>
      <c r="P522" s="50">
        <v>134.36887141985667</v>
      </c>
      <c r="Q522" s="50">
        <v>103.49632958103007</v>
      </c>
      <c r="R522" s="50">
        <v>43.510496342272553</v>
      </c>
      <c r="S522" s="50">
        <v>1633386939.168865</v>
      </c>
      <c r="T522" s="50">
        <v>7.141283891370966</v>
      </c>
      <c r="U522" s="50">
        <v>7.8710481488276693</v>
      </c>
      <c r="V522" s="50">
        <v>476366.00000000006</v>
      </c>
      <c r="W522" s="50">
        <v>69.613113998835189</v>
      </c>
      <c r="X522" s="50">
        <v>49.319486501608182</v>
      </c>
      <c r="Y522" s="50">
        <v>41.46843362886387</v>
      </c>
      <c r="Z522" s="50">
        <v>281929518.08190101</v>
      </c>
      <c r="AA522" s="50">
        <v>1.2326159085150572</v>
      </c>
      <c r="AB522" s="50">
        <v>1.2544407162034963</v>
      </c>
      <c r="AC522" s="50">
        <v>3363233</v>
      </c>
      <c r="AD522" s="50">
        <v>0.57908308787295482</v>
      </c>
      <c r="AE522" s="50">
        <v>0.70129486149905418</v>
      </c>
      <c r="AF522" s="50">
        <v>5.2208345068143515E-3</v>
      </c>
      <c r="AG522" s="50">
        <v>0.59510802829860854</v>
      </c>
      <c r="AH522" s="50">
        <v>19.83532058635674</v>
      </c>
      <c r="AI522" s="50">
        <v>20.633511658940872</v>
      </c>
      <c r="AJ522" s="50">
        <v>0.95102902713863713</v>
      </c>
      <c r="AK522" s="50">
        <v>2.1017553851676443</v>
      </c>
      <c r="AL522" s="50">
        <v>2.8701769492941391</v>
      </c>
      <c r="AM522" s="50">
        <v>3.7306536533751951</v>
      </c>
      <c r="AN522" s="50">
        <v>4.6079082324274978</v>
      </c>
      <c r="AO522" s="50">
        <v>5.6647604607505304</v>
      </c>
      <c r="AP522" s="50">
        <v>7.397527110363292</v>
      </c>
      <c r="AQ522" s="50">
        <v>9.6865264179284445</v>
      </c>
      <c r="AR522" s="50">
        <v>15.119025603727529</v>
      </c>
      <c r="AS522" s="50">
        <v>47.870637159827091</v>
      </c>
      <c r="AT522" s="50">
        <v>96.614484662855546</v>
      </c>
      <c r="AU522" s="50">
        <v>138.48076135009293</v>
      </c>
      <c r="AV522" s="50">
        <v>187.1905640342826</v>
      </c>
      <c r="AW522" s="50">
        <v>241.53621165713886</v>
      </c>
      <c r="AX522" s="50">
        <v>289.84345398856664</v>
      </c>
      <c r="AY522" s="50">
        <v>362.30431748570828</v>
      </c>
      <c r="AZ522" s="50">
        <v>483.07242331427773</v>
      </c>
      <c r="BA522" s="50">
        <v>652.14777147427492</v>
      </c>
      <c r="BB522" s="50">
        <v>1180.843701434901</v>
      </c>
      <c r="BC522" s="50">
        <v>13.673399613247156</v>
      </c>
      <c r="BD522" s="50">
        <v>4830.7242331427769</v>
      </c>
      <c r="BE522" s="50">
        <v>53.875088187617244</v>
      </c>
      <c r="BF522" s="50">
        <v>119.06783621504238</v>
      </c>
      <c r="BG522" s="50">
        <v>162.47894491006727</v>
      </c>
      <c r="BH522" s="50">
        <v>211.76359173585092</v>
      </c>
      <c r="BI522" s="50">
        <v>261.04311399516126</v>
      </c>
      <c r="BJ522" s="50">
        <v>320.68335413184519</v>
      </c>
      <c r="BK522" s="50">
        <v>419.66186235381235</v>
      </c>
      <c r="BL522" s="50">
        <v>549.10009170189119</v>
      </c>
      <c r="BM522" s="50">
        <v>856.48411916130192</v>
      </c>
      <c r="BN522" s="50">
        <v>2715.5648115676609</v>
      </c>
    </row>
    <row r="523" spans="1:66" x14ac:dyDescent="0.25">
      <c r="A523" t="str">
        <f t="shared" si="8"/>
        <v>2005TOT126</v>
      </c>
      <c r="B523" s="50">
        <v>2005</v>
      </c>
      <c r="C523" s="50" t="s">
        <v>3</v>
      </c>
      <c r="D523" s="50">
        <v>126</v>
      </c>
      <c r="E523" s="50">
        <v>619.30539295384438</v>
      </c>
      <c r="F523" s="50">
        <v>0.52717891337601264</v>
      </c>
      <c r="G523" s="50">
        <v>0.25503036447329158</v>
      </c>
      <c r="H523" s="50">
        <v>0.15751279703729049</v>
      </c>
      <c r="I523" s="50">
        <v>0.24143164693218513</v>
      </c>
      <c r="J523" s="50">
        <v>0.10282666789848638</v>
      </c>
      <c r="K523" s="50">
        <v>6.3060332880550921E-2</v>
      </c>
      <c r="L523" s="50">
        <v>312.31156139823111</v>
      </c>
      <c r="M523" s="50">
        <v>156.15578069911555</v>
      </c>
      <c r="N523" s="50">
        <v>3530200</v>
      </c>
      <c r="O523" s="50">
        <v>1861046.9999999998</v>
      </c>
      <c r="P523" s="50">
        <v>161.22636183562378</v>
      </c>
      <c r="Q523" s="50">
        <v>151.08519956260733</v>
      </c>
      <c r="R523" s="50">
        <v>48.37643502091084</v>
      </c>
      <c r="S523" s="50">
        <v>3374119888.6846995</v>
      </c>
      <c r="T523" s="50">
        <v>12.861010454425088</v>
      </c>
      <c r="U523" s="50">
        <v>14.906869301110401</v>
      </c>
      <c r="V523" s="50">
        <v>852302</v>
      </c>
      <c r="W523" s="50">
        <v>89.648432526624362</v>
      </c>
      <c r="X523" s="50">
        <v>66.507348172491191</v>
      </c>
      <c r="Y523" s="50">
        <v>42.590384982698168</v>
      </c>
      <c r="Z523" s="50">
        <v>680212150.34532702</v>
      </c>
      <c r="AA523" s="50">
        <v>2.5927399930737058</v>
      </c>
      <c r="AB523" s="50">
        <v>2.6866345979558792</v>
      </c>
      <c r="AC523" s="50">
        <v>3530200</v>
      </c>
      <c r="AD523" s="50">
        <v>0.6135554648968331</v>
      </c>
      <c r="AE523" s="50">
        <v>0.82039859279664729</v>
      </c>
      <c r="AF523" s="50">
        <v>5.4800217457296281E-3</v>
      </c>
      <c r="AG523" s="50">
        <v>0.68322342334059272</v>
      </c>
      <c r="AH523" s="50">
        <v>24.678137288430612</v>
      </c>
      <c r="AI523" s="50">
        <v>26.120042890026973</v>
      </c>
      <c r="AJ523" s="50">
        <v>0.71923028037924885</v>
      </c>
      <c r="AK523" s="50">
        <v>1.8169574274608711</v>
      </c>
      <c r="AL523" s="50">
        <v>2.5053346902161522</v>
      </c>
      <c r="AM523" s="50">
        <v>3.239986396613344</v>
      </c>
      <c r="AN523" s="50">
        <v>4.1399943552777021</v>
      </c>
      <c r="AO523" s="50">
        <v>5.2842770129203931</v>
      </c>
      <c r="AP523" s="50">
        <v>6.8557896919999983</v>
      </c>
      <c r="AQ523" s="50">
        <v>9.1930984391891677</v>
      </c>
      <c r="AR523" s="50">
        <v>15.15227895839255</v>
      </c>
      <c r="AS523" s="50">
        <v>51.093052747550573</v>
      </c>
      <c r="AT523" s="50">
        <v>84.537674079998595</v>
      </c>
      <c r="AU523" s="50">
        <v>134.18678425396601</v>
      </c>
      <c r="AV523" s="50">
        <v>177.12655521523516</v>
      </c>
      <c r="AW523" s="50">
        <v>225.43379754666293</v>
      </c>
      <c r="AX523" s="50">
        <v>289.84345398856664</v>
      </c>
      <c r="AY523" s="50">
        <v>364.98805317078757</v>
      </c>
      <c r="AZ523" s="50">
        <v>483.07242331427773</v>
      </c>
      <c r="BA523" s="50">
        <v>694.01404816151228</v>
      </c>
      <c r="BB523" s="50">
        <v>1315.030485688867</v>
      </c>
      <c r="BC523" s="50">
        <v>15.514748650595607</v>
      </c>
      <c r="BD523" s="50">
        <v>4991.748374247536</v>
      </c>
      <c r="BE523" s="50">
        <v>44.50500261329038</v>
      </c>
      <c r="BF523" s="50">
        <v>112.3729968456329</v>
      </c>
      <c r="BG523" s="50">
        <v>155.48441644674512</v>
      </c>
      <c r="BH523" s="50">
        <v>200.27287044898884</v>
      </c>
      <c r="BI523" s="50">
        <v>256.34778755225301</v>
      </c>
      <c r="BJ523" s="50">
        <v>327.39445453979226</v>
      </c>
      <c r="BK523" s="50">
        <v>424.99809580003244</v>
      </c>
      <c r="BL523" s="50">
        <v>569.60784398576163</v>
      </c>
      <c r="BM523" s="50">
        <v>937.15968463848583</v>
      </c>
      <c r="BN523" s="50">
        <v>3169.2836954260779</v>
      </c>
    </row>
    <row r="524" spans="1:66" x14ac:dyDescent="0.25">
      <c r="A524" t="str">
        <f t="shared" si="8"/>
        <v>2005TOT129</v>
      </c>
      <c r="B524" s="50">
        <v>2005</v>
      </c>
      <c r="C524" s="50" t="s">
        <v>3</v>
      </c>
      <c r="D524" s="50">
        <v>129</v>
      </c>
      <c r="E524" s="50">
        <v>660.16497489759695</v>
      </c>
      <c r="F524" s="50">
        <v>0.45494149054891925</v>
      </c>
      <c r="G524" s="50">
        <v>0.20266612024531253</v>
      </c>
      <c r="H524" s="50">
        <v>0.12009771254499958</v>
      </c>
      <c r="I524" s="50">
        <v>0.18933061245786073</v>
      </c>
      <c r="J524" s="50">
        <v>7.4917484412596949E-2</v>
      </c>
      <c r="K524" s="50">
        <v>4.42434046530105E-2</v>
      </c>
      <c r="L524" s="50">
        <v>294.15391244227857</v>
      </c>
      <c r="M524" s="50">
        <v>147.07695622113928</v>
      </c>
      <c r="N524" s="50">
        <v>3449870</v>
      </c>
      <c r="O524" s="50">
        <v>1569489</v>
      </c>
      <c r="P524" s="50">
        <v>163.11501309342805</v>
      </c>
      <c r="Q524" s="50">
        <v>131.03889934885052</v>
      </c>
      <c r="R524" s="50">
        <v>44.547732940510897</v>
      </c>
      <c r="S524" s="50">
        <v>2467969333.2015367</v>
      </c>
      <c r="T524" s="50">
        <v>9.030323397405839</v>
      </c>
      <c r="U524" s="50">
        <v>10.173956978434406</v>
      </c>
      <c r="V524" s="50">
        <v>653166</v>
      </c>
      <c r="W524" s="50">
        <v>88.879100987338632</v>
      </c>
      <c r="X524" s="50">
        <v>58.197855233800652</v>
      </c>
      <c r="Y524" s="50">
        <v>39.56966252843619</v>
      </c>
      <c r="Z524" s="50">
        <v>456154323.73968756</v>
      </c>
      <c r="AA524" s="50">
        <v>1.669073033881965</v>
      </c>
      <c r="AB524" s="50">
        <v>1.7127303473079951</v>
      </c>
      <c r="AC524" s="50">
        <v>3449870</v>
      </c>
      <c r="AD524" s="50">
        <v>0.58897010642289349</v>
      </c>
      <c r="AE524" s="50">
        <v>0.70504666981994113</v>
      </c>
      <c r="AF524" s="50">
        <v>5.3553233867600749E-3</v>
      </c>
      <c r="AG524" s="50">
        <v>0.62527244961906447</v>
      </c>
      <c r="AH524" s="50">
        <v>21.389508501751482</v>
      </c>
      <c r="AI524" s="50">
        <v>22.823743822330766</v>
      </c>
      <c r="AJ524" s="50">
        <v>0.88551874101925032</v>
      </c>
      <c r="AK524" s="50">
        <v>1.9135505111297206</v>
      </c>
      <c r="AL524" s="50">
        <v>2.6636978980415829</v>
      </c>
      <c r="AM524" s="50">
        <v>3.4821003495446954</v>
      </c>
      <c r="AN524" s="50">
        <v>4.4347805800793658</v>
      </c>
      <c r="AO524" s="50">
        <v>5.57207737812492</v>
      </c>
      <c r="AP524" s="50">
        <v>7.2766663151216946</v>
      </c>
      <c r="AQ524" s="50">
        <v>9.8863686749276987</v>
      </c>
      <c r="AR524" s="50">
        <v>16.053659693854165</v>
      </c>
      <c r="AS524" s="50">
        <v>47.831579858156907</v>
      </c>
      <c r="AT524" s="50">
        <v>101.44520889599832</v>
      </c>
      <c r="AU524" s="50">
        <v>154.12310648598384</v>
      </c>
      <c r="AV524" s="50">
        <v>201.28017638094903</v>
      </c>
      <c r="AW524" s="50">
        <v>257.63862576761477</v>
      </c>
      <c r="AX524" s="50">
        <v>322.04828220951845</v>
      </c>
      <c r="AY524" s="50">
        <v>422.5989125438237</v>
      </c>
      <c r="AZ524" s="50">
        <v>541.04111411199108</v>
      </c>
      <c r="BA524" s="50">
        <v>794.38576278347887</v>
      </c>
      <c r="BB524" s="50">
        <v>1460.8110081023758</v>
      </c>
      <c r="BC524" s="50">
        <v>13.082831494493817</v>
      </c>
      <c r="BD524" s="50">
        <v>5555.3328681141938</v>
      </c>
      <c r="BE524" s="50">
        <v>58.354649168434726</v>
      </c>
      <c r="BF524" s="50">
        <v>126.26478073780962</v>
      </c>
      <c r="BG524" s="50">
        <v>175.98369669317685</v>
      </c>
      <c r="BH524" s="50">
        <v>230.19167700256654</v>
      </c>
      <c r="BI524" s="50">
        <v>292.25192627059818</v>
      </c>
      <c r="BJ524" s="50">
        <v>367.42195469257132</v>
      </c>
      <c r="BK524" s="50">
        <v>481.65611127923887</v>
      </c>
      <c r="BL524" s="50">
        <v>652.35709706601631</v>
      </c>
      <c r="BM524" s="50">
        <v>1058.6188459492193</v>
      </c>
      <c r="BN524" s="50">
        <v>3164.0016133193781</v>
      </c>
    </row>
    <row r="525" spans="1:66" x14ac:dyDescent="0.25">
      <c r="A525" t="str">
        <f t="shared" si="8"/>
        <v>2005TOT131</v>
      </c>
      <c r="B525" s="50">
        <v>2005</v>
      </c>
      <c r="C525" s="50" t="s">
        <v>3</v>
      </c>
      <c r="D525" s="50">
        <v>131</v>
      </c>
      <c r="E525" s="50">
        <v>864.63842993205174</v>
      </c>
      <c r="F525" s="50">
        <v>0.19827225016400613</v>
      </c>
      <c r="G525" s="50">
        <v>7.1295417624196902E-2</v>
      </c>
      <c r="H525" s="50">
        <v>3.7632645361209721E-2</v>
      </c>
      <c r="I525" s="50">
        <v>4.7325825497485242E-2</v>
      </c>
      <c r="J525" s="50">
        <v>2.0259309612183085E-2</v>
      </c>
      <c r="K525" s="50">
        <v>1.3479859765004864E-2</v>
      </c>
      <c r="L525" s="50">
        <v>234.2336702435496</v>
      </c>
      <c r="M525" s="50">
        <v>117.1168351217748</v>
      </c>
      <c r="N525" s="50">
        <v>4573000</v>
      </c>
      <c r="O525" s="50">
        <v>906699</v>
      </c>
      <c r="P525" s="50">
        <v>150.00712150640348</v>
      </c>
      <c r="Q525" s="50">
        <v>84.226548737146118</v>
      </c>
      <c r="R525" s="50">
        <v>35.958343926203995</v>
      </c>
      <c r="S525" s="50">
        <v>916417530.16105974</v>
      </c>
      <c r="T525" s="50">
        <v>1.9314185864922326</v>
      </c>
      <c r="U525" s="50">
        <v>2.000223229366592</v>
      </c>
      <c r="V525" s="50">
        <v>216421</v>
      </c>
      <c r="W525" s="50">
        <v>66.981286537268588</v>
      </c>
      <c r="X525" s="50">
        <v>50.135548584506211</v>
      </c>
      <c r="Y525" s="50">
        <v>42.808148403580638</v>
      </c>
      <c r="Z525" s="50">
        <v>130204626.72248903</v>
      </c>
      <c r="AA525" s="50">
        <v>0.27441600342902778</v>
      </c>
      <c r="AB525" s="50">
        <v>0.27542577170794852</v>
      </c>
      <c r="AC525" s="50">
        <v>4573000</v>
      </c>
      <c r="AD525" s="50">
        <v>0.54961949803779675</v>
      </c>
      <c r="AE525" s="50">
        <v>0.62019728233447058</v>
      </c>
      <c r="AF525" s="50">
        <v>7.0987874463831618E-3</v>
      </c>
      <c r="AG525" s="50">
        <v>0.53141804906875389</v>
      </c>
      <c r="AH525" s="50">
        <v>16.747052122101319</v>
      </c>
      <c r="AI525" s="50">
        <v>17.268713246304682</v>
      </c>
      <c r="AJ525" s="50">
        <v>1.2184808079798359</v>
      </c>
      <c r="AK525" s="50">
        <v>2.2685220341555707</v>
      </c>
      <c r="AL525" s="50">
        <v>3.1331818597333672</v>
      </c>
      <c r="AM525" s="50">
        <v>4.0008553844814889</v>
      </c>
      <c r="AN525" s="50">
        <v>5.0595180856642976</v>
      </c>
      <c r="AO525" s="50">
        <v>6.08029134440633</v>
      </c>
      <c r="AP525" s="50">
        <v>7.6960429943980913</v>
      </c>
      <c r="AQ525" s="50">
        <v>10.327055319295255</v>
      </c>
      <c r="AR525" s="50">
        <v>15.748274190626923</v>
      </c>
      <c r="AS525" s="50">
        <v>44.467777979258841</v>
      </c>
      <c r="AT525" s="50">
        <v>161.02414110475922</v>
      </c>
      <c r="AU525" s="50">
        <v>237.51060812951988</v>
      </c>
      <c r="AV525" s="50">
        <v>310.54655784489279</v>
      </c>
      <c r="AW525" s="50">
        <v>386.45793865142218</v>
      </c>
      <c r="AX525" s="50">
        <v>483.07242331427773</v>
      </c>
      <c r="AY525" s="50">
        <v>585.05437934729184</v>
      </c>
      <c r="AZ525" s="50">
        <v>756.81346319236843</v>
      </c>
      <c r="BA525" s="50">
        <v>1073.2259004632203</v>
      </c>
      <c r="BB525" s="50">
        <v>1803.4703803733034</v>
      </c>
      <c r="BC525" s="50">
        <v>12.528949059773083</v>
      </c>
      <c r="BD525" s="50">
        <v>6440.9656441903689</v>
      </c>
      <c r="BE525" s="50">
        <v>105.35015616016889</v>
      </c>
      <c r="BF525" s="50">
        <v>196.15156699945439</v>
      </c>
      <c r="BG525" s="50">
        <v>269.36661267659412</v>
      </c>
      <c r="BH525" s="50">
        <v>347.65659131570823</v>
      </c>
      <c r="BI525" s="50">
        <v>437.08019627563544</v>
      </c>
      <c r="BJ525" s="50">
        <v>525.29574625169573</v>
      </c>
      <c r="BK525" s="50">
        <v>664.8871332138101</v>
      </c>
      <c r="BL525" s="50">
        <v>894.3856928045858</v>
      </c>
      <c r="BM525" s="50">
        <v>1358.2999131947649</v>
      </c>
      <c r="BN525" s="50">
        <v>3860.6928474589135</v>
      </c>
    </row>
    <row r="526" spans="1:66" x14ac:dyDescent="0.25">
      <c r="A526" t="str">
        <f t="shared" si="8"/>
        <v>2005TOT133</v>
      </c>
      <c r="B526" s="50">
        <v>2005</v>
      </c>
      <c r="C526" s="50" t="s">
        <v>3</v>
      </c>
      <c r="D526" s="50">
        <v>133</v>
      </c>
      <c r="E526" s="50">
        <v>997.66701156880367</v>
      </c>
      <c r="F526" s="50">
        <v>0.24371388196643265</v>
      </c>
      <c r="G526" s="50">
        <v>9.2984329581706215E-2</v>
      </c>
      <c r="H526" s="50">
        <v>5.0487536268421555E-2</v>
      </c>
      <c r="I526" s="50">
        <v>7.272500282771352E-2</v>
      </c>
      <c r="J526" s="50">
        <v>2.7988717485849642E-2</v>
      </c>
      <c r="K526" s="50">
        <v>1.7684698954400759E-2</v>
      </c>
      <c r="L526" s="50">
        <v>299.60120616291823</v>
      </c>
      <c r="M526" s="50">
        <v>149.80060308145912</v>
      </c>
      <c r="N526" s="50">
        <v>10821464</v>
      </c>
      <c r="O526" s="50">
        <v>2637341</v>
      </c>
      <c r="P526" s="50">
        <v>185.29414629356506</v>
      </c>
      <c r="Q526" s="50">
        <v>114.30705986935317</v>
      </c>
      <c r="R526" s="50">
        <v>38.153070654593712</v>
      </c>
      <c r="S526" s="50">
        <v>3617600346.9947972</v>
      </c>
      <c r="T526" s="50">
        <v>2.7923362177850604</v>
      </c>
      <c r="U526" s="50">
        <v>2.924721872513973</v>
      </c>
      <c r="V526" s="50">
        <v>786991</v>
      </c>
      <c r="W526" s="50">
        <v>92.148810770230426</v>
      </c>
      <c r="X526" s="50">
        <v>57.651792311228689</v>
      </c>
      <c r="Y526" s="50">
        <v>38.485687724420302</v>
      </c>
      <c r="Z526" s="50">
        <v>544457300.19367421</v>
      </c>
      <c r="AA526" s="50">
        <v>0.42025312155645256</v>
      </c>
      <c r="AB526" s="50">
        <v>0.4230951335043529</v>
      </c>
      <c r="AC526" s="50">
        <v>10821464</v>
      </c>
      <c r="AD526" s="50">
        <v>0.55855979017185708</v>
      </c>
      <c r="AE526" s="50">
        <v>0.61863325617973519</v>
      </c>
      <c r="AF526" s="50">
        <v>1.6798441459586227E-2</v>
      </c>
      <c r="AG526" s="50">
        <v>0.54442503207009452</v>
      </c>
      <c r="AH526" s="50">
        <v>17.727919083364867</v>
      </c>
      <c r="AI526" s="50">
        <v>18.415257909554892</v>
      </c>
      <c r="AJ526" s="50">
        <v>1.1161168032972133</v>
      </c>
      <c r="AK526" s="50">
        <v>2.2053344038126985</v>
      </c>
      <c r="AL526" s="50">
        <v>3.0189471328843283</v>
      </c>
      <c r="AM526" s="50">
        <v>3.8757139398199412</v>
      </c>
      <c r="AN526" s="50">
        <v>4.7769261673544268</v>
      </c>
      <c r="AO526" s="50">
        <v>6.0246182660684902</v>
      </c>
      <c r="AP526" s="50">
        <v>7.6808730485279213</v>
      </c>
      <c r="AQ526" s="50">
        <v>10.13608962530353</v>
      </c>
      <c r="AR526" s="50">
        <v>15.887777652152458</v>
      </c>
      <c r="AS526" s="50">
        <v>45.277602960778992</v>
      </c>
      <c r="AT526" s="50">
        <v>169.96992672169031</v>
      </c>
      <c r="AU526" s="50">
        <v>257.63862576761477</v>
      </c>
      <c r="AV526" s="50">
        <v>342.17629984761339</v>
      </c>
      <c r="AW526" s="50">
        <v>429.3977096126913</v>
      </c>
      <c r="AX526" s="50">
        <v>526.0121942755469</v>
      </c>
      <c r="AY526" s="50">
        <v>678.71675475656014</v>
      </c>
      <c r="AZ526" s="50">
        <v>865.5047584380809</v>
      </c>
      <c r="BA526" s="50">
        <v>1207.6810582856942</v>
      </c>
      <c r="BB526" s="50">
        <v>2141.6210766932977</v>
      </c>
      <c r="BC526" s="50">
        <v>11.439619085001894</v>
      </c>
      <c r="BD526" s="50">
        <v>7970.6949846855823</v>
      </c>
      <c r="BE526" s="50">
        <v>110.97997941419398</v>
      </c>
      <c r="BF526" s="50">
        <v>220.42599915833603</v>
      </c>
      <c r="BG526" s="50">
        <v>301.39884038526782</v>
      </c>
      <c r="BH526" s="50">
        <v>386.71307910027832</v>
      </c>
      <c r="BI526" s="50">
        <v>476.90490241128151</v>
      </c>
      <c r="BJ526" s="50">
        <v>600.43507371882367</v>
      </c>
      <c r="BK526" s="50">
        <v>766.81931198396046</v>
      </c>
      <c r="BL526" s="50">
        <v>1011.3735731291647</v>
      </c>
      <c r="BM526" s="50">
        <v>1585.2709818056228</v>
      </c>
      <c r="BN526" s="50">
        <v>4517.6537976089367</v>
      </c>
    </row>
    <row r="527" spans="1:66" x14ac:dyDescent="0.25">
      <c r="A527" t="str">
        <f t="shared" si="8"/>
        <v>2005TOT135</v>
      </c>
      <c r="B527" s="50">
        <v>2005</v>
      </c>
      <c r="C527" s="50" t="s">
        <v>3</v>
      </c>
      <c r="D527" s="50">
        <v>135</v>
      </c>
      <c r="E527" s="50">
        <v>1067.2764216586665</v>
      </c>
      <c r="F527" s="50">
        <v>0.22886100048552566</v>
      </c>
      <c r="G527" s="50">
        <v>9.1675492011147358E-2</v>
      </c>
      <c r="H527" s="50">
        <v>5.3422629378244754E-2</v>
      </c>
      <c r="I527" s="50">
        <v>7.3021210006898318E-2</v>
      </c>
      <c r="J527" s="50">
        <v>3.3706972262850854E-2</v>
      </c>
      <c r="K527" s="50">
        <v>2.3515244237639437E-2</v>
      </c>
      <c r="L527" s="50">
        <v>301.41697073646657</v>
      </c>
      <c r="M527" s="50">
        <v>150.70848536823328</v>
      </c>
      <c r="N527" s="50">
        <v>18501597</v>
      </c>
      <c r="O527" s="50">
        <v>4234294</v>
      </c>
      <c r="P527" s="50">
        <v>180.6775304904082</v>
      </c>
      <c r="Q527" s="50">
        <v>120.73944024605836</v>
      </c>
      <c r="R527" s="50">
        <v>40.057280103057863</v>
      </c>
      <c r="S527" s="50">
        <v>6134955448.766922</v>
      </c>
      <c r="T527" s="50">
        <v>2.5890714469107592</v>
      </c>
      <c r="U527" s="50">
        <v>2.6934241674040424</v>
      </c>
      <c r="V527" s="50">
        <v>1351009</v>
      </c>
      <c r="W527" s="50">
        <v>81.140660682728893</v>
      </c>
      <c r="X527" s="50">
        <v>69.567824685504391</v>
      </c>
      <c r="Y527" s="50">
        <v>46.160522757246206</v>
      </c>
      <c r="Z527" s="50">
        <v>1127841087.1264632</v>
      </c>
      <c r="AA527" s="50">
        <v>0.47597104489468217</v>
      </c>
      <c r="AB527" s="50">
        <v>0.47862815094425698</v>
      </c>
      <c r="AC527" s="50">
        <v>18501597</v>
      </c>
      <c r="AD527" s="50">
        <v>0.55463806211518663</v>
      </c>
      <c r="AE527" s="50">
        <v>0.62501025873948635</v>
      </c>
      <c r="AF527" s="50">
        <v>2.8720512687872009E-2</v>
      </c>
      <c r="AG527" s="50">
        <v>0.54439280523001177</v>
      </c>
      <c r="AH527" s="50">
        <v>17.562493900951011</v>
      </c>
      <c r="AI527" s="50">
        <v>19.368695420751507</v>
      </c>
      <c r="AJ527" s="50">
        <v>0.97437679951080247</v>
      </c>
      <c r="AK527" s="50">
        <v>2.12966860718968</v>
      </c>
      <c r="AL527" s="50">
        <v>3.0079336262649692</v>
      </c>
      <c r="AM527" s="50">
        <v>3.9841063067265479</v>
      </c>
      <c r="AN527" s="50">
        <v>4.9688551760144755</v>
      </c>
      <c r="AO527" s="50">
        <v>6.2987606265120242</v>
      </c>
      <c r="AP527" s="50">
        <v>8.0110423718755293</v>
      </c>
      <c r="AQ527" s="50">
        <v>10.503946431341603</v>
      </c>
      <c r="AR527" s="50">
        <v>15.793200754108966</v>
      </c>
      <c r="AS527" s="50">
        <v>44.328109300455417</v>
      </c>
      <c r="AT527" s="50">
        <v>181.15215874285414</v>
      </c>
      <c r="AU527" s="50">
        <v>269.23236392715739</v>
      </c>
      <c r="AV527" s="50">
        <v>370.35552454094625</v>
      </c>
      <c r="AW527" s="50">
        <v>483.07242331427773</v>
      </c>
      <c r="AX527" s="50">
        <v>595.78932208760921</v>
      </c>
      <c r="AY527" s="50">
        <v>756.81346319236843</v>
      </c>
      <c r="AZ527" s="50">
        <v>966.14484662855546</v>
      </c>
      <c r="BA527" s="50">
        <v>1328.4491641142638</v>
      </c>
      <c r="BB527" s="50">
        <v>2218.1075437180584</v>
      </c>
      <c r="BC527" s="50">
        <v>12.619026361827167</v>
      </c>
      <c r="BD527" s="50">
        <v>8332.9993021712908</v>
      </c>
      <c r="BE527" s="50">
        <v>103.79320701030753</v>
      </c>
      <c r="BF527" s="50">
        <v>227.4032475738494</v>
      </c>
      <c r="BG527" s="50">
        <v>320.87231111800071</v>
      </c>
      <c r="BH527" s="50">
        <v>425.21305418229383</v>
      </c>
      <c r="BI527" s="50">
        <v>530.82423221861825</v>
      </c>
      <c r="BJ527" s="50">
        <v>671.92599609742081</v>
      </c>
      <c r="BK527" s="50">
        <v>855.82845038562084</v>
      </c>
      <c r="BL527" s="50">
        <v>1120.5228441875961</v>
      </c>
      <c r="BM527" s="50">
        <v>1683.9688978827444</v>
      </c>
      <c r="BN527" s="50">
        <v>4740.170028032252</v>
      </c>
    </row>
    <row r="528" spans="1:66" x14ac:dyDescent="0.25">
      <c r="A528" t="str">
        <f t="shared" si="8"/>
        <v>2005TOT141</v>
      </c>
      <c r="B528" s="50">
        <v>2005</v>
      </c>
      <c r="C528" s="50" t="s">
        <v>3</v>
      </c>
      <c r="D528" s="50">
        <v>141</v>
      </c>
      <c r="E528" s="50">
        <v>1023.332457703497</v>
      </c>
      <c r="F528" s="50">
        <v>0.19173927096759666</v>
      </c>
      <c r="G528" s="50">
        <v>7.3437542411000131E-2</v>
      </c>
      <c r="H528" s="50">
        <v>4.0632308869804463E-2</v>
      </c>
      <c r="I528" s="50">
        <v>5.7132089268516914E-2</v>
      </c>
      <c r="J528" s="50">
        <v>2.3495011375712097E-2</v>
      </c>
      <c r="K528" s="50">
        <v>1.5631636683313018E-2</v>
      </c>
      <c r="L528" s="50">
        <v>275.99626187609203</v>
      </c>
      <c r="M528" s="50">
        <v>137.99813093804602</v>
      </c>
      <c r="N528" s="50">
        <v>3019564</v>
      </c>
      <c r="O528" s="50">
        <v>578969</v>
      </c>
      <c r="P528" s="50">
        <v>170.28767602135429</v>
      </c>
      <c r="Q528" s="50">
        <v>105.70858585473775</v>
      </c>
      <c r="R528" s="50">
        <v>38.300731008521922</v>
      </c>
      <c r="S528" s="50">
        <v>734423930.92477989</v>
      </c>
      <c r="T528" s="50">
        <v>1.9806356218084209</v>
      </c>
      <c r="U528" s="50">
        <v>2.0459133105272849</v>
      </c>
      <c r="V528" s="50">
        <v>172514</v>
      </c>
      <c r="W528" s="50">
        <v>81.247753037844163</v>
      </c>
      <c r="X528" s="50">
        <v>56.750377900201855</v>
      </c>
      <c r="Y528" s="50">
        <v>41.124019227245775</v>
      </c>
      <c r="Z528" s="50">
        <v>117482816.31690507</v>
      </c>
      <c r="AA528" s="50">
        <v>0.3168342440239329</v>
      </c>
      <c r="AB528" s="50">
        <v>0.31827795839533884</v>
      </c>
      <c r="AC528" s="50">
        <v>3019564</v>
      </c>
      <c r="AD528" s="50">
        <v>0.53666093175347362</v>
      </c>
      <c r="AE528" s="50">
        <v>0.57420743457072465</v>
      </c>
      <c r="AF528" s="50">
        <v>4.6873481339930953E-3</v>
      </c>
      <c r="AG528" s="50">
        <v>0.50609349581512841</v>
      </c>
      <c r="AH528" s="50">
        <v>15.729521550740074</v>
      </c>
      <c r="AI528" s="50">
        <v>17.124253011342933</v>
      </c>
      <c r="AJ528" s="50">
        <v>1.1480704857786979</v>
      </c>
      <c r="AK528" s="50">
        <v>2.2828447698113976</v>
      </c>
      <c r="AL528" s="50">
        <v>3.2538126921735344</v>
      </c>
      <c r="AM528" s="50">
        <v>4.1927752998602301</v>
      </c>
      <c r="AN528" s="50">
        <v>5.1948342492649111</v>
      </c>
      <c r="AO528" s="50">
        <v>6.5245244121769659</v>
      </c>
      <c r="AP528" s="50">
        <v>8.09546527791084</v>
      </c>
      <c r="AQ528" s="50">
        <v>10.555811915822318</v>
      </c>
      <c r="AR528" s="50">
        <v>15.977380459264943</v>
      </c>
      <c r="AS528" s="50">
        <v>42.774480437936163</v>
      </c>
      <c r="AT528" s="50">
        <v>187.86149795555244</v>
      </c>
      <c r="AU528" s="50">
        <v>283.40248834437625</v>
      </c>
      <c r="AV528" s="50">
        <v>379.5569040326468</v>
      </c>
      <c r="AW528" s="50">
        <v>483.07242331427773</v>
      </c>
      <c r="AX528" s="50">
        <v>603.84052914284712</v>
      </c>
      <c r="AY528" s="50">
        <v>742.64333877514957</v>
      </c>
      <c r="AZ528" s="50">
        <v>925.88881135236556</v>
      </c>
      <c r="BA528" s="50">
        <v>1288.1931288380738</v>
      </c>
      <c r="BB528" s="50">
        <v>2146.9885480634562</v>
      </c>
      <c r="BC528" s="50">
        <v>11.472841490651902</v>
      </c>
      <c r="BD528" s="50">
        <v>7809.6708435808232</v>
      </c>
      <c r="BE528" s="50">
        <v>116.6047072793545</v>
      </c>
      <c r="BF528" s="50">
        <v>234.22790752879854</v>
      </c>
      <c r="BG528" s="50">
        <v>332.15963531521442</v>
      </c>
      <c r="BH528" s="50">
        <v>431.33643340647109</v>
      </c>
      <c r="BI528" s="50">
        <v>531.70884621082962</v>
      </c>
      <c r="BJ528" s="50">
        <v>666.06418154414439</v>
      </c>
      <c r="BK528" s="50">
        <v>831.80259655503323</v>
      </c>
      <c r="BL528" s="50">
        <v>1078.9719994138941</v>
      </c>
      <c r="BM528" s="50">
        <v>1635.1168387017685</v>
      </c>
      <c r="BN528" s="50">
        <v>4383.1942631932188</v>
      </c>
    </row>
    <row r="529" spans="1:66" x14ac:dyDescent="0.25">
      <c r="A529" t="str">
        <f t="shared" si="8"/>
        <v>2005TOT143</v>
      </c>
      <c r="B529" s="50">
        <v>2005</v>
      </c>
      <c r="C529" s="50" t="s">
        <v>3</v>
      </c>
      <c r="D529" s="50">
        <v>143</v>
      </c>
      <c r="E529" s="50">
        <v>1060.1042895642404</v>
      </c>
      <c r="F529" s="50">
        <v>0.26271648735937803</v>
      </c>
      <c r="G529" s="50">
        <v>0.10157710334980374</v>
      </c>
      <c r="H529" s="50">
        <v>5.6298204547808733E-2</v>
      </c>
      <c r="I529" s="50">
        <v>8.9285069171704576E-2</v>
      </c>
      <c r="J529" s="50">
        <v>3.2416732660928579E-2</v>
      </c>
      <c r="K529" s="50">
        <v>1.9535203611491202E-2</v>
      </c>
      <c r="L529" s="50">
        <v>334.10073950128282</v>
      </c>
      <c r="M529" s="50">
        <v>167.05036975064141</v>
      </c>
      <c r="N529" s="50">
        <v>3875284</v>
      </c>
      <c r="O529" s="50">
        <v>1018100.9999999999</v>
      </c>
      <c r="P529" s="50">
        <v>204.92352003296583</v>
      </c>
      <c r="Q529" s="50">
        <v>129.17721946831699</v>
      </c>
      <c r="R529" s="50">
        <v>38.664152513143719</v>
      </c>
      <c r="S529" s="50">
        <v>1578185475.8149557</v>
      </c>
      <c r="T529" s="50">
        <v>3.201287428005533</v>
      </c>
      <c r="U529" s="50">
        <v>3.3725610010500038</v>
      </c>
      <c r="V529" s="50">
        <v>346005</v>
      </c>
      <c r="W529" s="50">
        <v>106.39938714680019</v>
      </c>
      <c r="X529" s="50">
        <v>60.650982603841214</v>
      </c>
      <c r="Y529" s="50">
        <v>36.307002908389755</v>
      </c>
      <c r="Z529" s="50">
        <v>251826518.83010498</v>
      </c>
      <c r="AA529" s="50">
        <v>0.51082023065312887</v>
      </c>
      <c r="AB529" s="50">
        <v>0.5154392186540907</v>
      </c>
      <c r="AC529" s="50">
        <v>3875284</v>
      </c>
      <c r="AD529" s="50">
        <v>0.54128499314399836</v>
      </c>
      <c r="AE529" s="50">
        <v>0.5646516499207781</v>
      </c>
      <c r="AF529" s="50">
        <v>6.0157046600414175E-3</v>
      </c>
      <c r="AG529" s="50">
        <v>0.52164443944146033</v>
      </c>
      <c r="AH529" s="50">
        <v>16.309307620556272</v>
      </c>
      <c r="AI529" s="50">
        <v>18.079221629239768</v>
      </c>
      <c r="AJ529" s="50">
        <v>1.0756842937424</v>
      </c>
      <c r="AK529" s="50">
        <v>2.1876563292149558</v>
      </c>
      <c r="AL529" s="50">
        <v>3.0648882444626939</v>
      </c>
      <c r="AM529" s="50">
        <v>4.0536767146570529</v>
      </c>
      <c r="AN529" s="50">
        <v>5.068975890073002</v>
      </c>
      <c r="AO529" s="50">
        <v>6.4112483376456417</v>
      </c>
      <c r="AP529" s="50">
        <v>8.2632429696957033</v>
      </c>
      <c r="AQ529" s="50">
        <v>10.87596884636114</v>
      </c>
      <c r="AR529" s="50">
        <v>16.668235417730962</v>
      </c>
      <c r="AS529" s="50">
        <v>42.330422956416449</v>
      </c>
      <c r="AT529" s="50">
        <v>181.15215874285414</v>
      </c>
      <c r="AU529" s="50">
        <v>273.7410398780907</v>
      </c>
      <c r="AV529" s="50">
        <v>373.57600736304141</v>
      </c>
      <c r="AW529" s="50">
        <v>483.07242331427773</v>
      </c>
      <c r="AX529" s="50">
        <v>603.84052914284712</v>
      </c>
      <c r="AY529" s="50">
        <v>764.86467024760634</v>
      </c>
      <c r="AZ529" s="50">
        <v>990.2984677942693</v>
      </c>
      <c r="BA529" s="50">
        <v>1368.7051993904536</v>
      </c>
      <c r="BB529" s="50">
        <v>2334.8500460190089</v>
      </c>
      <c r="BC529" s="50">
        <v>10.609838159551359</v>
      </c>
      <c r="BD529" s="50">
        <v>7864.4190515564414</v>
      </c>
      <c r="BE529" s="50">
        <v>113.87431166360808</v>
      </c>
      <c r="BF529" s="50">
        <v>232.23583663982114</v>
      </c>
      <c r="BG529" s="50">
        <v>324.28368916571463</v>
      </c>
      <c r="BH529" s="50">
        <v>430.5078645540699</v>
      </c>
      <c r="BI529" s="50">
        <v>537.43420447346614</v>
      </c>
      <c r="BJ529" s="50">
        <v>679.45475127664429</v>
      </c>
      <c r="BK529" s="50">
        <v>875.73999696146166</v>
      </c>
      <c r="BL529" s="50">
        <v>1152.5301265020223</v>
      </c>
      <c r="BM529" s="50">
        <v>1765.4414672691321</v>
      </c>
      <c r="BN529" s="50">
        <v>4495.8587235311397</v>
      </c>
    </row>
    <row r="530" spans="1:66" x14ac:dyDescent="0.25">
      <c r="A530" t="str">
        <f t="shared" si="8"/>
        <v>2005TOT153</v>
      </c>
      <c r="B530" s="50">
        <v>2005</v>
      </c>
      <c r="C530" s="50" t="s">
        <v>3</v>
      </c>
      <c r="D530" s="50">
        <v>153</v>
      </c>
      <c r="E530" s="50">
        <v>1366.8626502795835</v>
      </c>
      <c r="F530" s="50">
        <v>0.22380324911343596</v>
      </c>
      <c r="G530" s="50">
        <v>8.7836017847996981E-2</v>
      </c>
      <c r="H530" s="50">
        <v>5.1338272553198415E-2</v>
      </c>
      <c r="I530" s="50">
        <v>7.1713964820432088E-2</v>
      </c>
      <c r="J530" s="50">
        <v>3.1639272614166929E-2</v>
      </c>
      <c r="K530" s="50">
        <v>2.2976925489288695E-2</v>
      </c>
      <c r="L530" s="50">
        <v>259.65437910393132</v>
      </c>
      <c r="M530" s="50">
        <v>129.82718955196566</v>
      </c>
      <c r="N530" s="50">
        <v>2261540</v>
      </c>
      <c r="O530" s="50">
        <v>506140</v>
      </c>
      <c r="P530" s="50">
        <v>157.74787520986317</v>
      </c>
      <c r="Q530" s="50">
        <v>101.90650389406815</v>
      </c>
      <c r="R530" s="50">
        <v>39.24698063855039</v>
      </c>
      <c r="S530" s="50">
        <v>618947494.57132387</v>
      </c>
      <c r="T530" s="50">
        <v>1.6685660898422008</v>
      </c>
      <c r="U530" s="50">
        <v>1.7128058921082567</v>
      </c>
      <c r="V530" s="50">
        <v>162183.99999999997</v>
      </c>
      <c r="W530" s="50">
        <v>72.549114727193796</v>
      </c>
      <c r="X530" s="50">
        <v>57.278074824771863</v>
      </c>
      <c r="Y530" s="50">
        <v>44.11870504355737</v>
      </c>
      <c r="Z530" s="50">
        <v>111475047.44856958</v>
      </c>
      <c r="AA530" s="50">
        <v>0.30051577180235212</v>
      </c>
      <c r="AB530" s="50">
        <v>0.30166401659350039</v>
      </c>
      <c r="AC530" s="50">
        <v>2261540</v>
      </c>
      <c r="AD530" s="50">
        <v>0.60331072416071496</v>
      </c>
      <c r="AE530" s="50">
        <v>0.67856064950022077</v>
      </c>
      <c r="AF530" s="50">
        <v>3.5106476626926291E-3</v>
      </c>
      <c r="AG530" s="50">
        <v>0.6926495877208847</v>
      </c>
      <c r="AH530" s="50">
        <v>25.557518061573649</v>
      </c>
      <c r="AI530" s="50">
        <v>29.933965493628754</v>
      </c>
      <c r="AJ530" s="50">
        <v>0.68639206505371042</v>
      </c>
      <c r="AK530" s="50">
        <v>1.4634529371032556</v>
      </c>
      <c r="AL530" s="50">
        <v>2.0882760803861897</v>
      </c>
      <c r="AM530" s="50">
        <v>2.8805407847254818</v>
      </c>
      <c r="AN530" s="50">
        <v>3.9941756075642436</v>
      </c>
      <c r="AO530" s="50">
        <v>5.4743851643791483</v>
      </c>
      <c r="AP530" s="50">
        <v>7.5967922056128998</v>
      </c>
      <c r="AQ530" s="50">
        <v>11.462599043958207</v>
      </c>
      <c r="AR530" s="50">
        <v>18.86955379947841</v>
      </c>
      <c r="AS530" s="50">
        <v>45.483832311738453</v>
      </c>
      <c r="AT530" s="50">
        <v>161.02414110475922</v>
      </c>
      <c r="AU530" s="50">
        <v>241.53621165713886</v>
      </c>
      <c r="AV530" s="50">
        <v>322.04828220951845</v>
      </c>
      <c r="AW530" s="50">
        <v>470.99561273142075</v>
      </c>
      <c r="AX530" s="50">
        <v>633.36162167871964</v>
      </c>
      <c r="AY530" s="50">
        <v>881.72218979220304</v>
      </c>
      <c r="AZ530" s="50">
        <v>1235.4577226262652</v>
      </c>
      <c r="BA530" s="50">
        <v>1991.331878328856</v>
      </c>
      <c r="BB530" s="50">
        <v>3381.506963199944</v>
      </c>
      <c r="BC530" s="50">
        <v>10.556625151368692</v>
      </c>
      <c r="BD530" s="50">
        <v>10466.569171809349</v>
      </c>
      <c r="BE530" s="50">
        <v>93.625791799080133</v>
      </c>
      <c r="BF530" s="50">
        <v>200.3439719529874</v>
      </c>
      <c r="BG530" s="50">
        <v>284.54784939961507</v>
      </c>
      <c r="BH530" s="50">
        <v>395.07900404568625</v>
      </c>
      <c r="BI530" s="50">
        <v>545.74141556592917</v>
      </c>
      <c r="BJ530" s="50">
        <v>744.58251531616952</v>
      </c>
      <c r="BK530" s="50">
        <v>1041.9477706863618</v>
      </c>
      <c r="BL530" s="50">
        <v>1566.3435125785907</v>
      </c>
      <c r="BM530" s="50">
        <v>2581.1947698933336</v>
      </c>
      <c r="BN530" s="50">
        <v>6227.3962627207184</v>
      </c>
    </row>
    <row r="531" spans="1:66" x14ac:dyDescent="0.25">
      <c r="A531" t="str">
        <f t="shared" si="8"/>
        <v>2006TOT0</v>
      </c>
      <c r="B531" s="50">
        <v>2006</v>
      </c>
      <c r="C531" s="50" t="s">
        <v>3</v>
      </c>
      <c r="D531" s="50">
        <v>0</v>
      </c>
      <c r="E531" s="50">
        <v>773.43825238317504</v>
      </c>
      <c r="F531" s="50">
        <v>0.29651043755527023</v>
      </c>
      <c r="G531" s="50">
        <v>0.1238169205662612</v>
      </c>
      <c r="H531" s="50">
        <v>7.1456764906297002E-2</v>
      </c>
      <c r="I531" s="50">
        <v>0.10800924759245911</v>
      </c>
      <c r="J531" s="50">
        <v>4.3665763427820727E-2</v>
      </c>
      <c r="K531" s="50">
        <v>2.6276290518630292E-2</v>
      </c>
      <c r="L531" s="50">
        <v>261.64502203452969</v>
      </c>
      <c r="M531" s="50">
        <v>130.82251101726484</v>
      </c>
      <c r="N531" s="50">
        <v>179339218</v>
      </c>
      <c r="O531" s="50">
        <v>53175949.999999993</v>
      </c>
      <c r="P531" s="50">
        <v>152.38721250541781</v>
      </c>
      <c r="Q531" s="50">
        <v>109.25780952911188</v>
      </c>
      <c r="R531" s="50">
        <v>41.758031045090156</v>
      </c>
      <c r="S531" s="50">
        <v>69718653799.554916</v>
      </c>
      <c r="T531" s="50">
        <v>4.1885801238801177</v>
      </c>
      <c r="U531" s="50">
        <v>4.4484599376824248</v>
      </c>
      <c r="V531" s="50">
        <v>19370294</v>
      </c>
      <c r="W531" s="50">
        <v>77.933846903358074</v>
      </c>
      <c r="X531" s="50">
        <v>52.888664113906771</v>
      </c>
      <c r="Y531" s="50">
        <v>40.427800768116249</v>
      </c>
      <c r="Z531" s="50">
        <v>12293627677.843481</v>
      </c>
      <c r="AA531" s="50">
        <v>0.7385805912122535</v>
      </c>
      <c r="AB531" s="50">
        <v>0.74670724526821097</v>
      </c>
      <c r="AC531" s="50">
        <v>179339218</v>
      </c>
      <c r="AD531" s="50">
        <v>0.55963501320729714</v>
      </c>
      <c r="AE531" s="50">
        <v>0.63476478960832683</v>
      </c>
      <c r="AF531" s="50">
        <v>0.27642162942992449</v>
      </c>
      <c r="AG531" s="50">
        <v>0.57230637386169736</v>
      </c>
      <c r="AH531" s="50">
        <v>18.326772267735091</v>
      </c>
      <c r="AI531" s="50">
        <v>20.3888299486085</v>
      </c>
      <c r="AJ531" s="50">
        <v>0.93631061208266331</v>
      </c>
      <c r="AK531" s="50">
        <v>2.0284977134505344</v>
      </c>
      <c r="AL531" s="50">
        <v>2.9030534540775306</v>
      </c>
      <c r="AM531" s="50">
        <v>3.8348777520233304</v>
      </c>
      <c r="AN531" s="50">
        <v>4.9379761848218386</v>
      </c>
      <c r="AO531" s="50">
        <v>6.3310109141844002</v>
      </c>
      <c r="AP531" s="50">
        <v>7.9189132955363064</v>
      </c>
      <c r="AQ531" s="50">
        <v>10.660387294308315</v>
      </c>
      <c r="AR531" s="50">
        <v>15.99399833716307</v>
      </c>
      <c r="AS531" s="50">
        <v>44.454974442352011</v>
      </c>
      <c r="AT531" s="50">
        <v>122.71470154129503</v>
      </c>
      <c r="AU531" s="50">
        <v>187.98847895687751</v>
      </c>
      <c r="AV531" s="50">
        <v>261.09510966232983</v>
      </c>
      <c r="AW531" s="50">
        <v>336.81269146440553</v>
      </c>
      <c r="AX531" s="50">
        <v>430.8069309428443</v>
      </c>
      <c r="AY531" s="50">
        <v>548.29973029089274</v>
      </c>
      <c r="AZ531" s="50">
        <v>704.95679608829062</v>
      </c>
      <c r="BA531" s="50">
        <v>979.10666123373699</v>
      </c>
      <c r="BB531" s="50">
        <v>1582.2363645537191</v>
      </c>
      <c r="BC531" s="50">
        <v>12.609710242160133</v>
      </c>
      <c r="BD531" s="50">
        <v>6005.1875222335875</v>
      </c>
      <c r="BE531" s="50">
        <v>72.401037094659557</v>
      </c>
      <c r="BF531" s="50">
        <v>156.91054704714054</v>
      </c>
      <c r="BG531" s="50">
        <v>224.55326529782224</v>
      </c>
      <c r="BH531" s="50">
        <v>296.59595799032007</v>
      </c>
      <c r="BI531" s="50">
        <v>381.93721140171925</v>
      </c>
      <c r="BJ531" s="50">
        <v>489.65681480246775</v>
      </c>
      <c r="BK531" s="50">
        <v>612.47627287864259</v>
      </c>
      <c r="BL531" s="50">
        <v>824.4632199686198</v>
      </c>
      <c r="BM531" s="50">
        <v>1237.0014760666145</v>
      </c>
      <c r="BN531" s="50">
        <v>3438.7411090109185</v>
      </c>
    </row>
    <row r="532" spans="1:66" x14ac:dyDescent="0.25">
      <c r="A532" t="str">
        <f t="shared" si="8"/>
        <v>2006TOT10</v>
      </c>
      <c r="B532" s="50">
        <v>2006</v>
      </c>
      <c r="C532" s="50" t="s">
        <v>3</v>
      </c>
      <c r="D532" s="50">
        <v>10</v>
      </c>
      <c r="E532" s="50">
        <v>567.45211702836639</v>
      </c>
      <c r="F532" s="50">
        <v>0.40893210893873871</v>
      </c>
      <c r="G532" s="50">
        <v>0.15707988095032693</v>
      </c>
      <c r="H532" s="50">
        <v>8.4229331612175412E-2</v>
      </c>
      <c r="I532" s="50">
        <v>0.13151060151519192</v>
      </c>
      <c r="J532" s="50">
        <v>4.4052567146308938E-2</v>
      </c>
      <c r="K532" s="50">
        <v>2.4339525926631099E-2</v>
      </c>
      <c r="L532" s="50">
        <v>273.36766691949146</v>
      </c>
      <c r="M532" s="50">
        <v>136.68383345974573</v>
      </c>
      <c r="N532" s="50">
        <v>11101432</v>
      </c>
      <c r="O532" s="50">
        <v>4539732</v>
      </c>
      <c r="P532" s="50">
        <v>168.36109092128589</v>
      </c>
      <c r="Q532" s="50">
        <v>105.00657599820556</v>
      </c>
      <c r="R532" s="50">
        <v>38.412215014854212</v>
      </c>
      <c r="S532" s="50">
        <v>5720420559.2338285</v>
      </c>
      <c r="T532" s="50">
        <v>7.5672570930306078</v>
      </c>
      <c r="U532" s="50">
        <v>8.6121596580798645</v>
      </c>
      <c r="V532" s="50">
        <v>1459956</v>
      </c>
      <c r="W532" s="50">
        <v>90.898370676315508</v>
      </c>
      <c r="X532" s="50">
        <v>45.785462783430219</v>
      </c>
      <c r="Y532" s="50">
        <v>33.497350509205859</v>
      </c>
      <c r="Z532" s="50">
        <v>802137133.24134791</v>
      </c>
      <c r="AA532" s="50">
        <v>1.0611069323051341</v>
      </c>
      <c r="AB532" s="50">
        <v>1.0839415371912533</v>
      </c>
      <c r="AC532" s="50">
        <v>11101432</v>
      </c>
      <c r="AD532" s="50">
        <v>0.52273690701151843</v>
      </c>
      <c r="AE532" s="50">
        <v>0.55474036258990012</v>
      </c>
      <c r="AF532" s="50">
        <v>1.7111014292730646E-2</v>
      </c>
      <c r="AG532" s="50">
        <v>0.47452113911711979</v>
      </c>
      <c r="AH532" s="50">
        <v>14.359409325008594</v>
      </c>
      <c r="AI532" s="50">
        <v>14.597970645788921</v>
      </c>
      <c r="AJ532" s="50">
        <v>1.3812482312335208</v>
      </c>
      <c r="AK532" s="50">
        <v>2.5726382087447872</v>
      </c>
      <c r="AL532" s="50">
        <v>3.4301548523472509</v>
      </c>
      <c r="AM532" s="50">
        <v>4.3110502818909531</v>
      </c>
      <c r="AN532" s="50">
        <v>5.2908585003184356</v>
      </c>
      <c r="AO532" s="50">
        <v>6.5106581858250685</v>
      </c>
      <c r="AP532" s="50">
        <v>8.1824872183437982</v>
      </c>
      <c r="AQ532" s="50">
        <v>10.602186333709966</v>
      </c>
      <c r="AR532" s="50">
        <v>15.735066435677702</v>
      </c>
      <c r="AS532" s="50">
        <v>41.983651751908504</v>
      </c>
      <c r="AT532" s="50">
        <v>120.10375044467175</v>
      </c>
      <c r="AU532" s="50">
        <v>170.75620171916373</v>
      </c>
      <c r="AV532" s="50">
        <v>219.3198921163571</v>
      </c>
      <c r="AW532" s="50">
        <v>274.14986514544637</v>
      </c>
      <c r="AX532" s="50">
        <v>332.89626481947056</v>
      </c>
      <c r="AY532" s="50">
        <v>411.22479771816955</v>
      </c>
      <c r="AZ532" s="50">
        <v>526.36774107925703</v>
      </c>
      <c r="BA532" s="50">
        <v>704.95679608829062</v>
      </c>
      <c r="BB532" s="50">
        <v>1148.8184825142514</v>
      </c>
      <c r="BC532" s="50">
        <v>11.704405758514568</v>
      </c>
      <c r="BD532" s="50">
        <v>4073.0837107323459</v>
      </c>
      <c r="BE532" s="50">
        <v>78.377542984791788</v>
      </c>
      <c r="BF532" s="50">
        <v>145.97506418071279</v>
      </c>
      <c r="BG532" s="50">
        <v>194.6205300762083</v>
      </c>
      <c r="BH532" s="50">
        <v>244.68131656015717</v>
      </c>
      <c r="BI532" s="50">
        <v>299.93590570769356</v>
      </c>
      <c r="BJ532" s="50">
        <v>369.46738103297048</v>
      </c>
      <c r="BK532" s="50">
        <v>463.84908549225042</v>
      </c>
      <c r="BL532" s="50">
        <v>602.40807394547267</v>
      </c>
      <c r="BM532" s="50">
        <v>893.36623753024537</v>
      </c>
      <c r="BN532" s="50">
        <v>2382.6463561449564</v>
      </c>
    </row>
    <row r="533" spans="1:66" x14ac:dyDescent="0.25">
      <c r="A533" t="str">
        <f t="shared" si="8"/>
        <v>2006TOT11</v>
      </c>
      <c r="B533" s="50">
        <v>2006</v>
      </c>
      <c r="C533" s="50" t="s">
        <v>3</v>
      </c>
      <c r="D533" s="50">
        <v>11</v>
      </c>
      <c r="E533" s="50">
        <v>767.83099741615604</v>
      </c>
      <c r="F533" s="50">
        <v>0.32186180608698101</v>
      </c>
      <c r="G533" s="50">
        <v>0.11651166442635978</v>
      </c>
      <c r="H533" s="50">
        <v>6.3204354437389726E-2</v>
      </c>
      <c r="I533" s="50">
        <v>0.10169780781901186</v>
      </c>
      <c r="J533" s="50">
        <v>3.5111464094963928E-2</v>
      </c>
      <c r="K533" s="50">
        <v>2.1121494873417145E-2</v>
      </c>
      <c r="L533" s="50">
        <v>275.99626276397419</v>
      </c>
      <c r="M533" s="50">
        <v>137.99813138198709</v>
      </c>
      <c r="N533" s="50">
        <v>1101597</v>
      </c>
      <c r="O533" s="50">
        <v>354562</v>
      </c>
      <c r="P533" s="50">
        <v>176.08759593260902</v>
      </c>
      <c r="Q533" s="50">
        <v>99.908666831365167</v>
      </c>
      <c r="R533" s="50">
        <v>36.199282494199871</v>
      </c>
      <c r="S533" s="50">
        <v>425085800.74875003</v>
      </c>
      <c r="T533" s="50">
        <v>4.1880028363399129</v>
      </c>
      <c r="U533" s="50">
        <v>4.5217678654471536</v>
      </c>
      <c r="V533" s="50">
        <v>112030.00000000001</v>
      </c>
      <c r="W533" s="50">
        <v>90.353874941240647</v>
      </c>
      <c r="X533" s="50">
        <v>47.644256440746446</v>
      </c>
      <c r="Y533" s="50">
        <v>34.525291004748674</v>
      </c>
      <c r="Z533" s="50">
        <v>64051032.588681892</v>
      </c>
      <c r="AA533" s="50">
        <v>0.63103944116554633</v>
      </c>
      <c r="AB533" s="50">
        <v>0.63868268786951254</v>
      </c>
      <c r="AC533" s="50">
        <v>1101597</v>
      </c>
      <c r="AD533" s="50">
        <v>0.54365912311369013</v>
      </c>
      <c r="AE533" s="50">
        <v>0.60233543072111662</v>
      </c>
      <c r="AF533" s="50">
        <v>1.69792888087139E-3</v>
      </c>
      <c r="AG533" s="50">
        <v>0.52263202731264879</v>
      </c>
      <c r="AH533" s="50">
        <v>16.165176353434312</v>
      </c>
      <c r="AI533" s="50">
        <v>16.979039400107776</v>
      </c>
      <c r="AJ533" s="50">
        <v>1.1769179833542875</v>
      </c>
      <c r="AK533" s="50">
        <v>2.325795355366834</v>
      </c>
      <c r="AL533" s="50">
        <v>3.1066685343545286</v>
      </c>
      <c r="AM533" s="50">
        <v>3.9726134215332536</v>
      </c>
      <c r="AN533" s="50">
        <v>5.0308736377421752</v>
      </c>
      <c r="AO533" s="50">
        <v>6.2832733599514601</v>
      </c>
      <c r="AP533" s="50">
        <v>7.923614612871539</v>
      </c>
      <c r="AQ533" s="50">
        <v>10.707535309396949</v>
      </c>
      <c r="AR533" s="50">
        <v>16.707752758287725</v>
      </c>
      <c r="AS533" s="50">
        <v>42.764955027141248</v>
      </c>
      <c r="AT533" s="50">
        <v>137.07493257272318</v>
      </c>
      <c r="AU533" s="50">
        <v>213.05360948446116</v>
      </c>
      <c r="AV533" s="50">
        <v>274.14986514544637</v>
      </c>
      <c r="AW533" s="50">
        <v>339.42364256102883</v>
      </c>
      <c r="AX533" s="50">
        <v>430.8069309428443</v>
      </c>
      <c r="AY533" s="50">
        <v>543.82381412525285</v>
      </c>
      <c r="AZ533" s="50">
        <v>694.51299170179743</v>
      </c>
      <c r="BA533" s="50">
        <v>979.10666123373699</v>
      </c>
      <c r="BB533" s="50">
        <v>1664.4813240973529</v>
      </c>
      <c r="BC533" s="50">
        <v>12.824035776306772</v>
      </c>
      <c r="BD533" s="50">
        <v>5046.9684697728362</v>
      </c>
      <c r="BE533" s="50">
        <v>89.833026890913445</v>
      </c>
      <c r="BF533" s="50">
        <v>178.7029563720389</v>
      </c>
      <c r="BG533" s="50">
        <v>239.22086533529753</v>
      </c>
      <c r="BH533" s="50">
        <v>304.5697859669765</v>
      </c>
      <c r="BI533" s="50">
        <v>386.52712610761102</v>
      </c>
      <c r="BJ533" s="50">
        <v>482.78096452857335</v>
      </c>
      <c r="BK533" s="50">
        <v>607.46059508239227</v>
      </c>
      <c r="BL533" s="50">
        <v>822.7081670171583</v>
      </c>
      <c r="BM533" s="50">
        <v>1283.6502769503077</v>
      </c>
      <c r="BN533" s="50">
        <v>3293.1531381163786</v>
      </c>
    </row>
    <row r="534" spans="1:66" x14ac:dyDescent="0.25">
      <c r="A534" t="str">
        <f t="shared" si="8"/>
        <v>2006TOT12</v>
      </c>
      <c r="B534" s="50">
        <v>2006</v>
      </c>
      <c r="C534" s="50" t="s">
        <v>3</v>
      </c>
      <c r="D534" s="50">
        <v>12</v>
      </c>
      <c r="E534" s="50">
        <v>713.27778064507004</v>
      </c>
      <c r="F534" s="50">
        <v>0.41069544476961672</v>
      </c>
      <c r="G534" s="50">
        <v>0.16285384297961306</v>
      </c>
      <c r="H534" s="50">
        <v>9.2940647743403118E-2</v>
      </c>
      <c r="I534" s="50">
        <v>0.1429981264107871</v>
      </c>
      <c r="J534" s="50">
        <v>5.6718485188249089E-2</v>
      </c>
      <c r="K534" s="50">
        <v>3.2847587095134911E-2</v>
      </c>
      <c r="L534" s="50">
        <v>275.99626276397379</v>
      </c>
      <c r="M534" s="50">
        <v>137.99813138198689</v>
      </c>
      <c r="N534" s="50">
        <v>469153</v>
      </c>
      <c r="O534" s="50">
        <v>192679</v>
      </c>
      <c r="P534" s="50">
        <v>166.55494167910598</v>
      </c>
      <c r="Q534" s="50">
        <v>109.44132108486781</v>
      </c>
      <c r="R534" s="50">
        <v>39.653189499330182</v>
      </c>
      <c r="S534" s="50">
        <v>253044531.66373491</v>
      </c>
      <c r="T534" s="50">
        <v>6.301479347705909</v>
      </c>
      <c r="U534" s="50">
        <v>6.9698921698609064</v>
      </c>
      <c r="V534" s="50">
        <v>67088</v>
      </c>
      <c r="W534" s="50">
        <v>83.262834023539583</v>
      </c>
      <c r="X534" s="50">
        <v>54.735297358447312</v>
      </c>
      <c r="Y534" s="50">
        <v>39.663796031365678</v>
      </c>
      <c r="Z534" s="50">
        <v>44064979.550202161</v>
      </c>
      <c r="AA534" s="50">
        <v>1.0973347527686452</v>
      </c>
      <c r="AB534" s="50">
        <v>1.1159630280584447</v>
      </c>
      <c r="AC534" s="50">
        <v>469153</v>
      </c>
      <c r="AD534" s="50">
        <v>0.57418237139787442</v>
      </c>
      <c r="AE534" s="50">
        <v>0.62243926780417258</v>
      </c>
      <c r="AF534" s="50">
        <v>7.231214575270801E-4</v>
      </c>
      <c r="AG534" s="50">
        <v>0.60289600626088902</v>
      </c>
      <c r="AH534" s="50">
        <v>19.652956579662408</v>
      </c>
      <c r="AI534" s="50">
        <v>21.347082609344472</v>
      </c>
      <c r="AJ534" s="50">
        <v>0.92891595874066701</v>
      </c>
      <c r="AK534" s="50">
        <v>2.0114760171939512</v>
      </c>
      <c r="AL534" s="50">
        <v>2.7633240560519088</v>
      </c>
      <c r="AM534" s="50">
        <v>3.5144301083173097</v>
      </c>
      <c r="AN534" s="50">
        <v>4.391863585476294</v>
      </c>
      <c r="AO534" s="50">
        <v>5.7613708772091314</v>
      </c>
      <c r="AP534" s="50">
        <v>7.6428724240618529</v>
      </c>
      <c r="AQ534" s="50">
        <v>10.216956558818961</v>
      </c>
      <c r="AR534" s="50">
        <v>17.477833954036441</v>
      </c>
      <c r="AS534" s="50">
        <v>45.290956460093483</v>
      </c>
      <c r="AT534" s="50">
        <v>110.53026309038631</v>
      </c>
      <c r="AU534" s="50">
        <v>170.75620171916373</v>
      </c>
      <c r="AV534" s="50">
        <v>221.19977690592586</v>
      </c>
      <c r="AW534" s="50">
        <v>274.14986514544637</v>
      </c>
      <c r="AX534" s="50">
        <v>365.53315352726185</v>
      </c>
      <c r="AY534" s="50">
        <v>469.97119739219374</v>
      </c>
      <c r="AZ534" s="50">
        <v>618.79540989972179</v>
      </c>
      <c r="BA534" s="50">
        <v>892.94527504516816</v>
      </c>
      <c r="BB534" s="50">
        <v>1671.0087018389113</v>
      </c>
      <c r="BC534" s="50">
        <v>9.3139513791064275</v>
      </c>
      <c r="BD534" s="50">
        <v>5211.4583888601037</v>
      </c>
      <c r="BE534" s="50">
        <v>65.244123541973337</v>
      </c>
      <c r="BF534" s="50">
        <v>143.23384143677589</v>
      </c>
      <c r="BG534" s="50">
        <v>198.82363488901842</v>
      </c>
      <c r="BH534" s="50">
        <v>250.26201281736067</v>
      </c>
      <c r="BI534" s="50">
        <v>312.71064006756518</v>
      </c>
      <c r="BJ534" s="50">
        <v>411.61520754435691</v>
      </c>
      <c r="BK534" s="50">
        <v>544.15510198450818</v>
      </c>
      <c r="BL534" s="50">
        <v>737.67275186287566</v>
      </c>
      <c r="BM534" s="50">
        <v>1240.2391152812122</v>
      </c>
      <c r="BN534" s="50">
        <v>3247.5525731185999</v>
      </c>
    </row>
    <row r="535" spans="1:66" x14ac:dyDescent="0.25">
      <c r="A535" t="str">
        <f t="shared" si="8"/>
        <v>2006TOT13</v>
      </c>
      <c r="B535" s="50">
        <v>2006</v>
      </c>
      <c r="C535" s="50" t="s">
        <v>3</v>
      </c>
      <c r="D535" s="50">
        <v>13</v>
      </c>
      <c r="E535" s="50">
        <v>564.03356495355592</v>
      </c>
      <c r="F535" s="50">
        <v>0.40093416616639582</v>
      </c>
      <c r="G535" s="50">
        <v>0.14414373626211358</v>
      </c>
      <c r="H535" s="50">
        <v>7.5244922745651005E-2</v>
      </c>
      <c r="I535" s="50">
        <v>0.11472408496943536</v>
      </c>
      <c r="J535" s="50">
        <v>3.8318212332420103E-2</v>
      </c>
      <c r="K535" s="50">
        <v>2.1916766580146966E-2</v>
      </c>
      <c r="L535" s="50">
        <v>275.9962627639681</v>
      </c>
      <c r="M535" s="50">
        <v>137.99813138198405</v>
      </c>
      <c r="N535" s="50">
        <v>2580269</v>
      </c>
      <c r="O535" s="50">
        <v>1034518</v>
      </c>
      <c r="P535" s="50">
        <v>176.77016564789514</v>
      </c>
      <c r="Q535" s="50">
        <v>99.226097116072964</v>
      </c>
      <c r="R535" s="50">
        <v>35.951971277571644</v>
      </c>
      <c r="S535" s="50">
        <v>1231814202.4359069</v>
      </c>
      <c r="T535" s="50">
        <v>7.053327138865269</v>
      </c>
      <c r="U535" s="50">
        <v>8.0669768402016704</v>
      </c>
      <c r="V535" s="50">
        <v>296019</v>
      </c>
      <c r="W535" s="50">
        <v>91.906312901314962</v>
      </c>
      <c r="X535" s="50">
        <v>46.09181848066909</v>
      </c>
      <c r="Y535" s="50">
        <v>33.400320728318547</v>
      </c>
      <c r="Z535" s="50">
        <v>163728648.17795017</v>
      </c>
      <c r="AA535" s="50">
        <v>0.93750479197234871</v>
      </c>
      <c r="AB535" s="50">
        <v>0.9553640701060675</v>
      </c>
      <c r="AC535" s="50">
        <v>2580269</v>
      </c>
      <c r="AD535" s="50">
        <v>0.50294430460941031</v>
      </c>
      <c r="AE535" s="50">
        <v>0.49812730752418055</v>
      </c>
      <c r="AF535" s="50">
        <v>3.9770562696859286E-3</v>
      </c>
      <c r="AG535" s="50">
        <v>0.42863722652553538</v>
      </c>
      <c r="AH535" s="50">
        <v>12.771585178805289</v>
      </c>
      <c r="AI535" s="50">
        <v>12.952588621235048</v>
      </c>
      <c r="AJ535" s="50">
        <v>1.5357444981897981</v>
      </c>
      <c r="AK535" s="50">
        <v>2.7951755616323961</v>
      </c>
      <c r="AL535" s="50">
        <v>3.6838218829451552</v>
      </c>
      <c r="AM535" s="50">
        <v>4.526658133738243</v>
      </c>
      <c r="AN535" s="50">
        <v>5.4514258819531669</v>
      </c>
      <c r="AO535" s="50">
        <v>6.7044229015293482</v>
      </c>
      <c r="AP535" s="50">
        <v>8.4015438933995625</v>
      </c>
      <c r="AQ535" s="50">
        <v>10.804581360280764</v>
      </c>
      <c r="AR535" s="50">
        <v>16.053236051689979</v>
      </c>
      <c r="AS535" s="50">
        <v>40.043389834641587</v>
      </c>
      <c r="AT535" s="50">
        <v>130.02536461184027</v>
      </c>
      <c r="AU535" s="50">
        <v>182.76657676363092</v>
      </c>
      <c r="AV535" s="50">
        <v>231.06917205116193</v>
      </c>
      <c r="AW535" s="50">
        <v>275.71643580342032</v>
      </c>
      <c r="AX535" s="50">
        <v>339.42364256102883</v>
      </c>
      <c r="AY535" s="50">
        <v>414.02224532169447</v>
      </c>
      <c r="AZ535" s="50">
        <v>541.77235254933441</v>
      </c>
      <c r="BA535" s="50">
        <v>704.95679608829062</v>
      </c>
      <c r="BB535" s="50">
        <v>1148.8184825142514</v>
      </c>
      <c r="BC535" s="50">
        <v>9.9187324121227505</v>
      </c>
      <c r="BD535" s="50">
        <v>4073.0837107323459</v>
      </c>
      <c r="BE535" s="50">
        <v>85.895073819472515</v>
      </c>
      <c r="BF535" s="50">
        <v>158.84473977834281</v>
      </c>
      <c r="BG535" s="50">
        <v>207.55219838000576</v>
      </c>
      <c r="BH535" s="50">
        <v>254.71939453213199</v>
      </c>
      <c r="BI535" s="50">
        <v>308.66648098646272</v>
      </c>
      <c r="BJ535" s="50">
        <v>376.80101594241813</v>
      </c>
      <c r="BK535" s="50">
        <v>475.09215778405496</v>
      </c>
      <c r="BL535" s="50">
        <v>610.23507470476034</v>
      </c>
      <c r="BM535" s="50">
        <v>902.23561072633174</v>
      </c>
      <c r="BN535" s="50">
        <v>2267.2621921703762</v>
      </c>
    </row>
    <row r="536" spans="1:66" x14ac:dyDescent="0.25">
      <c r="A536" t="str">
        <f t="shared" si="8"/>
        <v>2006TOT14</v>
      </c>
      <c r="B536" s="50">
        <v>2006</v>
      </c>
      <c r="C536" s="50" t="s">
        <v>3</v>
      </c>
      <c r="D536" s="50">
        <v>14</v>
      </c>
      <c r="E536" s="50">
        <v>659.02814747717071</v>
      </c>
      <c r="F536" s="50">
        <v>0.40789686715777546</v>
      </c>
      <c r="G536" s="50">
        <v>0.16746471703494092</v>
      </c>
      <c r="H536" s="50">
        <v>8.6443389101986012E-2</v>
      </c>
      <c r="I536" s="50">
        <v>0.14522113386761651</v>
      </c>
      <c r="J536" s="50">
        <v>3.9898020487140473E-2</v>
      </c>
      <c r="K536" s="50">
        <v>1.7845218336708331E-2</v>
      </c>
      <c r="L536" s="50">
        <v>275.99626276397237</v>
      </c>
      <c r="M536" s="50">
        <v>137.99813138198618</v>
      </c>
      <c r="N536" s="50">
        <v>296472</v>
      </c>
      <c r="O536" s="50">
        <v>120930</v>
      </c>
      <c r="P536" s="50">
        <v>162.68419844602812</v>
      </c>
      <c r="Q536" s="50">
        <v>113.31206431794425</v>
      </c>
      <c r="R536" s="50">
        <v>41.05565169005456</v>
      </c>
      <c r="S536" s="50">
        <v>164433935.25562799</v>
      </c>
      <c r="T536" s="50">
        <v>7.0133022729610843</v>
      </c>
      <c r="U536" s="50">
        <v>7.7985478901851835</v>
      </c>
      <c r="V536" s="50">
        <v>43054</v>
      </c>
      <c r="W536" s="50">
        <v>100.08455691503072</v>
      </c>
      <c r="X536" s="50">
        <v>37.913574466955467</v>
      </c>
      <c r="Y536" s="50">
        <v>27.47397670335743</v>
      </c>
      <c r="Z536" s="50">
        <v>19587972.421203606</v>
      </c>
      <c r="AA536" s="50">
        <v>0.83545024505289511</v>
      </c>
      <c r="AB536" s="50">
        <v>0.85429102042218119</v>
      </c>
      <c r="AC536" s="50">
        <v>296472</v>
      </c>
      <c r="AD536" s="50">
        <v>0.5681742314463254</v>
      </c>
      <c r="AE536" s="50">
        <v>0.67801556330273893</v>
      </c>
      <c r="AF536" s="50">
        <v>4.5696236570152803E-4</v>
      </c>
      <c r="AG536" s="50">
        <v>0.57301328501711701</v>
      </c>
      <c r="AH536" s="50">
        <v>18.648119438623144</v>
      </c>
      <c r="AI536" s="50">
        <v>17.71798687333786</v>
      </c>
      <c r="AJ536" s="50">
        <v>1.3277060805107916</v>
      </c>
      <c r="AK536" s="50">
        <v>2.1468022012743422</v>
      </c>
      <c r="AL536" s="50">
        <v>2.8019994405079429</v>
      </c>
      <c r="AM536" s="50">
        <v>3.5169105296528231</v>
      </c>
      <c r="AN536" s="50">
        <v>4.7047400549716603</v>
      </c>
      <c r="AO536" s="50">
        <v>5.8257861118326737</v>
      </c>
      <c r="AP536" s="50">
        <v>7.7075127730677337</v>
      </c>
      <c r="AQ536" s="50">
        <v>10.407250680209355</v>
      </c>
      <c r="AR536" s="50">
        <v>15.904083809302918</v>
      </c>
      <c r="AS536" s="50">
        <v>45.65720831866976</v>
      </c>
      <c r="AT536" s="50">
        <v>121.40922599298339</v>
      </c>
      <c r="AU536" s="50">
        <v>164.48991908726782</v>
      </c>
      <c r="AV536" s="50">
        <v>203.65418553661729</v>
      </c>
      <c r="AW536" s="50">
        <v>267.88358251355044</v>
      </c>
      <c r="AX536" s="50">
        <v>343.66643809304168</v>
      </c>
      <c r="AY536" s="50">
        <v>437.07321357474018</v>
      </c>
      <c r="AZ536" s="50">
        <v>578.06457279239828</v>
      </c>
      <c r="BA536" s="50">
        <v>835.50435091945565</v>
      </c>
      <c r="BB536" s="50">
        <v>1321.1412548913893</v>
      </c>
      <c r="BC536" s="50">
        <v>13.836384005771706</v>
      </c>
      <c r="BD536" s="50">
        <v>7167.0607602309547</v>
      </c>
      <c r="BE536" s="50">
        <v>87.447065173012888</v>
      </c>
      <c r="BF536" s="50">
        <v>140.70764778717765</v>
      </c>
      <c r="BG536" s="50">
        <v>184.57373578072421</v>
      </c>
      <c r="BH536" s="50">
        <v>230.46213843102447</v>
      </c>
      <c r="BI536" s="50">
        <v>306.75701623028868</v>
      </c>
      <c r="BJ536" s="50">
        <v>389.74896663787302</v>
      </c>
      <c r="BK536" s="50">
        <v>510.37754921762109</v>
      </c>
      <c r="BL536" s="50">
        <v>678.45715827449067</v>
      </c>
      <c r="BM536" s="50">
        <v>1047.7068870310736</v>
      </c>
      <c r="BN536" s="50">
        <v>3053.6611349117397</v>
      </c>
    </row>
    <row r="537" spans="1:66" x14ac:dyDescent="0.25">
      <c r="A537" t="str">
        <f t="shared" si="8"/>
        <v>2006TOT15</v>
      </c>
      <c r="B537" s="50">
        <v>2006</v>
      </c>
      <c r="C537" s="50" t="s">
        <v>3</v>
      </c>
      <c r="D537" s="50">
        <v>15</v>
      </c>
      <c r="E537" s="50">
        <v>518.65748548913507</v>
      </c>
      <c r="F537" s="50">
        <v>0.42758750949877228</v>
      </c>
      <c r="G537" s="50">
        <v>0.16932470372917177</v>
      </c>
      <c r="H537" s="50">
        <v>9.1221473907298553E-2</v>
      </c>
      <c r="I537" s="50">
        <v>0.13930947036749083</v>
      </c>
      <c r="J537" s="50">
        <v>4.7091369750537002E-2</v>
      </c>
      <c r="K537" s="50">
        <v>2.6208334519805705E-2</v>
      </c>
      <c r="L537" s="50">
        <v>272.34277379854535</v>
      </c>
      <c r="M537" s="50">
        <v>136.17138689927268</v>
      </c>
      <c r="N537" s="50">
        <v>4780881</v>
      </c>
      <c r="O537" s="50">
        <v>2044245</v>
      </c>
      <c r="P537" s="50">
        <v>164.49500354848368</v>
      </c>
      <c r="Q537" s="50">
        <v>107.84777025006167</v>
      </c>
      <c r="R537" s="50">
        <v>39.600011685949021</v>
      </c>
      <c r="S537" s="50">
        <v>2645607181.1380472</v>
      </c>
      <c r="T537" s="50">
        <v>8.8911007314837178</v>
      </c>
      <c r="U537" s="50">
        <v>10.286002766645916</v>
      </c>
      <c r="V537" s="50">
        <v>666022</v>
      </c>
      <c r="W537" s="50">
        <v>90.140796782166788</v>
      </c>
      <c r="X537" s="50">
        <v>46.030590117105888</v>
      </c>
      <c r="Y537" s="50">
        <v>33.803423145829584</v>
      </c>
      <c r="Z537" s="50">
        <v>367888628.2917012</v>
      </c>
      <c r="AA537" s="50">
        <v>1.2363645198082069</v>
      </c>
      <c r="AB537" s="50">
        <v>1.2670414723022434</v>
      </c>
      <c r="AC537" s="50">
        <v>4780881</v>
      </c>
      <c r="AD537" s="50">
        <v>0.51370579491125168</v>
      </c>
      <c r="AE537" s="50">
        <v>0.54906602875167909</v>
      </c>
      <c r="AF537" s="50">
        <v>7.368934307109695E-3</v>
      </c>
      <c r="AG537" s="50">
        <v>0.45607555695361235</v>
      </c>
      <c r="AH537" s="50">
        <v>13.691517988643124</v>
      </c>
      <c r="AI537" s="50">
        <v>13.631478537256909</v>
      </c>
      <c r="AJ537" s="50">
        <v>1.4647635590444774</v>
      </c>
      <c r="AK537" s="50">
        <v>2.7044828463854285</v>
      </c>
      <c r="AL537" s="50">
        <v>3.5368148718703942</v>
      </c>
      <c r="AM537" s="50">
        <v>4.4619626178707854</v>
      </c>
      <c r="AN537" s="50">
        <v>5.5186756734860616</v>
      </c>
      <c r="AO537" s="50">
        <v>6.7111078385130831</v>
      </c>
      <c r="AP537" s="50">
        <v>8.2071519068875851</v>
      </c>
      <c r="AQ537" s="50">
        <v>10.562047793788906</v>
      </c>
      <c r="AR537" s="50">
        <v>15.183313380409707</v>
      </c>
      <c r="AS537" s="50">
        <v>41.649679511743571</v>
      </c>
      <c r="AT537" s="50">
        <v>116.51369268681471</v>
      </c>
      <c r="AU537" s="50">
        <v>159.79020711334587</v>
      </c>
      <c r="AV537" s="50">
        <v>207.57061218155224</v>
      </c>
      <c r="AW537" s="50">
        <v>260.44237188817402</v>
      </c>
      <c r="AX537" s="50">
        <v>313.31413159479587</v>
      </c>
      <c r="AY537" s="50">
        <v>379.110099229703</v>
      </c>
      <c r="AZ537" s="50">
        <v>469.97119739219374</v>
      </c>
      <c r="BA537" s="50">
        <v>626.62826318959173</v>
      </c>
      <c r="BB537" s="50">
        <v>1018.2709276830865</v>
      </c>
      <c r="BC537" s="50">
        <v>12.131310620242388</v>
      </c>
      <c r="BD537" s="50">
        <v>3697.1067528185908</v>
      </c>
      <c r="BE537" s="50">
        <v>75.844161856509814</v>
      </c>
      <c r="BF537" s="50">
        <v>140.30175074752052</v>
      </c>
      <c r="BG537" s="50">
        <v>183.05058256846803</v>
      </c>
      <c r="BH537" s="50">
        <v>231.75999076192213</v>
      </c>
      <c r="BI537" s="50">
        <v>286.68363717684031</v>
      </c>
      <c r="BJ537" s="50">
        <v>346.82820762785821</v>
      </c>
      <c r="BK537" s="50">
        <v>427.26003159746858</v>
      </c>
      <c r="BL537" s="50">
        <v>547.15399681726433</v>
      </c>
      <c r="BM537" s="50">
        <v>787.23555723792163</v>
      </c>
      <c r="BN537" s="50">
        <v>2164.3889495245439</v>
      </c>
    </row>
    <row r="538" spans="1:66" x14ac:dyDescent="0.25">
      <c r="A538" t="str">
        <f t="shared" si="8"/>
        <v>2006TOT16</v>
      </c>
      <c r="B538" s="50">
        <v>2006</v>
      </c>
      <c r="C538" s="50" t="s">
        <v>3</v>
      </c>
      <c r="D538" s="50">
        <v>16</v>
      </c>
      <c r="E538" s="50">
        <v>544.31591277494431</v>
      </c>
      <c r="F538" s="50">
        <v>0.39384381256057904</v>
      </c>
      <c r="G538" s="50">
        <v>0.14338024471800667</v>
      </c>
      <c r="H538" s="50">
        <v>7.2134146259196716E-2</v>
      </c>
      <c r="I538" s="50">
        <v>0.11321007672587936</v>
      </c>
      <c r="J538" s="50">
        <v>3.4228959712924389E-2</v>
      </c>
      <c r="K538" s="50">
        <v>1.5223361362486325E-2</v>
      </c>
      <c r="L538" s="50">
        <v>275.99626276397277</v>
      </c>
      <c r="M538" s="50">
        <v>137.99813138198638</v>
      </c>
      <c r="N538" s="50">
        <v>551965</v>
      </c>
      <c r="O538" s="50">
        <v>217388</v>
      </c>
      <c r="P538" s="50">
        <v>175.51883888603169</v>
      </c>
      <c r="Q538" s="50">
        <v>100.47742387794108</v>
      </c>
      <c r="R538" s="50">
        <v>36.405356678277798</v>
      </c>
      <c r="S538" s="50">
        <v>262111034.66373432</v>
      </c>
      <c r="T538" s="50">
        <v>7.2701184675296329</v>
      </c>
      <c r="U538" s="50">
        <v>8.3277221659838201</v>
      </c>
      <c r="V538" s="50">
        <v>62488</v>
      </c>
      <c r="W538" s="50">
        <v>96.274526768854997</v>
      </c>
      <c r="X538" s="50">
        <v>41.723604613131386</v>
      </c>
      <c r="Y538" s="50">
        <v>30.234905498566622</v>
      </c>
      <c r="Z538" s="50">
        <v>31286695.260784253</v>
      </c>
      <c r="AA538" s="50">
        <v>0.86779246549161226</v>
      </c>
      <c r="AB538" s="50">
        <v>0.88552397754467649</v>
      </c>
      <c r="AC538" s="50">
        <v>551965</v>
      </c>
      <c r="AD538" s="50">
        <v>0.47710874575151163</v>
      </c>
      <c r="AE538" s="50">
        <v>0.43202956178507979</v>
      </c>
      <c r="AF538" s="50">
        <v>8.5076240651543223E-4</v>
      </c>
      <c r="AG538" s="50">
        <v>0.39410163728527081</v>
      </c>
      <c r="AH538" s="50">
        <v>10.985115094708567</v>
      </c>
      <c r="AI538" s="50">
        <v>11.613707768849736</v>
      </c>
      <c r="AJ538" s="50">
        <v>1.6775394656077953</v>
      </c>
      <c r="AK538" s="50">
        <v>2.9239600974225626</v>
      </c>
      <c r="AL538" s="50">
        <v>3.7371838234597421</v>
      </c>
      <c r="AM538" s="50">
        <v>4.7078919801111443</v>
      </c>
      <c r="AN538" s="50">
        <v>5.7385938781436234</v>
      </c>
      <c r="AO538" s="50">
        <v>7.1897067894690103</v>
      </c>
      <c r="AP538" s="50">
        <v>8.7933935258766596</v>
      </c>
      <c r="AQ538" s="50">
        <v>11.791259216385129</v>
      </c>
      <c r="AR538" s="50">
        <v>17.610938225048265</v>
      </c>
      <c r="AS538" s="50">
        <v>35.829532998476068</v>
      </c>
      <c r="AT538" s="50">
        <v>130.54755483116492</v>
      </c>
      <c r="AU538" s="50">
        <v>180.1556256670076</v>
      </c>
      <c r="AV538" s="50">
        <v>232.04827871239567</v>
      </c>
      <c r="AW538" s="50">
        <v>281.5351268187523</v>
      </c>
      <c r="AX538" s="50">
        <v>349.86744694752207</v>
      </c>
      <c r="AY538" s="50">
        <v>422.97407765297442</v>
      </c>
      <c r="AZ538" s="50">
        <v>548.29973029089274</v>
      </c>
      <c r="BA538" s="50">
        <v>777.01904635509368</v>
      </c>
      <c r="BB538" s="50">
        <v>1201.0375044467173</v>
      </c>
      <c r="BC538" s="50">
        <v>7.7413892532492241</v>
      </c>
      <c r="BD538" s="50">
        <v>2722.0731752955862</v>
      </c>
      <c r="BE538" s="50">
        <v>91.193013668316382</v>
      </c>
      <c r="BF538" s="50">
        <v>158.93552306346817</v>
      </c>
      <c r="BG538" s="50">
        <v>203.88443340181607</v>
      </c>
      <c r="BH538" s="50">
        <v>254.91182903377435</v>
      </c>
      <c r="BI538" s="50">
        <v>311.85512974449824</v>
      </c>
      <c r="BJ538" s="50">
        <v>389.25620702532404</v>
      </c>
      <c r="BK538" s="50">
        <v>483.33634421712327</v>
      </c>
      <c r="BL538" s="50">
        <v>638.46830134059257</v>
      </c>
      <c r="BM538" s="50">
        <v>957.14344681208968</v>
      </c>
      <c r="BN538" s="50">
        <v>1969.4007146989034</v>
      </c>
    </row>
    <row r="539" spans="1:66" x14ac:dyDescent="0.25">
      <c r="A539" t="str">
        <f t="shared" si="8"/>
        <v>2006TOT17</v>
      </c>
      <c r="B539" s="50">
        <v>2006</v>
      </c>
      <c r="C539" s="50" t="s">
        <v>3</v>
      </c>
      <c r="D539" s="50">
        <v>17</v>
      </c>
      <c r="E539" s="50">
        <v>520.95389834736966</v>
      </c>
      <c r="F539" s="50">
        <v>0.43555535370279957</v>
      </c>
      <c r="G539" s="50">
        <v>0.17320404548525897</v>
      </c>
      <c r="H539" s="50">
        <v>9.5468051044696717E-2</v>
      </c>
      <c r="I539" s="50">
        <v>0.16142291054012012</v>
      </c>
      <c r="J539" s="50">
        <v>5.2249750099086431E-2</v>
      </c>
      <c r="K539" s="50">
        <v>2.7236663836194896E-2</v>
      </c>
      <c r="L539" s="50">
        <v>267.12916233260432</v>
      </c>
      <c r="M539" s="50">
        <v>133.56458116630216</v>
      </c>
      <c r="N539" s="50">
        <v>1321095</v>
      </c>
      <c r="O539" s="50">
        <v>575410</v>
      </c>
      <c r="P539" s="50">
        <v>160.90190283560284</v>
      </c>
      <c r="Q539" s="50">
        <v>106.22725949700148</v>
      </c>
      <c r="R539" s="50">
        <v>39.766253362011149</v>
      </c>
      <c r="S539" s="50">
        <v>733490728.64603555</v>
      </c>
      <c r="T539" s="50">
        <v>8.8813716011861725</v>
      </c>
      <c r="U539" s="50">
        <v>10.261854741551085</v>
      </c>
      <c r="V539" s="50">
        <v>213255</v>
      </c>
      <c r="W539" s="50">
        <v>90.332081116106721</v>
      </c>
      <c r="X539" s="50">
        <v>43.232500050195441</v>
      </c>
      <c r="Y539" s="50">
        <v>32.36823690284055</v>
      </c>
      <c r="Z539" s="50">
        <v>110634561.57845314</v>
      </c>
      <c r="AA539" s="50">
        <v>1.3396033718467468</v>
      </c>
      <c r="AB539" s="50">
        <v>1.3781790473869451</v>
      </c>
      <c r="AC539" s="50">
        <v>1321095</v>
      </c>
      <c r="AD539" s="50">
        <v>0.5205979552342771</v>
      </c>
      <c r="AE539" s="50">
        <v>0.53710488211232832</v>
      </c>
      <c r="AF539" s="50">
        <v>2.0362486053201161E-3</v>
      </c>
      <c r="AG539" s="50">
        <v>0.48301369251303061</v>
      </c>
      <c r="AH539" s="50">
        <v>14.181233882766314</v>
      </c>
      <c r="AI539" s="50">
        <v>14.951705913340829</v>
      </c>
      <c r="AJ539" s="50">
        <v>1.344258996902107</v>
      </c>
      <c r="AK539" s="50">
        <v>2.4789709691760153</v>
      </c>
      <c r="AL539" s="50">
        <v>3.414001305868283</v>
      </c>
      <c r="AM539" s="50">
        <v>4.3396190283015299</v>
      </c>
      <c r="AN539" s="50">
        <v>5.3204544340142181</v>
      </c>
      <c r="AO539" s="50">
        <v>6.5813686067983284</v>
      </c>
      <c r="AP539" s="50">
        <v>8.3859453353942719</v>
      </c>
      <c r="AQ539" s="50">
        <v>10.971571231673124</v>
      </c>
      <c r="AR539" s="50">
        <v>16.120304658474772</v>
      </c>
      <c r="AS539" s="50">
        <v>41.04350543339735</v>
      </c>
      <c r="AT539" s="50">
        <v>108.09337540020456</v>
      </c>
      <c r="AU539" s="50">
        <v>150.390783165502</v>
      </c>
      <c r="AV539" s="50">
        <v>201.04323443999402</v>
      </c>
      <c r="AW539" s="50">
        <v>250.65130527583668</v>
      </c>
      <c r="AX539" s="50">
        <v>307.04784896289993</v>
      </c>
      <c r="AY539" s="50">
        <v>391.64266449349481</v>
      </c>
      <c r="AZ539" s="50">
        <v>509.13546384154324</v>
      </c>
      <c r="BA539" s="50">
        <v>652.7377741558247</v>
      </c>
      <c r="BB539" s="50">
        <v>1080.9337540020456</v>
      </c>
      <c r="BC539" s="50">
        <v>11.128392881045329</v>
      </c>
      <c r="BD539" s="50">
        <v>3916.4266449349479</v>
      </c>
      <c r="BE539" s="50">
        <v>69.531014433292285</v>
      </c>
      <c r="BF539" s="50">
        <v>129.31964727799547</v>
      </c>
      <c r="BG539" s="50">
        <v>178.07951373697961</v>
      </c>
      <c r="BH539" s="50">
        <v>226.36286113244242</v>
      </c>
      <c r="BI539" s="50">
        <v>277.53984382565847</v>
      </c>
      <c r="BJ539" s="50">
        <v>343.3722951751958</v>
      </c>
      <c r="BK539" s="50">
        <v>436.67242112512815</v>
      </c>
      <c r="BL539" s="50">
        <v>570.43483320717405</v>
      </c>
      <c r="BM539" s="50">
        <v>836.68707927701655</v>
      </c>
      <c r="BN539" s="50">
        <v>2152.3598115217619</v>
      </c>
    </row>
    <row r="540" spans="1:66" x14ac:dyDescent="0.25">
      <c r="A540" t="str">
        <f t="shared" si="8"/>
        <v>2006TOT20</v>
      </c>
      <c r="B540" s="50">
        <v>2006</v>
      </c>
      <c r="C540" s="50" t="s">
        <v>3</v>
      </c>
      <c r="D540" s="50">
        <v>20</v>
      </c>
      <c r="E540" s="50">
        <v>453.63204578918914</v>
      </c>
      <c r="F540" s="50">
        <v>0.5283421411157363</v>
      </c>
      <c r="G540" s="50">
        <v>0.24694576402894011</v>
      </c>
      <c r="H540" s="50">
        <v>0.14869582011969135</v>
      </c>
      <c r="I540" s="50">
        <v>0.23709812129458302</v>
      </c>
      <c r="J540" s="50">
        <v>9.5264707735360526E-2</v>
      </c>
      <c r="K540" s="50">
        <v>5.4414272709441658E-2</v>
      </c>
      <c r="L540" s="50">
        <v>263.21305386741261</v>
      </c>
      <c r="M540" s="50">
        <v>131.60652693370631</v>
      </c>
      <c r="N540" s="50">
        <v>51745526</v>
      </c>
      <c r="O540" s="50">
        <v>27339342</v>
      </c>
      <c r="P540" s="50">
        <v>140.18794640122587</v>
      </c>
      <c r="Q540" s="50">
        <v>123.02510746618674</v>
      </c>
      <c r="R540" s="50">
        <v>46.739743967317722</v>
      </c>
      <c r="S540" s="50">
        <v>40361105851.257996</v>
      </c>
      <c r="T540" s="50">
        <v>14.328650123604771</v>
      </c>
      <c r="U540" s="50">
        <v>17.124701976412034</v>
      </c>
      <c r="V540" s="50">
        <v>12268767</v>
      </c>
      <c r="W540" s="50">
        <v>78.727755664033268</v>
      </c>
      <c r="X540" s="50">
        <v>52.878771269673038</v>
      </c>
      <c r="Y540" s="50">
        <v>40.179444364723246</v>
      </c>
      <c r="Z540" s="50">
        <v>7785087887.4469519</v>
      </c>
      <c r="AA540" s="50">
        <v>2.7637944542905517</v>
      </c>
      <c r="AB540" s="50">
        <v>2.8824004300904011</v>
      </c>
      <c r="AC540" s="50">
        <v>51745526</v>
      </c>
      <c r="AD540" s="50">
        <v>0.57175926103582808</v>
      </c>
      <c r="AE540" s="50">
        <v>0.72293557627657901</v>
      </c>
      <c r="AF540" s="50">
        <v>7.9757137184724311E-2</v>
      </c>
      <c r="AG540" s="50">
        <v>0.59279613665922604</v>
      </c>
      <c r="AH540" s="50">
        <v>19.243721708628783</v>
      </c>
      <c r="AI540" s="50">
        <v>20.338286977660751</v>
      </c>
      <c r="AJ540" s="50">
        <v>0.94762720790978938</v>
      </c>
      <c r="AK540" s="50">
        <v>2.0746693148625415</v>
      </c>
      <c r="AL540" s="50">
        <v>2.952543387105754</v>
      </c>
      <c r="AM540" s="50">
        <v>3.8048744066127931</v>
      </c>
      <c r="AN540" s="50">
        <v>4.7910679559382814</v>
      </c>
      <c r="AO540" s="50">
        <v>6.060939133200737</v>
      </c>
      <c r="AP540" s="50">
        <v>7.6726255662621412</v>
      </c>
      <c r="AQ540" s="50">
        <v>10.227319016378097</v>
      </c>
      <c r="AR540" s="50">
        <v>14.418808837619061</v>
      </c>
      <c r="AS540" s="50">
        <v>47.049525174110805</v>
      </c>
      <c r="AT540" s="50">
        <v>73.106630705452361</v>
      </c>
      <c r="AU540" s="50">
        <v>114.35965803210048</v>
      </c>
      <c r="AV540" s="50">
        <v>154.41910771457796</v>
      </c>
      <c r="AW540" s="50">
        <v>191.90490560181246</v>
      </c>
      <c r="AX540" s="50">
        <v>244.38502264394077</v>
      </c>
      <c r="AY540" s="50">
        <v>307.04784896289993</v>
      </c>
      <c r="AZ540" s="50">
        <v>391.64266449349481</v>
      </c>
      <c r="BA540" s="50">
        <v>548.29973029089274</v>
      </c>
      <c r="BB540" s="50">
        <v>861.61386188568861</v>
      </c>
      <c r="BC540" s="50">
        <v>15.513348747518336</v>
      </c>
      <c r="BD540" s="50">
        <v>3926.8704493214409</v>
      </c>
      <c r="BE540" s="50">
        <v>42.978715724678452</v>
      </c>
      <c r="BF540" s="50">
        <v>94.125664948332457</v>
      </c>
      <c r="BG540" s="50">
        <v>133.94497322050185</v>
      </c>
      <c r="BH540" s="50">
        <v>172.59991518556129</v>
      </c>
      <c r="BI540" s="50">
        <v>217.31419891509185</v>
      </c>
      <c r="BJ540" s="50">
        <v>274.96586544615002</v>
      </c>
      <c r="BK540" s="50">
        <v>348.01645350095509</v>
      </c>
      <c r="BL540" s="50">
        <v>463.97746376481939</v>
      </c>
      <c r="BM540" s="50">
        <v>654.10885909442379</v>
      </c>
      <c r="BN540" s="50">
        <v>2134.4251418807135</v>
      </c>
    </row>
    <row r="541" spans="1:66" x14ac:dyDescent="0.25">
      <c r="A541" t="str">
        <f t="shared" si="8"/>
        <v>2006TOT21</v>
      </c>
      <c r="B541" s="50">
        <v>2006</v>
      </c>
      <c r="C541" s="50" t="s">
        <v>3</v>
      </c>
      <c r="D541" s="50">
        <v>21</v>
      </c>
      <c r="E541" s="50">
        <v>401.06808089557728</v>
      </c>
      <c r="F541" s="50">
        <v>0.58878695100688672</v>
      </c>
      <c r="G541" s="50">
        <v>0.29945571220019784</v>
      </c>
      <c r="H541" s="50">
        <v>0.18901288726021476</v>
      </c>
      <c r="I541" s="50">
        <v>0.30575071608934501</v>
      </c>
      <c r="J541" s="50">
        <v>0.12926469204158758</v>
      </c>
      <c r="K541" s="50">
        <v>7.5022783755782266E-2</v>
      </c>
      <c r="L541" s="50">
        <v>259.07950258972892</v>
      </c>
      <c r="M541" s="50">
        <v>129.53975129486446</v>
      </c>
      <c r="N541" s="50">
        <v>6213261</v>
      </c>
      <c r="O541" s="50">
        <v>3658287</v>
      </c>
      <c r="P541" s="50">
        <v>127.31225327857237</v>
      </c>
      <c r="Q541" s="50">
        <v>131.76724931115655</v>
      </c>
      <c r="R541" s="50">
        <v>50.859773928090135</v>
      </c>
      <c r="S541" s="50">
        <v>5784508982.1691551</v>
      </c>
      <c r="T541" s="50">
        <v>19.34405669761578</v>
      </c>
      <c r="U541" s="50">
        <v>23.790513748765505</v>
      </c>
      <c r="V541" s="50">
        <v>1899708.9999999998</v>
      </c>
      <c r="W541" s="50">
        <v>74.773187630034442</v>
      </c>
      <c r="X541" s="50">
        <v>54.766563664830016</v>
      </c>
      <c r="Y541" s="50">
        <v>42.277805165896758</v>
      </c>
      <c r="Z541" s="50">
        <v>1248486406.7178068</v>
      </c>
      <c r="AA541" s="50">
        <v>4.1750807047230918</v>
      </c>
      <c r="AB541" s="50">
        <v>4.4274576589525774</v>
      </c>
      <c r="AC541" s="50">
        <v>6213261</v>
      </c>
      <c r="AD541" s="50">
        <v>0.59574940041040558</v>
      </c>
      <c r="AE541" s="50">
        <v>0.84568223681012444</v>
      </c>
      <c r="AF541" s="50">
        <v>9.5767102636371663E-3</v>
      </c>
      <c r="AG541" s="50">
        <v>0.64870655201257588</v>
      </c>
      <c r="AH541" s="50">
        <v>21.98516158388167</v>
      </c>
      <c r="AI541" s="50">
        <v>23.095956187864285</v>
      </c>
      <c r="AJ541" s="50">
        <v>0.85480560785857029</v>
      </c>
      <c r="AK541" s="50">
        <v>1.8900135995682192</v>
      </c>
      <c r="AL541" s="50">
        <v>2.6832801653032194</v>
      </c>
      <c r="AM541" s="50">
        <v>3.5602530744092062</v>
      </c>
      <c r="AN541" s="50">
        <v>4.5188036685227413</v>
      </c>
      <c r="AO541" s="50">
        <v>5.796956825524024</v>
      </c>
      <c r="AP541" s="50">
        <v>7.5067554257685387</v>
      </c>
      <c r="AQ541" s="50">
        <v>9.7949074747079727</v>
      </c>
      <c r="AR541" s="50">
        <v>13.991628927529035</v>
      </c>
      <c r="AS541" s="50">
        <v>49.402595230808473</v>
      </c>
      <c r="AT541" s="50">
        <v>56.135448577400929</v>
      </c>
      <c r="AU541" s="50">
        <v>90.379076421575732</v>
      </c>
      <c r="AV541" s="50">
        <v>126.03773020972469</v>
      </c>
      <c r="AW541" s="50">
        <v>160.57349244233288</v>
      </c>
      <c r="AX541" s="50">
        <v>203.65418553661729</v>
      </c>
      <c r="AY541" s="50">
        <v>266.31701185557648</v>
      </c>
      <c r="AZ541" s="50">
        <v>340.16962858863548</v>
      </c>
      <c r="BA541" s="50">
        <v>460.18013077985637</v>
      </c>
      <c r="BB541" s="50">
        <v>690.59656505686246</v>
      </c>
      <c r="BC541" s="50">
        <v>19.269458298406562</v>
      </c>
      <c r="BD541" s="50">
        <v>3987.7056098727639</v>
      </c>
      <c r="BE541" s="50">
        <v>34.140172537394825</v>
      </c>
      <c r="BF541" s="50">
        <v>74.877611238039435</v>
      </c>
      <c r="BG541" s="50">
        <v>108.93717932210568</v>
      </c>
      <c r="BH541" s="50">
        <v>143.35406555262855</v>
      </c>
      <c r="BI541" s="50">
        <v>180.71477483141169</v>
      </c>
      <c r="BJ541" s="50">
        <v>233.09810720782335</v>
      </c>
      <c r="BK541" s="50">
        <v>299.39755394893007</v>
      </c>
      <c r="BL541" s="50">
        <v>393.85359534691753</v>
      </c>
      <c r="BM541" s="50">
        <v>559.57817910521385</v>
      </c>
      <c r="BN541" s="50">
        <v>1994.6618625839158</v>
      </c>
    </row>
    <row r="542" spans="1:66" x14ac:dyDescent="0.25">
      <c r="A542" t="str">
        <f t="shared" si="8"/>
        <v>2006TOT22</v>
      </c>
      <c r="B542" s="50">
        <v>2006</v>
      </c>
      <c r="C542" s="50" t="s">
        <v>3</v>
      </c>
      <c r="D542" s="50">
        <v>22</v>
      </c>
      <c r="E542" s="50">
        <v>443.6189645465538</v>
      </c>
      <c r="F542" s="50">
        <v>0.5571269627688703</v>
      </c>
      <c r="G542" s="50">
        <v>0.27418976265889922</v>
      </c>
      <c r="H542" s="50">
        <v>0.17156461947817819</v>
      </c>
      <c r="I542" s="50">
        <v>0.27814334212984515</v>
      </c>
      <c r="J542" s="50">
        <v>0.11792456244352507</v>
      </c>
      <c r="K542" s="50">
        <v>6.7420811676701914E-2</v>
      </c>
      <c r="L542" s="50">
        <v>257.2588043069274</v>
      </c>
      <c r="M542" s="50">
        <v>128.6294021534637</v>
      </c>
      <c r="N542" s="50">
        <v>3047799</v>
      </c>
      <c r="O542" s="50">
        <v>1698011.0000000002</v>
      </c>
      <c r="P542" s="50">
        <v>130.64900939723108</v>
      </c>
      <c r="Q542" s="50">
        <v>126.60979490969632</v>
      </c>
      <c r="R542" s="50">
        <v>49.214951165924781</v>
      </c>
      <c r="S542" s="50">
        <v>2579817893.5729003</v>
      </c>
      <c r="T542" s="50">
        <v>15.900521873975565</v>
      </c>
      <c r="U542" s="50">
        <v>19.021536375869765</v>
      </c>
      <c r="V542" s="50">
        <v>847724.99999999988</v>
      </c>
      <c r="W542" s="50">
        <v>74.094334550665181</v>
      </c>
      <c r="X542" s="50">
        <v>54.53506760279852</v>
      </c>
      <c r="Y542" s="50">
        <v>42.397046623706174</v>
      </c>
      <c r="Z542" s="50">
        <v>554768882.20298839</v>
      </c>
      <c r="AA542" s="50">
        <v>3.419278069372893</v>
      </c>
      <c r="AB542" s="50">
        <v>3.5858636225707983</v>
      </c>
      <c r="AC542" s="50">
        <v>3047799</v>
      </c>
      <c r="AD542" s="50">
        <v>0.59878216312808363</v>
      </c>
      <c r="AE542" s="50">
        <v>0.83370043647414072</v>
      </c>
      <c r="AF542" s="50">
        <v>4.697676142174468E-3</v>
      </c>
      <c r="AG542" s="50">
        <v>0.67049241889692812</v>
      </c>
      <c r="AH542" s="50">
        <v>22.625733328854682</v>
      </c>
      <c r="AI542" s="50">
        <v>24.771611736070266</v>
      </c>
      <c r="AJ542" s="50">
        <v>0.8500475847471719</v>
      </c>
      <c r="AK542" s="50">
        <v>1.7248998771197295</v>
      </c>
      <c r="AL542" s="50">
        <v>2.6042756240609566</v>
      </c>
      <c r="AM542" s="50">
        <v>3.4991165889209777</v>
      </c>
      <c r="AN542" s="50">
        <v>4.4684972529695806</v>
      </c>
      <c r="AO542" s="50">
        <v>5.7124416254603041</v>
      </c>
      <c r="AP542" s="50">
        <v>7.2826619873656036</v>
      </c>
      <c r="AQ542" s="50">
        <v>10.072460693209191</v>
      </c>
      <c r="AR542" s="50">
        <v>14.697148961059185</v>
      </c>
      <c r="AS542" s="50">
        <v>49.088449805087301</v>
      </c>
      <c r="AT542" s="50">
        <v>58.311241157920335</v>
      </c>
      <c r="AU542" s="50">
        <v>95.169167471919238</v>
      </c>
      <c r="AV542" s="50">
        <v>135.1167192502557</v>
      </c>
      <c r="AW542" s="50">
        <v>177.02248435105966</v>
      </c>
      <c r="AX542" s="50">
        <v>223.23631876129204</v>
      </c>
      <c r="AY542" s="50">
        <v>281.98271843531626</v>
      </c>
      <c r="AZ542" s="50">
        <v>369.31903261736562</v>
      </c>
      <c r="BA542" s="50">
        <v>548.29973029089274</v>
      </c>
      <c r="BB542" s="50">
        <v>835.50435091945565</v>
      </c>
      <c r="BC542" s="50">
        <v>17.738630955751347</v>
      </c>
      <c r="BD542" s="50">
        <v>4099.1932216985788</v>
      </c>
      <c r="BE542" s="50">
        <v>37.288111922704019</v>
      </c>
      <c r="BF542" s="50">
        <v>77.361752710019488</v>
      </c>
      <c r="BG542" s="50">
        <v>115.02484781711614</v>
      </c>
      <c r="BH542" s="50">
        <v>155.32830573666641</v>
      </c>
      <c r="BI542" s="50">
        <v>199.06107611183307</v>
      </c>
      <c r="BJ542" s="50">
        <v>253.16795530934496</v>
      </c>
      <c r="BK542" s="50">
        <v>323.28367259845481</v>
      </c>
      <c r="BL542" s="50">
        <v>446.38367659757097</v>
      </c>
      <c r="BM542" s="50">
        <v>652.41917050395807</v>
      </c>
      <c r="BN542" s="50">
        <v>2179.1360350491304</v>
      </c>
    </row>
    <row r="543" spans="1:66" x14ac:dyDescent="0.25">
      <c r="A543" t="str">
        <f t="shared" si="8"/>
        <v>2006TOT23</v>
      </c>
      <c r="B543" s="50">
        <v>2006</v>
      </c>
      <c r="C543" s="50" t="s">
        <v>3</v>
      </c>
      <c r="D543" s="50">
        <v>23</v>
      </c>
      <c r="E543" s="50">
        <v>423.21652591067402</v>
      </c>
      <c r="F543" s="50">
        <v>0.50752047682047352</v>
      </c>
      <c r="G543" s="50">
        <v>0.23674888638103081</v>
      </c>
      <c r="H543" s="50">
        <v>0.14356722919164383</v>
      </c>
      <c r="I543" s="50">
        <v>0.22799470802267216</v>
      </c>
      <c r="J543" s="50">
        <v>9.4463739367679114E-2</v>
      </c>
      <c r="K543" s="50">
        <v>5.3890003652908157E-2</v>
      </c>
      <c r="L543" s="50">
        <v>249.31179899029257</v>
      </c>
      <c r="M543" s="50">
        <v>124.65589949514629</v>
      </c>
      <c r="N543" s="50">
        <v>8110390</v>
      </c>
      <c r="O543" s="50">
        <v>4116189.0000000005</v>
      </c>
      <c r="P543" s="50">
        <v>133.01247025703609</v>
      </c>
      <c r="Q543" s="50">
        <v>116.29932873325649</v>
      </c>
      <c r="R543" s="50">
        <v>46.648144694421312</v>
      </c>
      <c r="S543" s="50">
        <v>5744520211.6705723</v>
      </c>
      <c r="T543" s="50">
        <v>13.946594038499622</v>
      </c>
      <c r="U543" s="50">
        <v>16.593375265276777</v>
      </c>
      <c r="V543" s="50">
        <v>1849126</v>
      </c>
      <c r="W543" s="50">
        <v>73.007935809155299</v>
      </c>
      <c r="X543" s="50">
        <v>51.647963685990987</v>
      </c>
      <c r="Y543" s="50">
        <v>41.432426299247879</v>
      </c>
      <c r="Z543" s="50">
        <v>1146043109.9858613</v>
      </c>
      <c r="AA543" s="50">
        <v>2.7823730123049262</v>
      </c>
      <c r="AB543" s="50">
        <v>2.8962861148978791</v>
      </c>
      <c r="AC543" s="50">
        <v>8110390</v>
      </c>
      <c r="AD543" s="50">
        <v>0.54634380880757438</v>
      </c>
      <c r="AE543" s="50">
        <v>0.60753816064012689</v>
      </c>
      <c r="AF543" s="50">
        <v>1.2500819642873418E-2</v>
      </c>
      <c r="AG543" s="50">
        <v>0.54043608132085463</v>
      </c>
      <c r="AH543" s="50">
        <v>16.836629260370898</v>
      </c>
      <c r="AI543" s="50">
        <v>18.621757723169839</v>
      </c>
      <c r="AJ543" s="50">
        <v>1.0154270418270912</v>
      </c>
      <c r="AK543" s="50">
        <v>2.1526733836623997</v>
      </c>
      <c r="AL543" s="50">
        <v>3.1520196399499936</v>
      </c>
      <c r="AM543" s="50">
        <v>4.1095604775053758</v>
      </c>
      <c r="AN543" s="50">
        <v>5.1255772874696195</v>
      </c>
      <c r="AO543" s="50">
        <v>6.4669493308705732</v>
      </c>
      <c r="AP543" s="50">
        <v>8.2067332942405677</v>
      </c>
      <c r="AQ543" s="50">
        <v>10.775460978337808</v>
      </c>
      <c r="AR543" s="50">
        <v>15.095432414719951</v>
      </c>
      <c r="AS543" s="50">
        <v>43.90016615141662</v>
      </c>
      <c r="AT543" s="50">
        <v>70.495679608829064</v>
      </c>
      <c r="AU543" s="50">
        <v>111.61815938064602</v>
      </c>
      <c r="AV543" s="50">
        <v>152.74063915246296</v>
      </c>
      <c r="AW543" s="50">
        <v>193.21038115012411</v>
      </c>
      <c r="AX543" s="50">
        <v>240.9907862183305</v>
      </c>
      <c r="AY543" s="50">
        <v>308.09222940154922</v>
      </c>
      <c r="AZ543" s="50">
        <v>391.64266449349481</v>
      </c>
      <c r="BA543" s="50">
        <v>548.29973029089274</v>
      </c>
      <c r="BB543" s="50">
        <v>822.44959543633911</v>
      </c>
      <c r="BC543" s="50">
        <v>12.299472378831055</v>
      </c>
      <c r="BD543" s="50">
        <v>3466.820866096416</v>
      </c>
      <c r="BE543" s="50">
        <v>42.76196363206158</v>
      </c>
      <c r="BF543" s="50">
        <v>91.528686131198</v>
      </c>
      <c r="BG543" s="50">
        <v>133.28462950263</v>
      </c>
      <c r="BH543" s="50">
        <v>174.1060753506024</v>
      </c>
      <c r="BI543" s="50">
        <v>216.38556519500284</v>
      </c>
      <c r="BJ543" s="50">
        <v>274.38552579009348</v>
      </c>
      <c r="BK543" s="50">
        <v>347.26514018152335</v>
      </c>
      <c r="BL543" s="50">
        <v>456.04599970500095</v>
      </c>
      <c r="BM543" s="50">
        <v>638.65339697527907</v>
      </c>
      <c r="BN543" s="50">
        <v>1858.9911198865104</v>
      </c>
    </row>
    <row r="544" spans="1:66" x14ac:dyDescent="0.25">
      <c r="A544" t="str">
        <f t="shared" si="8"/>
        <v>2006TOT24</v>
      </c>
      <c r="B544" s="50">
        <v>2006</v>
      </c>
      <c r="C544" s="50" t="s">
        <v>3</v>
      </c>
      <c r="D544" s="50">
        <v>24</v>
      </c>
      <c r="E544" s="50">
        <v>516.23142314410177</v>
      </c>
      <c r="F544" s="50">
        <v>0.45293479512611012</v>
      </c>
      <c r="G544" s="50">
        <v>0.19628339408333872</v>
      </c>
      <c r="H544" s="50">
        <v>0.11112324332266539</v>
      </c>
      <c r="I544" s="50">
        <v>0.18451504808503405</v>
      </c>
      <c r="J544" s="50">
        <v>6.4635408933888874E-2</v>
      </c>
      <c r="K544" s="50">
        <v>3.3436537343612592E-2</v>
      </c>
      <c r="L544" s="50">
        <v>260.68311873379395</v>
      </c>
      <c r="M544" s="50">
        <v>130.34155936689697</v>
      </c>
      <c r="N544" s="50">
        <v>3100029</v>
      </c>
      <c r="O544" s="50">
        <v>1404111</v>
      </c>
      <c r="P544" s="50">
        <v>147.71372915299895</v>
      </c>
      <c r="Q544" s="50">
        <v>112.969389580795</v>
      </c>
      <c r="R544" s="50">
        <v>43.335905343436451</v>
      </c>
      <c r="S544" s="50">
        <v>1903458750.8841558</v>
      </c>
      <c r="T544" s="50">
        <v>9.9117885954447118</v>
      </c>
      <c r="U544" s="50">
        <v>11.387652521760621</v>
      </c>
      <c r="V544" s="50">
        <v>572002</v>
      </c>
      <c r="W544" s="50">
        <v>84.683061167456799</v>
      </c>
      <c r="X544" s="50">
        <v>45.658498199440174</v>
      </c>
      <c r="Y544" s="50">
        <v>35.029884881856127</v>
      </c>
      <c r="Z544" s="50">
        <v>313401027.4449141</v>
      </c>
      <c r="AA544" s="50">
        <v>1.6319579965608657</v>
      </c>
      <c r="AB544" s="50">
        <v>1.6828959108126085</v>
      </c>
      <c r="AC544" s="50">
        <v>3100029</v>
      </c>
      <c r="AD544" s="50">
        <v>0.55693577788805437</v>
      </c>
      <c r="AE544" s="50">
        <v>0.65509073857386912</v>
      </c>
      <c r="AF544" s="50">
        <v>4.7781800155944692E-3</v>
      </c>
      <c r="AG544" s="50">
        <v>0.55626722413739849</v>
      </c>
      <c r="AH544" s="50">
        <v>17.668188839995285</v>
      </c>
      <c r="AI544" s="50">
        <v>17.731088590734817</v>
      </c>
      <c r="AJ544" s="50">
        <v>1.1882851063730384</v>
      </c>
      <c r="AK544" s="50">
        <v>2.2192224759222121</v>
      </c>
      <c r="AL544" s="50">
        <v>3.0248783599939286</v>
      </c>
      <c r="AM544" s="50">
        <v>3.9349260642831387</v>
      </c>
      <c r="AN544" s="50">
        <v>4.9255775494544896</v>
      </c>
      <c r="AO544" s="50">
        <v>6.2116698547863116</v>
      </c>
      <c r="AP544" s="50">
        <v>7.8432011632879117</v>
      </c>
      <c r="AQ544" s="50">
        <v>10.233420610621259</v>
      </c>
      <c r="AR544" s="50">
        <v>14.625912241460156</v>
      </c>
      <c r="AS544" s="50">
        <v>45.79290657381754</v>
      </c>
      <c r="AT544" s="50">
        <v>91.383288381815461</v>
      </c>
      <c r="AU544" s="50">
        <v>135.1167192502557</v>
      </c>
      <c r="AV544" s="50">
        <v>181.46110121531925</v>
      </c>
      <c r="AW544" s="50">
        <v>227.15274540622698</v>
      </c>
      <c r="AX544" s="50">
        <v>283.10169747672626</v>
      </c>
      <c r="AY544" s="50">
        <v>362.66110732097621</v>
      </c>
      <c r="AZ544" s="50">
        <v>459.52739300570056</v>
      </c>
      <c r="BA544" s="50">
        <v>587.46399674024224</v>
      </c>
      <c r="BB544" s="50">
        <v>994.77236781347676</v>
      </c>
      <c r="BC544" s="50">
        <v>13.06448589243557</v>
      </c>
      <c r="BD544" s="50">
        <v>4311.9857360733777</v>
      </c>
      <c r="BE544" s="50">
        <v>60.871730915558004</v>
      </c>
      <c r="BF544" s="50">
        <v>114.92651330473477</v>
      </c>
      <c r="BG544" s="50">
        <v>156.63975953011709</v>
      </c>
      <c r="BH544" s="50">
        <v>202.81848994635038</v>
      </c>
      <c r="BI544" s="50">
        <v>254.66802966823391</v>
      </c>
      <c r="BJ544" s="50">
        <v>320.16388399436488</v>
      </c>
      <c r="BK544" s="50">
        <v>405.50404168013188</v>
      </c>
      <c r="BL544" s="50">
        <v>527.46444689371685</v>
      </c>
      <c r="BM544" s="50">
        <v>753.87532153431368</v>
      </c>
      <c r="BN544" s="50">
        <v>2374.9589646708982</v>
      </c>
    </row>
    <row r="545" spans="1:66" x14ac:dyDescent="0.25">
      <c r="A545" t="str">
        <f t="shared" si="8"/>
        <v>2006TOT25</v>
      </c>
      <c r="B545" s="50">
        <v>2006</v>
      </c>
      <c r="C545" s="50" t="s">
        <v>3</v>
      </c>
      <c r="D545" s="50">
        <v>25</v>
      </c>
      <c r="E545" s="50">
        <v>489.57882186692723</v>
      </c>
      <c r="F545" s="50">
        <v>0.48579981655690024</v>
      </c>
      <c r="G545" s="50">
        <v>0.20950637640641812</v>
      </c>
      <c r="H545" s="50">
        <v>0.11987087021813826</v>
      </c>
      <c r="I545" s="50">
        <v>0.18761330369335566</v>
      </c>
      <c r="J545" s="50">
        <v>7.2036877480227315E-2</v>
      </c>
      <c r="K545" s="50">
        <v>3.9771399223953681E-2</v>
      </c>
      <c r="L545" s="50">
        <v>261.98151485164527</v>
      </c>
      <c r="M545" s="50">
        <v>130.99075742582264</v>
      </c>
      <c r="N545" s="50">
        <v>3662171</v>
      </c>
      <c r="O545" s="50">
        <v>1779082</v>
      </c>
      <c r="P545" s="50">
        <v>148.99917934760592</v>
      </c>
      <c r="Q545" s="50">
        <v>112.98233550403936</v>
      </c>
      <c r="R545" s="50">
        <v>43.126071535245117</v>
      </c>
      <c r="S545" s="50">
        <v>2412058072.9583678</v>
      </c>
      <c r="T545" s="50">
        <v>11.211023722948404</v>
      </c>
      <c r="U545" s="50">
        <v>13.156147979679796</v>
      </c>
      <c r="V545" s="50">
        <v>687072</v>
      </c>
      <c r="W545" s="50">
        <v>80.694936404787285</v>
      </c>
      <c r="X545" s="50">
        <v>50.295821021035351</v>
      </c>
      <c r="Y545" s="50">
        <v>38.396465528888051</v>
      </c>
      <c r="Z545" s="50">
        <v>414682204.08677763</v>
      </c>
      <c r="AA545" s="50">
        <v>1.9274046838347567</v>
      </c>
      <c r="AB545" s="50">
        <v>1.9889085046858508</v>
      </c>
      <c r="AC545" s="50">
        <v>3662171</v>
      </c>
      <c r="AD545" s="50">
        <v>0.56247002002609003</v>
      </c>
      <c r="AE545" s="50">
        <v>0.68751767858358903</v>
      </c>
      <c r="AF545" s="50">
        <v>5.6446285779552571E-3</v>
      </c>
      <c r="AG545" s="50">
        <v>0.56321385978089111</v>
      </c>
      <c r="AH545" s="50">
        <v>17.89204401002721</v>
      </c>
      <c r="AI545" s="50">
        <v>18.110835382016187</v>
      </c>
      <c r="AJ545" s="50">
        <v>1.105583821063117</v>
      </c>
      <c r="AK545" s="50">
        <v>2.2704140080481405</v>
      </c>
      <c r="AL545" s="50">
        <v>3.182198883147509</v>
      </c>
      <c r="AM545" s="50">
        <v>3.9906630979414004</v>
      </c>
      <c r="AN545" s="50">
        <v>4.935797363746012</v>
      </c>
      <c r="AO545" s="50">
        <v>6.0944513843022676</v>
      </c>
      <c r="AP545" s="50">
        <v>7.4463891535599522</v>
      </c>
      <c r="AQ545" s="50">
        <v>9.8323613551136049</v>
      </c>
      <c r="AR545" s="50">
        <v>13.956974938150836</v>
      </c>
      <c r="AS545" s="50">
        <v>47.185165994927161</v>
      </c>
      <c r="AT545" s="50">
        <v>86.161386188568855</v>
      </c>
      <c r="AU545" s="50">
        <v>134.72507658576222</v>
      </c>
      <c r="AV545" s="50">
        <v>176.79868854277765</v>
      </c>
      <c r="AW545" s="50">
        <v>215.40346547142215</v>
      </c>
      <c r="AX545" s="50">
        <v>271.64335209268802</v>
      </c>
      <c r="AY545" s="50">
        <v>327.41326751656163</v>
      </c>
      <c r="AZ545" s="50">
        <v>411.22479771816955</v>
      </c>
      <c r="BA545" s="50">
        <v>548.29973029089274</v>
      </c>
      <c r="BB545" s="50">
        <v>925.05997353363477</v>
      </c>
      <c r="BC545" s="50">
        <v>14.051561252381958</v>
      </c>
      <c r="BD545" s="50">
        <v>4625.2998676681736</v>
      </c>
      <c r="BE545" s="50">
        <v>54.084966851357969</v>
      </c>
      <c r="BF545" s="50">
        <v>111.20904877011678</v>
      </c>
      <c r="BG545" s="50">
        <v>155.27521121802121</v>
      </c>
      <c r="BH545" s="50">
        <v>195.47855384238341</v>
      </c>
      <c r="BI545" s="50">
        <v>242.38555300283133</v>
      </c>
      <c r="BJ545" s="50">
        <v>296.6501807199208</v>
      </c>
      <c r="BK545" s="50">
        <v>365.6849049688625</v>
      </c>
      <c r="BL545" s="50">
        <v>482.22498977651912</v>
      </c>
      <c r="BM545" s="50">
        <v>683.63640318685259</v>
      </c>
      <c r="BN545" s="50">
        <v>2311.2729362952941</v>
      </c>
    </row>
    <row r="546" spans="1:66" x14ac:dyDescent="0.25">
      <c r="A546" t="str">
        <f t="shared" si="8"/>
        <v>2006TOT26</v>
      </c>
      <c r="B546" s="50">
        <v>2006</v>
      </c>
      <c r="C546" s="50" t="s">
        <v>3</v>
      </c>
      <c r="D546" s="50">
        <v>26</v>
      </c>
      <c r="E546" s="50">
        <v>469.53307049119803</v>
      </c>
      <c r="F546" s="50">
        <v>0.54714475979979982</v>
      </c>
      <c r="G546" s="50">
        <v>0.25876928159234869</v>
      </c>
      <c r="H546" s="50">
        <v>0.15559796745407087</v>
      </c>
      <c r="I546" s="50">
        <v>0.24730109317745377</v>
      </c>
      <c r="J546" s="50">
        <v>9.8538470547305038E-2</v>
      </c>
      <c r="K546" s="50">
        <v>5.6426855383014299E-2</v>
      </c>
      <c r="L546" s="50">
        <v>280.36048317070004</v>
      </c>
      <c r="M546" s="50">
        <v>140.18024158535002</v>
      </c>
      <c r="N546" s="50">
        <v>8476117</v>
      </c>
      <c r="O546" s="50">
        <v>4637663</v>
      </c>
      <c r="P546" s="50">
        <v>147.76544407444467</v>
      </c>
      <c r="Q546" s="50">
        <v>132.59503909625536</v>
      </c>
      <c r="R546" s="50">
        <v>47.294482302459031</v>
      </c>
      <c r="S546" s="50">
        <v>7379173281.6030827</v>
      </c>
      <c r="T546" s="50">
        <v>15.451239833026222</v>
      </c>
      <c r="U546" s="50">
        <v>18.665209826126883</v>
      </c>
      <c r="V546" s="50">
        <v>2096153</v>
      </c>
      <c r="W546" s="50">
        <v>84.324659107757427</v>
      </c>
      <c r="X546" s="50">
        <v>55.855582477592591</v>
      </c>
      <c r="Y546" s="50">
        <v>39.845545881431804</v>
      </c>
      <c r="Z546" s="50">
        <v>1404982161.3258376</v>
      </c>
      <c r="AA546" s="50">
        <v>2.9418900339270744</v>
      </c>
      <c r="AB546" s="50">
        <v>3.0786222484391397</v>
      </c>
      <c r="AC546" s="50">
        <v>8476117</v>
      </c>
      <c r="AD546" s="50">
        <v>0.57979596162812286</v>
      </c>
      <c r="AE546" s="50">
        <v>0.7501534342123275</v>
      </c>
      <c r="AF546" s="50">
        <v>1.3064527092888854E-2</v>
      </c>
      <c r="AG546" s="50">
        <v>0.61181000380248651</v>
      </c>
      <c r="AH546" s="50">
        <v>20.051152188997595</v>
      </c>
      <c r="AI546" s="50">
        <v>20.735583671577896</v>
      </c>
      <c r="AJ546" s="50">
        <v>0.93020394662717176</v>
      </c>
      <c r="AK546" s="50">
        <v>2.0734855925912874</v>
      </c>
      <c r="AL546" s="50">
        <v>2.9162029118380404</v>
      </c>
      <c r="AM546" s="50">
        <v>3.7083375390925006</v>
      </c>
      <c r="AN546" s="50">
        <v>4.6754574480242184</v>
      </c>
      <c r="AO546" s="50">
        <v>5.9665298351895881</v>
      </c>
      <c r="AP546" s="50">
        <v>7.4837071898127121</v>
      </c>
      <c r="AQ546" s="50">
        <v>9.9628197729168626</v>
      </c>
      <c r="AR546" s="50">
        <v>14.018979553120516</v>
      </c>
      <c r="AS546" s="50">
        <v>48.264276210787102</v>
      </c>
      <c r="AT546" s="50">
        <v>75.978676911737992</v>
      </c>
      <c r="AU546" s="50">
        <v>117.49279934804844</v>
      </c>
      <c r="AV546" s="50">
        <v>156.65706579739793</v>
      </c>
      <c r="AW546" s="50">
        <v>193.21038115012411</v>
      </c>
      <c r="AX546" s="50">
        <v>250.65130527583668</v>
      </c>
      <c r="AY546" s="50">
        <v>311.07617351197587</v>
      </c>
      <c r="AZ546" s="50">
        <v>391.64266449349481</v>
      </c>
      <c r="BA546" s="50">
        <v>548.29973029089274</v>
      </c>
      <c r="BB546" s="50">
        <v>869.44671517555844</v>
      </c>
      <c r="BC546" s="50">
        <v>16.374369239930076</v>
      </c>
      <c r="BD546" s="50">
        <v>4366.8157091024668</v>
      </c>
      <c r="BE546" s="50">
        <v>43.406768006171959</v>
      </c>
      <c r="BF546" s="50">
        <v>97.941887247692861</v>
      </c>
      <c r="BG546" s="50">
        <v>136.90400199066829</v>
      </c>
      <c r="BH546" s="50">
        <v>174.18276493545847</v>
      </c>
      <c r="BI546" s="50">
        <v>219.0010281917736</v>
      </c>
      <c r="BJ546" s="50">
        <v>280.25004374048979</v>
      </c>
      <c r="BK546" s="50">
        <v>351.97225822721543</v>
      </c>
      <c r="BL546" s="50">
        <v>467.76785501231205</v>
      </c>
      <c r="BM546" s="50">
        <v>658.42908929056182</v>
      </c>
      <c r="BN546" s="50">
        <v>2266.5035007181777</v>
      </c>
    </row>
    <row r="547" spans="1:66" x14ac:dyDescent="0.25">
      <c r="A547" t="str">
        <f t="shared" si="8"/>
        <v>2006TOT27</v>
      </c>
      <c r="B547" s="50">
        <v>2006</v>
      </c>
      <c r="C547" s="50" t="s">
        <v>3</v>
      </c>
      <c r="D547" s="50">
        <v>27</v>
      </c>
      <c r="E547" s="50">
        <v>433.03695057108331</v>
      </c>
      <c r="F547" s="50">
        <v>0.61107438749178533</v>
      </c>
      <c r="G547" s="50">
        <v>0.30083159913463142</v>
      </c>
      <c r="H547" s="50">
        <v>0.18712699075780478</v>
      </c>
      <c r="I547" s="50">
        <v>0.28795964213421832</v>
      </c>
      <c r="J547" s="50">
        <v>0.12477793694962379</v>
      </c>
      <c r="K547" s="50">
        <v>7.4561153485934228E-2</v>
      </c>
      <c r="L547" s="50">
        <v>259.23620187119514</v>
      </c>
      <c r="M547" s="50">
        <v>129.61810093559757</v>
      </c>
      <c r="N547" s="50">
        <v>3113346</v>
      </c>
      <c r="O547" s="50">
        <v>1902486</v>
      </c>
      <c r="P547" s="50">
        <v>131.61435621897817</v>
      </c>
      <c r="Q547" s="50">
        <v>127.62184565221696</v>
      </c>
      <c r="R547" s="50">
        <v>49.229947334141059</v>
      </c>
      <c r="S547" s="50">
        <v>2913585295.7700434</v>
      </c>
      <c r="T547" s="50">
        <v>18.009188606111429</v>
      </c>
      <c r="U547" s="50">
        <v>22.116861909762395</v>
      </c>
      <c r="V547" s="50">
        <v>896518.00000000012</v>
      </c>
      <c r="W547" s="50">
        <v>73.452316361752679</v>
      </c>
      <c r="X547" s="50">
        <v>56.165784573844888</v>
      </c>
      <c r="Y547" s="50">
        <v>43.331744693398633</v>
      </c>
      <c r="Z547" s="50">
        <v>604243642.25489128</v>
      </c>
      <c r="AA547" s="50">
        <v>3.7348958800727421</v>
      </c>
      <c r="AB547" s="50">
        <v>3.9266916220513832</v>
      </c>
      <c r="AC547" s="50">
        <v>3113346</v>
      </c>
      <c r="AD547" s="50">
        <v>0.62361507167853703</v>
      </c>
      <c r="AE547" s="50">
        <v>1.0368832330815669</v>
      </c>
      <c r="AF547" s="50">
        <v>4.7987059601155742E-3</v>
      </c>
      <c r="AG547" s="50">
        <v>0.72141371187928804</v>
      </c>
      <c r="AH547" s="50">
        <v>25.066841686247759</v>
      </c>
      <c r="AI547" s="50">
        <v>26.283312965348088</v>
      </c>
      <c r="AJ547" s="50">
        <v>0.74261941079706129</v>
      </c>
      <c r="AK547" s="50">
        <v>1.7883561913929684</v>
      </c>
      <c r="AL547" s="50">
        <v>2.617337541169531</v>
      </c>
      <c r="AM547" s="50">
        <v>3.3755788157602442</v>
      </c>
      <c r="AN547" s="50">
        <v>4.1199556927966974</v>
      </c>
      <c r="AO547" s="50">
        <v>5.2167557130355284</v>
      </c>
      <c r="AP547" s="50">
        <v>6.6598506776296063</v>
      </c>
      <c r="AQ547" s="50">
        <v>8.9571220973974626</v>
      </c>
      <c r="AR547" s="50">
        <v>13.105661287536797</v>
      </c>
      <c r="AS547" s="50">
        <v>53.416762572484103</v>
      </c>
      <c r="AT547" s="50">
        <v>58.186910153319232</v>
      </c>
      <c r="AU547" s="50">
        <v>93.994239478438757</v>
      </c>
      <c r="AV547" s="50">
        <v>133.15850592778824</v>
      </c>
      <c r="AW547" s="50">
        <v>159.26801689402123</v>
      </c>
      <c r="AX547" s="50">
        <v>197.38790290472139</v>
      </c>
      <c r="AY547" s="50">
        <v>254.56773192077162</v>
      </c>
      <c r="AZ547" s="50">
        <v>332.89626481947056</v>
      </c>
      <c r="BA547" s="50">
        <v>454.30549081245397</v>
      </c>
      <c r="BB547" s="50">
        <v>724.53892931296537</v>
      </c>
      <c r="BC547" s="50">
        <v>21.0000063272322</v>
      </c>
      <c r="BD547" s="50">
        <v>3446.4554475427544</v>
      </c>
      <c r="BE547" s="50">
        <v>31.951941904211708</v>
      </c>
      <c r="BF547" s="50">
        <v>77.918096686082094</v>
      </c>
      <c r="BG547" s="50">
        <v>113.32458931231616</v>
      </c>
      <c r="BH547" s="50">
        <v>145.24645739433871</v>
      </c>
      <c r="BI547" s="50">
        <v>179.23636034762697</v>
      </c>
      <c r="BJ547" s="50">
        <v>224.46257234414855</v>
      </c>
      <c r="BK547" s="50">
        <v>289.7068906189167</v>
      </c>
      <c r="BL547" s="50">
        <v>387.21184203255837</v>
      </c>
      <c r="BM547" s="50">
        <v>568.31506015551872</v>
      </c>
      <c r="BN547" s="50">
        <v>2323.5813590484163</v>
      </c>
    </row>
    <row r="548" spans="1:66" x14ac:dyDescent="0.25">
      <c r="A548" t="str">
        <f t="shared" si="8"/>
        <v>2006TOT28</v>
      </c>
      <c r="B548" s="50">
        <v>2006</v>
      </c>
      <c r="C548" s="50" t="s">
        <v>3</v>
      </c>
      <c r="D548" s="50">
        <v>28</v>
      </c>
      <c r="E548" s="50">
        <v>511.65909659668444</v>
      </c>
      <c r="F548" s="50">
        <v>0.47155601684765569</v>
      </c>
      <c r="G548" s="50">
        <v>0.204941125306081</v>
      </c>
      <c r="H548" s="50">
        <v>0.11460985483213976</v>
      </c>
      <c r="I548" s="50">
        <v>0.17468038887861811</v>
      </c>
      <c r="J548" s="50">
        <v>6.4495854337237729E-2</v>
      </c>
      <c r="K548" s="50">
        <v>3.3254901497350907E-2</v>
      </c>
      <c r="L548" s="50">
        <v>263.72425849619293</v>
      </c>
      <c r="M548" s="50">
        <v>131.86212924809647</v>
      </c>
      <c r="N548" s="50">
        <v>1990544</v>
      </c>
      <c r="O548" s="50">
        <v>938653</v>
      </c>
      <c r="P548" s="50">
        <v>149.10808485889896</v>
      </c>
      <c r="Q548" s="50">
        <v>114.61617363729397</v>
      </c>
      <c r="R548" s="50">
        <v>43.460610825434763</v>
      </c>
      <c r="S548" s="50">
        <v>1291017782.7980027</v>
      </c>
      <c r="T548" s="50">
        <v>10.563272824859959</v>
      </c>
      <c r="U548" s="50">
        <v>12.246154212344639</v>
      </c>
      <c r="V548" s="50">
        <v>347709</v>
      </c>
      <c r="W548" s="50">
        <v>83.175721259315921</v>
      </c>
      <c r="X548" s="50">
        <v>48.686407988780545</v>
      </c>
      <c r="Y548" s="50">
        <v>36.922206752158431</v>
      </c>
      <c r="Z548" s="50">
        <v>203144426.82445076</v>
      </c>
      <c r="AA548" s="50">
        <v>1.6621537146806471</v>
      </c>
      <c r="AB548" s="50">
        <v>1.7107319797082103</v>
      </c>
      <c r="AC548" s="50">
        <v>1990544</v>
      </c>
      <c r="AD548" s="50">
        <v>0.55775633238588473</v>
      </c>
      <c r="AE548" s="50">
        <v>0.64713311543732033</v>
      </c>
      <c r="AF548" s="50">
        <v>3.0680930923425533E-3</v>
      </c>
      <c r="AG548" s="50">
        <v>0.55039581518061276</v>
      </c>
      <c r="AH548" s="50">
        <v>17.572765492033923</v>
      </c>
      <c r="AI548" s="50">
        <v>17.476946257071617</v>
      </c>
      <c r="AJ548" s="50">
        <v>1.2065448965856322</v>
      </c>
      <c r="AK548" s="50">
        <v>2.2678128097104633</v>
      </c>
      <c r="AL548" s="50">
        <v>3.0363563712444406</v>
      </c>
      <c r="AM548" s="50">
        <v>3.8597484187758422</v>
      </c>
      <c r="AN548" s="50">
        <v>4.8086978466448862</v>
      </c>
      <c r="AO548" s="50">
        <v>6.0633957624611341</v>
      </c>
      <c r="AP548" s="50">
        <v>7.871973645736869</v>
      </c>
      <c r="AQ548" s="50">
        <v>10.164307338061256</v>
      </c>
      <c r="AR548" s="50">
        <v>15.161736537854374</v>
      </c>
      <c r="AS548" s="50">
        <v>45.559426372925103</v>
      </c>
      <c r="AT548" s="50">
        <v>91.383288381815461</v>
      </c>
      <c r="AU548" s="50">
        <v>137.63442209342819</v>
      </c>
      <c r="AV548" s="50">
        <v>176.23919902207265</v>
      </c>
      <c r="AW548" s="50">
        <v>218.34078545512335</v>
      </c>
      <c r="AX548" s="50">
        <v>274.14986514544637</v>
      </c>
      <c r="AY548" s="50">
        <v>348.12681288310648</v>
      </c>
      <c r="AZ548" s="50">
        <v>456.91644190907732</v>
      </c>
      <c r="BA548" s="50">
        <v>591.38042338517721</v>
      </c>
      <c r="BB548" s="50">
        <v>1048.8190555135791</v>
      </c>
      <c r="BC548" s="50">
        <v>12.504376934725357</v>
      </c>
      <c r="BD548" s="50">
        <v>4177.5217545972773</v>
      </c>
      <c r="BE548" s="50">
        <v>61.128803862417108</v>
      </c>
      <c r="BF548" s="50">
        <v>116.09617867876223</v>
      </c>
      <c r="BG548" s="50">
        <v>155.98121998522859</v>
      </c>
      <c r="BH548" s="50">
        <v>196.20947019999312</v>
      </c>
      <c r="BI548" s="50">
        <v>248.33997511789931</v>
      </c>
      <c r="BJ548" s="50">
        <v>310.37855810349311</v>
      </c>
      <c r="BK548" s="50">
        <v>399.5000814197146</v>
      </c>
      <c r="BL548" s="50">
        <v>524.02117803689225</v>
      </c>
      <c r="BM548" s="50">
        <v>774.81583316347565</v>
      </c>
      <c r="BN548" s="50">
        <v>2340.5951220362958</v>
      </c>
    </row>
    <row r="549" spans="1:66" x14ac:dyDescent="0.25">
      <c r="A549" t="str">
        <f t="shared" si="8"/>
        <v>2006TOT29</v>
      </c>
      <c r="B549" s="50">
        <v>2006</v>
      </c>
      <c r="C549" s="50" t="s">
        <v>3</v>
      </c>
      <c r="D549" s="50">
        <v>29</v>
      </c>
      <c r="E549" s="50">
        <v>460.1832335153324</v>
      </c>
      <c r="F549" s="50">
        <v>0.51346402963140547</v>
      </c>
      <c r="G549" s="50">
        <v>0.23149536176755359</v>
      </c>
      <c r="H549" s="50">
        <v>0.13680357362652579</v>
      </c>
      <c r="I549" s="50">
        <v>0.21898387164247329</v>
      </c>
      <c r="J549" s="50">
        <v>8.4418809265939726E-2</v>
      </c>
      <c r="K549" s="50">
        <v>4.8538826555085575E-2</v>
      </c>
      <c r="L549" s="50">
        <v>265.70366221198452</v>
      </c>
      <c r="M549" s="50">
        <v>132.85183110599226</v>
      </c>
      <c r="N549" s="50">
        <v>14031869</v>
      </c>
      <c r="O549" s="50">
        <v>7204860</v>
      </c>
      <c r="P549" s="50">
        <v>145.9111122822803</v>
      </c>
      <c r="Q549" s="50">
        <v>119.79254992970422</v>
      </c>
      <c r="R549" s="50">
        <v>45.085020256187121</v>
      </c>
      <c r="S549" s="50">
        <v>10357062615.438345</v>
      </c>
      <c r="T549" s="50">
        <v>13.366233475491704</v>
      </c>
      <c r="U549" s="50">
        <v>15.965495081688619</v>
      </c>
      <c r="V549" s="50">
        <v>3072753</v>
      </c>
      <c r="W549" s="50">
        <v>81.637130650434486</v>
      </c>
      <c r="X549" s="50">
        <v>51.214700455557775</v>
      </c>
      <c r="Y549" s="50">
        <v>38.550240541808947</v>
      </c>
      <c r="Z549" s="50">
        <v>1888441493.6269984</v>
      </c>
      <c r="AA549" s="50">
        <v>2.4371147347318072</v>
      </c>
      <c r="AB549" s="50">
        <v>2.5356185355292706</v>
      </c>
      <c r="AC549" s="50">
        <v>14031869</v>
      </c>
      <c r="AD549" s="50">
        <v>0.55664443789098872</v>
      </c>
      <c r="AE549" s="50">
        <v>0.66101930854186808</v>
      </c>
      <c r="AF549" s="50">
        <v>2.1627796397143122E-2</v>
      </c>
      <c r="AG549" s="50">
        <v>0.55443351320506906</v>
      </c>
      <c r="AH549" s="50">
        <v>17.645772451516947</v>
      </c>
      <c r="AI549" s="50">
        <v>18.588347153304056</v>
      </c>
      <c r="AJ549" s="50">
        <v>1.0144850479643484</v>
      </c>
      <c r="AK549" s="50">
        <v>2.2198815009962498</v>
      </c>
      <c r="AL549" s="50">
        <v>3.0810666882265774</v>
      </c>
      <c r="AM549" s="50">
        <v>3.9353599462731754</v>
      </c>
      <c r="AN549" s="50">
        <v>4.9970446895009974</v>
      </c>
      <c r="AO549" s="50">
        <v>6.2054118752105296</v>
      </c>
      <c r="AP549" s="50">
        <v>7.8568513262833228</v>
      </c>
      <c r="AQ549" s="50">
        <v>10.568370692431198</v>
      </c>
      <c r="AR549" s="50">
        <v>14.900737242388011</v>
      </c>
      <c r="AS549" s="50">
        <v>45.22079099072559</v>
      </c>
      <c r="AT549" s="50">
        <v>78.328532898698967</v>
      </c>
      <c r="AU549" s="50">
        <v>122.97579665095736</v>
      </c>
      <c r="AV549" s="50">
        <v>158.89502388021791</v>
      </c>
      <c r="AW549" s="50">
        <v>203.65418553661729</v>
      </c>
      <c r="AX549" s="50">
        <v>258.93175018227055</v>
      </c>
      <c r="AY549" s="50">
        <v>313.31413159479587</v>
      </c>
      <c r="AZ549" s="50">
        <v>411.22479771816955</v>
      </c>
      <c r="BA549" s="50">
        <v>548.29973029089274</v>
      </c>
      <c r="BB549" s="50">
        <v>887.72337285192145</v>
      </c>
      <c r="BC549" s="50">
        <v>14.325775041050335</v>
      </c>
      <c r="BD549" s="50">
        <v>3818.5159788115743</v>
      </c>
      <c r="BE549" s="50">
        <v>46.682901493775539</v>
      </c>
      <c r="BF549" s="50">
        <v>102.09140971248415</v>
      </c>
      <c r="BG549" s="50">
        <v>141.6315861619174</v>
      </c>
      <c r="BH549" s="50">
        <v>181.39585495591942</v>
      </c>
      <c r="BI549" s="50">
        <v>229.90055112239818</v>
      </c>
      <c r="BJ549" s="50">
        <v>285.62206714969193</v>
      </c>
      <c r="BK549" s="50">
        <v>361.57172535842494</v>
      </c>
      <c r="BL549" s="50">
        <v>486.2707418822223</v>
      </c>
      <c r="BM549" s="50">
        <v>685.62822756490766</v>
      </c>
      <c r="BN549" s="50">
        <v>2081.7503647482877</v>
      </c>
    </row>
    <row r="550" spans="1:66" x14ac:dyDescent="0.25">
      <c r="A550" t="str">
        <f t="shared" si="8"/>
        <v>2006TOT30</v>
      </c>
      <c r="B550" s="50">
        <v>2006</v>
      </c>
      <c r="C550" s="50" t="s">
        <v>3</v>
      </c>
      <c r="D550" s="50">
        <v>30</v>
      </c>
      <c r="E550" s="50">
        <v>952.45248957396882</v>
      </c>
      <c r="F550" s="50">
        <v>0.18092329285943098</v>
      </c>
      <c r="G550" s="50">
        <v>6.5260591733268272E-2</v>
      </c>
      <c r="H550" s="50">
        <v>3.5695805840069372E-2</v>
      </c>
      <c r="I550" s="50">
        <v>4.6653208013500966E-2</v>
      </c>
      <c r="J550" s="50">
        <v>2.0751484092517022E-2</v>
      </c>
      <c r="K550" s="50">
        <v>1.4397083508712742E-2</v>
      </c>
      <c r="L550" s="50">
        <v>261.56001621847628</v>
      </c>
      <c r="M550" s="50">
        <v>130.78000810923814</v>
      </c>
      <c r="N550" s="50">
        <v>76575270</v>
      </c>
      <c r="O550" s="50">
        <v>13854250</v>
      </c>
      <c r="P550" s="50">
        <v>167.21306308490057</v>
      </c>
      <c r="Q550" s="50">
        <v>94.34695313357571</v>
      </c>
      <c r="R550" s="50">
        <v>36.070862243244946</v>
      </c>
      <c r="S550" s="50">
        <v>15685275305.410095</v>
      </c>
      <c r="T550" s="50">
        <v>1.792169333277291</v>
      </c>
      <c r="U550" s="50">
        <v>1.8509613999268617</v>
      </c>
      <c r="V550" s="50">
        <v>3572482</v>
      </c>
      <c r="W550" s="50">
        <v>72.608675987495857</v>
      </c>
      <c r="X550" s="50">
        <v>58.171332121742282</v>
      </c>
      <c r="Y550" s="50">
        <v>44.480294016462238</v>
      </c>
      <c r="Z550" s="50">
        <v>2493792443.0513535</v>
      </c>
      <c r="AA550" s="50">
        <v>0.28493591938764129</v>
      </c>
      <c r="AB550" s="50">
        <v>0.28595292007037776</v>
      </c>
      <c r="AC550" s="50">
        <v>76575270</v>
      </c>
      <c r="AD550" s="50">
        <v>0.53356042986971697</v>
      </c>
      <c r="AE550" s="50">
        <v>0.56939065355244356</v>
      </c>
      <c r="AF550" s="50">
        <v>0.11802806515769208</v>
      </c>
      <c r="AG550" s="50">
        <v>0.50157515196492319</v>
      </c>
      <c r="AH550" s="50">
        <v>15.439602491438565</v>
      </c>
      <c r="AI550" s="50">
        <v>16.2826891405726</v>
      </c>
      <c r="AJ550" s="50">
        <v>1.2060829172320149</v>
      </c>
      <c r="AK550" s="50">
        <v>2.3842475692465142</v>
      </c>
      <c r="AL550" s="50">
        <v>3.2554083749251204</v>
      </c>
      <c r="AM550" s="50">
        <v>4.182946074480606</v>
      </c>
      <c r="AN550" s="50">
        <v>5.2602353724242743</v>
      </c>
      <c r="AO550" s="50">
        <v>6.3904092929685277</v>
      </c>
      <c r="AP550" s="50">
        <v>8.0780905794804916</v>
      </c>
      <c r="AQ550" s="50">
        <v>10.782344595991766</v>
      </c>
      <c r="AR550" s="50">
        <v>15.890607369908302</v>
      </c>
      <c r="AS550" s="50">
        <v>42.569627853342382</v>
      </c>
      <c r="AT550" s="50">
        <v>182.76657676363092</v>
      </c>
      <c r="AU550" s="50">
        <v>273.6276749261217</v>
      </c>
      <c r="AV550" s="50">
        <v>355.0893491407686</v>
      </c>
      <c r="AW550" s="50">
        <v>443.86168642596073</v>
      </c>
      <c r="AX550" s="50">
        <v>548.29973029089274</v>
      </c>
      <c r="AY550" s="50">
        <v>678.84728512205766</v>
      </c>
      <c r="AZ550" s="50">
        <v>873.36314182049341</v>
      </c>
      <c r="BA550" s="50">
        <v>1201.0375044467173</v>
      </c>
      <c r="BB550" s="50">
        <v>1958.213322467474</v>
      </c>
      <c r="BC550" s="50">
        <v>11.419537450006572</v>
      </c>
      <c r="BD550" s="50">
        <v>6853.7466286361587</v>
      </c>
      <c r="BE550" s="50">
        <v>114.86406761785759</v>
      </c>
      <c r="BF550" s="50">
        <v>227.05243504262052</v>
      </c>
      <c r="BG550" s="50">
        <v>310.13151750199597</v>
      </c>
      <c r="BH550" s="50">
        <v>398.40589632330307</v>
      </c>
      <c r="BI550" s="50">
        <v>500.98475334048635</v>
      </c>
      <c r="BJ550" s="50">
        <v>608.60740383648715</v>
      </c>
      <c r="BK550" s="50">
        <v>769.45923489358267</v>
      </c>
      <c r="BL550" s="50">
        <v>1026.8619622600911</v>
      </c>
      <c r="BM550" s="50">
        <v>1513.5192835676457</v>
      </c>
      <c r="BN550" s="50">
        <v>4055.2368958575917</v>
      </c>
    </row>
    <row r="551" spans="1:66" x14ac:dyDescent="0.25">
      <c r="A551" t="str">
        <f t="shared" si="8"/>
        <v>2006TOT31</v>
      </c>
      <c r="B551" s="50">
        <v>2006</v>
      </c>
      <c r="C551" s="50" t="s">
        <v>3</v>
      </c>
      <c r="D551" s="50">
        <v>31</v>
      </c>
      <c r="E551" s="50">
        <v>731.42206687620398</v>
      </c>
      <c r="F551" s="50">
        <v>0.19000896204047052</v>
      </c>
      <c r="G551" s="50">
        <v>6.6795687742682811E-2</v>
      </c>
      <c r="H551" s="50">
        <v>3.5697598791825158E-2</v>
      </c>
      <c r="I551" s="50">
        <v>4.6998040737061139E-2</v>
      </c>
      <c r="J551" s="50">
        <v>2.0490345150388146E-2</v>
      </c>
      <c r="K551" s="50">
        <v>1.3611763242307773E-2</v>
      </c>
      <c r="L551" s="50">
        <v>211.69269053212307</v>
      </c>
      <c r="M551" s="50">
        <v>105.84634526606153</v>
      </c>
      <c r="N551" s="50">
        <v>19118414</v>
      </c>
      <c r="O551" s="50">
        <v>3632670</v>
      </c>
      <c r="P551" s="50">
        <v>137.27431203911098</v>
      </c>
      <c r="Q551" s="50">
        <v>74.418378493012085</v>
      </c>
      <c r="R551" s="50">
        <v>35.153966963124574</v>
      </c>
      <c r="S551" s="50">
        <v>3244048932.0025229</v>
      </c>
      <c r="T551" s="50">
        <v>1.9332420355571802</v>
      </c>
      <c r="U551" s="50">
        <v>2.0047331171187652</v>
      </c>
      <c r="V551" s="50">
        <v>898528</v>
      </c>
      <c r="W551" s="50">
        <v>59.699141821078669</v>
      </c>
      <c r="X551" s="50">
        <v>46.147203444982864</v>
      </c>
      <c r="Y551" s="50">
        <v>43.598296501390358</v>
      </c>
      <c r="Z551" s="50">
        <v>497574653.00416279</v>
      </c>
      <c r="AA551" s="50">
        <v>0.29652211023266933</v>
      </c>
      <c r="AB551" s="50">
        <v>0.29766395226715658</v>
      </c>
      <c r="AC551" s="50">
        <v>19118414</v>
      </c>
      <c r="AD551" s="50">
        <v>0.5246110363172406</v>
      </c>
      <c r="AE551" s="50">
        <v>0.55467049783585498</v>
      </c>
      <c r="AF551" s="50">
        <v>2.9467861011839017E-2</v>
      </c>
      <c r="AG551" s="50">
        <v>0.48563407259730784</v>
      </c>
      <c r="AH551" s="50">
        <v>14.711190215917204</v>
      </c>
      <c r="AI551" s="50">
        <v>15.314126195827624</v>
      </c>
      <c r="AJ551" s="50">
        <v>1.2983643323888772</v>
      </c>
      <c r="AK551" s="50">
        <v>2.4731954462778551</v>
      </c>
      <c r="AL551" s="50">
        <v>3.4137114672410669</v>
      </c>
      <c r="AM551" s="50">
        <v>4.3069778084359793</v>
      </c>
      <c r="AN551" s="50">
        <v>5.3795942160873711</v>
      </c>
      <c r="AO551" s="50">
        <v>6.7264812193033094</v>
      </c>
      <c r="AP551" s="50">
        <v>8.1297677828325767</v>
      </c>
      <c r="AQ551" s="50">
        <v>10.51376532182292</v>
      </c>
      <c r="AR551" s="50">
        <v>15.491976943823559</v>
      </c>
      <c r="AS551" s="50">
        <v>42.266165461786485</v>
      </c>
      <c r="AT551" s="50">
        <v>148.82421250752802</v>
      </c>
      <c r="AU551" s="50">
        <v>215.40346547142215</v>
      </c>
      <c r="AV551" s="50">
        <v>277.28300646139434</v>
      </c>
      <c r="AW551" s="50">
        <v>352.47839804414531</v>
      </c>
      <c r="AX551" s="50">
        <v>433.4178820394676</v>
      </c>
      <c r="AY551" s="50">
        <v>548.29973029089274</v>
      </c>
      <c r="AZ551" s="50">
        <v>665.79252963894112</v>
      </c>
      <c r="BA551" s="50">
        <v>900.7781283350381</v>
      </c>
      <c r="BB551" s="50">
        <v>1488.2421250752802</v>
      </c>
      <c r="BC551" s="50">
        <v>11.397870803028439</v>
      </c>
      <c r="BD551" s="50">
        <v>5287.1759706621797</v>
      </c>
      <c r="BE551" s="50">
        <v>94.874439116083366</v>
      </c>
      <c r="BF551" s="50">
        <v>181.00966565871229</v>
      </c>
      <c r="BG551" s="50">
        <v>249.46983401728338</v>
      </c>
      <c r="BH551" s="50">
        <v>315.33861132815139</v>
      </c>
      <c r="BI551" s="50">
        <v>393.31439132820918</v>
      </c>
      <c r="BJ551" s="50">
        <v>491.98463584715375</v>
      </c>
      <c r="BK551" s="50">
        <v>594.92676802687549</v>
      </c>
      <c r="BL551" s="50">
        <v>769.06733543471739</v>
      </c>
      <c r="BM551" s="50">
        <v>1132.0062399092121</v>
      </c>
      <c r="BN551" s="50">
        <v>3094.5360503080547</v>
      </c>
    </row>
    <row r="552" spans="1:66" x14ac:dyDescent="0.25">
      <c r="A552" t="str">
        <f t="shared" si="8"/>
        <v>2006TOT32</v>
      </c>
      <c r="B552" s="50">
        <v>2006</v>
      </c>
      <c r="C552" s="50" t="s">
        <v>3</v>
      </c>
      <c r="D552" s="50">
        <v>32</v>
      </c>
      <c r="E552" s="50">
        <v>748.81662102073858</v>
      </c>
      <c r="F552" s="50">
        <v>0.18265685860298755</v>
      </c>
      <c r="G552" s="50">
        <v>6.6580773193047546E-2</v>
      </c>
      <c r="H552" s="50">
        <v>3.6929279658429799E-2</v>
      </c>
      <c r="I552" s="50">
        <v>5.0697117193242394E-2</v>
      </c>
      <c r="J552" s="50">
        <v>2.187512561599381E-2</v>
      </c>
      <c r="K552" s="50">
        <v>1.4728383645652279E-2</v>
      </c>
      <c r="L552" s="50">
        <v>205.12877774048312</v>
      </c>
      <c r="M552" s="50">
        <v>102.56438887024156</v>
      </c>
      <c r="N552" s="50">
        <v>3455660</v>
      </c>
      <c r="O552" s="50">
        <v>631200</v>
      </c>
      <c r="P552" s="50">
        <v>130.35670112335694</v>
      </c>
      <c r="Q552" s="50">
        <v>74.772076617126174</v>
      </c>
      <c r="R552" s="50">
        <v>36.451285597637309</v>
      </c>
      <c r="S552" s="50">
        <v>566353617.12876046</v>
      </c>
      <c r="T552" s="50">
        <v>1.8238954962683644</v>
      </c>
      <c r="U552" s="50">
        <v>1.8837956105082663</v>
      </c>
      <c r="V552" s="50">
        <v>175192</v>
      </c>
      <c r="W552" s="50">
        <v>58.30923168423827</v>
      </c>
      <c r="X552" s="50">
        <v>44.255157186003288</v>
      </c>
      <c r="Y552" s="50">
        <v>43.148657807528416</v>
      </c>
      <c r="Z552" s="50">
        <v>93037793.972763464</v>
      </c>
      <c r="AA552" s="50">
        <v>0.29962060500284221</v>
      </c>
      <c r="AB552" s="50">
        <v>0.3008081078122446</v>
      </c>
      <c r="AC552" s="50">
        <v>3455660</v>
      </c>
      <c r="AD552" s="50">
        <v>0.53207260348566654</v>
      </c>
      <c r="AE552" s="50">
        <v>0.58060968909726363</v>
      </c>
      <c r="AF552" s="50">
        <v>5.3263261578164666E-3</v>
      </c>
      <c r="AG552" s="50">
        <v>0.50059338081001314</v>
      </c>
      <c r="AH552" s="50">
        <v>15.231503928878601</v>
      </c>
      <c r="AI552" s="50">
        <v>16.180156618656486</v>
      </c>
      <c r="AJ552" s="50">
        <v>1.2021110013858132</v>
      </c>
      <c r="AK552" s="50">
        <v>2.4094121579044505</v>
      </c>
      <c r="AL552" s="50">
        <v>3.3120519180228625</v>
      </c>
      <c r="AM552" s="50">
        <v>4.1987736587500741</v>
      </c>
      <c r="AN552" s="50">
        <v>5.3431269616607704</v>
      </c>
      <c r="AO552" s="50">
        <v>6.6102324854815784</v>
      </c>
      <c r="AP552" s="50">
        <v>7.8988334693337379</v>
      </c>
      <c r="AQ552" s="50">
        <v>10.590447998239156</v>
      </c>
      <c r="AR552" s="50">
        <v>16.082485731295399</v>
      </c>
      <c r="AS552" s="50">
        <v>42.352524617926143</v>
      </c>
      <c r="AT552" s="50">
        <v>142.29683476596978</v>
      </c>
      <c r="AU552" s="50">
        <v>211.48703882648721</v>
      </c>
      <c r="AV552" s="50">
        <v>274.14986514544637</v>
      </c>
      <c r="AW552" s="50">
        <v>352.47839804414531</v>
      </c>
      <c r="AX552" s="50">
        <v>443.86168642596073</v>
      </c>
      <c r="AY552" s="50">
        <v>548.29973029089274</v>
      </c>
      <c r="AZ552" s="50">
        <v>665.79252963894112</v>
      </c>
      <c r="BA552" s="50">
        <v>939.94239478438749</v>
      </c>
      <c r="BB552" s="50">
        <v>1554.8213780391743</v>
      </c>
      <c r="BC552" s="50">
        <v>12.333818327979316</v>
      </c>
      <c r="BD552" s="50">
        <v>5482.9973029089269</v>
      </c>
      <c r="BE552" s="50">
        <v>89.746492197654419</v>
      </c>
      <c r="BF552" s="50">
        <v>180.61992759131905</v>
      </c>
      <c r="BG552" s="50">
        <v>248.2583675151601</v>
      </c>
      <c r="BH552" s="50">
        <v>314.32746698898427</v>
      </c>
      <c r="BI552" s="50">
        <v>400.00383745851678</v>
      </c>
      <c r="BJ552" s="50">
        <v>494.87922124614414</v>
      </c>
      <c r="BK552" s="50">
        <v>592.11347246192452</v>
      </c>
      <c r="BL552" s="50">
        <v>792.8353322122465</v>
      </c>
      <c r="BM552" s="50">
        <v>1202.3383165541243</v>
      </c>
      <c r="BN552" s="50">
        <v>3179.1368670514125</v>
      </c>
    </row>
    <row r="553" spans="1:66" x14ac:dyDescent="0.25">
      <c r="A553" t="str">
        <f t="shared" si="8"/>
        <v>2006TOT33</v>
      </c>
      <c r="B553" s="50">
        <v>2006</v>
      </c>
      <c r="C553" s="50" t="s">
        <v>3</v>
      </c>
      <c r="D553" s="50">
        <v>33</v>
      </c>
      <c r="E553" s="50">
        <v>1040.9101658628513</v>
      </c>
      <c r="F553" s="50">
        <v>0.2070272266911731</v>
      </c>
      <c r="G553" s="50">
        <v>7.4996980330981206E-2</v>
      </c>
      <c r="H553" s="50">
        <v>4.0646438562037736E-2</v>
      </c>
      <c r="I553" s="50">
        <v>5.5936027286499199E-2</v>
      </c>
      <c r="J553" s="50">
        <v>2.2752518357103329E-2</v>
      </c>
      <c r="K553" s="50">
        <v>1.5412659411295312E-2</v>
      </c>
      <c r="L553" s="50">
        <v>286.60962586638811</v>
      </c>
      <c r="M553" s="50">
        <v>143.30481293319406</v>
      </c>
      <c r="N553" s="50">
        <v>14814066</v>
      </c>
      <c r="O553" s="50">
        <v>3066915</v>
      </c>
      <c r="P553" s="50">
        <v>182.78339577426723</v>
      </c>
      <c r="Q553" s="50">
        <v>103.82623009212088</v>
      </c>
      <c r="R553" s="50">
        <v>36.225660522833472</v>
      </c>
      <c r="S553" s="50">
        <v>3821114669.5557227</v>
      </c>
      <c r="T553" s="50">
        <v>2.0650059129697866</v>
      </c>
      <c r="U553" s="50">
        <v>2.1429090031796467</v>
      </c>
      <c r="V553" s="50">
        <v>828640</v>
      </c>
      <c r="W553" s="50">
        <v>85.014198724509754</v>
      </c>
      <c r="X553" s="50">
        <v>58.290614208684303</v>
      </c>
      <c r="Y553" s="50">
        <v>40.675964062601487</v>
      </c>
      <c r="Z553" s="50">
        <v>579623214.69460988</v>
      </c>
      <c r="AA553" s="50">
        <v>0.31323984469120653</v>
      </c>
      <c r="AB553" s="50">
        <v>0.31467743599562431</v>
      </c>
      <c r="AC553" s="50">
        <v>14814066</v>
      </c>
      <c r="AD553" s="50">
        <v>0.55238108156088317</v>
      </c>
      <c r="AE553" s="50">
        <v>0.62454046115248563</v>
      </c>
      <c r="AF553" s="50">
        <v>2.2833423206977826E-2</v>
      </c>
      <c r="AG553" s="50">
        <v>0.53371791493469356</v>
      </c>
      <c r="AH553" s="50">
        <v>17.119445248193824</v>
      </c>
      <c r="AI553" s="50">
        <v>17.65248637352223</v>
      </c>
      <c r="AJ553" s="50">
        <v>1.1562368309131772</v>
      </c>
      <c r="AK553" s="50">
        <v>2.2706057012079941</v>
      </c>
      <c r="AL553" s="50">
        <v>3.0825429914650919</v>
      </c>
      <c r="AM553" s="50">
        <v>3.94773791071795</v>
      </c>
      <c r="AN553" s="50">
        <v>4.9510217420434497</v>
      </c>
      <c r="AO553" s="50">
        <v>6.0651363093990049</v>
      </c>
      <c r="AP553" s="50">
        <v>7.703584286841469</v>
      </c>
      <c r="AQ553" s="50">
        <v>10.330843124936479</v>
      </c>
      <c r="AR553" s="50">
        <v>15.737253080681498</v>
      </c>
      <c r="AS553" s="50">
        <v>44.755038021793887</v>
      </c>
      <c r="AT553" s="50">
        <v>187.98847895687751</v>
      </c>
      <c r="AU553" s="50">
        <v>274.14986514544637</v>
      </c>
      <c r="AV553" s="50">
        <v>365.53315352726185</v>
      </c>
      <c r="AW553" s="50">
        <v>469.97119739219374</v>
      </c>
      <c r="AX553" s="50">
        <v>554.1743702582952</v>
      </c>
      <c r="AY553" s="50">
        <v>704.95679608829062</v>
      </c>
      <c r="AZ553" s="50">
        <v>920.36026155971274</v>
      </c>
      <c r="BA553" s="50">
        <v>1257.5645956886119</v>
      </c>
      <c r="BB553" s="50">
        <v>2193.198921163571</v>
      </c>
      <c r="BC553" s="50">
        <v>11.998811615929398</v>
      </c>
      <c r="BD553" s="50">
        <v>7754.5247569711973</v>
      </c>
      <c r="BE553" s="50">
        <v>120.31639331102761</v>
      </c>
      <c r="BF553" s="50">
        <v>236.16641790909785</v>
      </c>
      <c r="BG553" s="50">
        <v>321.04156888736378</v>
      </c>
      <c r="BH553" s="50">
        <v>411.01799730967213</v>
      </c>
      <c r="BI553" s="50">
        <v>515.21589289058272</v>
      </c>
      <c r="BJ553" s="50">
        <v>630.79632740597924</v>
      </c>
      <c r="BK553" s="50">
        <v>802.85301238391332</v>
      </c>
      <c r="BL553" s="50">
        <v>1074.0115083671658</v>
      </c>
      <c r="BM553" s="50">
        <v>1639.8485738464094</v>
      </c>
      <c r="BN553" s="50">
        <v>4660.3924692393784</v>
      </c>
    </row>
    <row r="554" spans="1:66" x14ac:dyDescent="0.25">
      <c r="A554" t="str">
        <f t="shared" si="8"/>
        <v>2006TOT35</v>
      </c>
      <c r="B554" s="50">
        <v>2006</v>
      </c>
      <c r="C554" s="50" t="s">
        <v>3</v>
      </c>
      <c r="D554" s="50">
        <v>35</v>
      </c>
      <c r="E554" s="50">
        <v>1044.8049940443209</v>
      </c>
      <c r="F554" s="50">
        <v>0.16646957814976499</v>
      </c>
      <c r="G554" s="50">
        <v>6.0714553210181356E-2</v>
      </c>
      <c r="H554" s="50">
        <v>3.3714651710789099E-2</v>
      </c>
      <c r="I554" s="50">
        <v>4.2619145622555157E-2</v>
      </c>
      <c r="J554" s="50">
        <v>2.0023341604824645E-2</v>
      </c>
      <c r="K554" s="50">
        <v>1.4367084090425095E-2</v>
      </c>
      <c r="L554" s="50">
        <v>281.3957321922129</v>
      </c>
      <c r="M554" s="50">
        <v>140.69786609610645</v>
      </c>
      <c r="N554" s="50">
        <v>39187130</v>
      </c>
      <c r="O554" s="50">
        <v>6523465</v>
      </c>
      <c r="P554" s="50">
        <v>178.76547178552426</v>
      </c>
      <c r="Q554" s="50">
        <v>102.63026040668865</v>
      </c>
      <c r="R554" s="50">
        <v>36.471861036110177</v>
      </c>
      <c r="S554" s="50">
        <v>8034058940.4470301</v>
      </c>
      <c r="T554" s="50">
        <v>1.6352157821497979</v>
      </c>
      <c r="U554" s="50">
        <v>1.6831568686444118</v>
      </c>
      <c r="V554" s="50">
        <v>1670122</v>
      </c>
      <c r="W554" s="50">
        <v>74.595146420251268</v>
      </c>
      <c r="X554" s="50">
        <v>66.102719675855184</v>
      </c>
      <c r="Y554" s="50">
        <v>46.98203427669786</v>
      </c>
      <c r="Z554" s="50">
        <v>1324795276.6857433</v>
      </c>
      <c r="AA554" s="50">
        <v>0.2696427995627198</v>
      </c>
      <c r="AB554" s="50">
        <v>0.27046578548028916</v>
      </c>
      <c r="AC554" s="50">
        <v>39187130</v>
      </c>
      <c r="AD554" s="50">
        <v>0.51989308456880268</v>
      </c>
      <c r="AE554" s="50">
        <v>0.53233107015726677</v>
      </c>
      <c r="AF554" s="50">
        <v>6.0400454781075801E-2</v>
      </c>
      <c r="AG554" s="50">
        <v>0.47304668567157915</v>
      </c>
      <c r="AH554" s="50">
        <v>14.275069872657971</v>
      </c>
      <c r="AI554" s="50">
        <v>15.080683357580398</v>
      </c>
      <c r="AJ554" s="50">
        <v>1.2783418159665583</v>
      </c>
      <c r="AK554" s="50">
        <v>2.5103381966643372</v>
      </c>
      <c r="AL554" s="50">
        <v>3.4126137836632577</v>
      </c>
      <c r="AM554" s="50">
        <v>4.3379350175044342</v>
      </c>
      <c r="AN554" s="50">
        <v>5.379166058087641</v>
      </c>
      <c r="AO554" s="50">
        <v>6.6088981301888055</v>
      </c>
      <c r="AP554" s="50">
        <v>8.326024871159273</v>
      </c>
      <c r="AQ554" s="50">
        <v>11.010798513085458</v>
      </c>
      <c r="AR554" s="50">
        <v>15.955059215289488</v>
      </c>
      <c r="AS554" s="50">
        <v>41.180824398390747</v>
      </c>
      <c r="AT554" s="50">
        <v>211.48703882648721</v>
      </c>
      <c r="AU554" s="50">
        <v>313.31413159479587</v>
      </c>
      <c r="AV554" s="50">
        <v>402.34756398965033</v>
      </c>
      <c r="AW554" s="50">
        <v>509.13546384154324</v>
      </c>
      <c r="AX554" s="50">
        <v>626.62826318959173</v>
      </c>
      <c r="AY554" s="50">
        <v>783.28532898698961</v>
      </c>
      <c r="AZ554" s="50">
        <v>992.16141671685352</v>
      </c>
      <c r="BA554" s="50">
        <v>1331.5850592778822</v>
      </c>
      <c r="BB554" s="50">
        <v>2154.0346547142212</v>
      </c>
      <c r="BC554" s="50">
        <v>10.8353281365454</v>
      </c>
      <c r="BD554" s="50">
        <v>7362.8820924777019</v>
      </c>
      <c r="BE554" s="50">
        <v>133.48327603551459</v>
      </c>
      <c r="BF554" s="50">
        <v>262.37592838083532</v>
      </c>
      <c r="BG554" s="50">
        <v>356.51065298269259</v>
      </c>
      <c r="BH554" s="50">
        <v>453.27426531099263</v>
      </c>
      <c r="BI554" s="50">
        <v>561.85737272829272</v>
      </c>
      <c r="BJ554" s="50">
        <v>690.61323866371276</v>
      </c>
      <c r="BK554" s="50">
        <v>870.09596732424848</v>
      </c>
      <c r="BL554" s="50">
        <v>1150.2951377283737</v>
      </c>
      <c r="BM554" s="50">
        <v>1666.6399787417995</v>
      </c>
      <c r="BN554" s="50">
        <v>4304.5956130704435</v>
      </c>
    </row>
    <row r="555" spans="1:66" x14ac:dyDescent="0.25">
      <c r="A555" t="str">
        <f t="shared" si="8"/>
        <v>2006TOT40</v>
      </c>
      <c r="B555" s="50">
        <v>2006</v>
      </c>
      <c r="C555" s="50" t="s">
        <v>3</v>
      </c>
      <c r="D555" s="50">
        <v>40</v>
      </c>
      <c r="E555" s="50">
        <v>919.87777439995477</v>
      </c>
      <c r="F555" s="50">
        <v>0.18762391366003406</v>
      </c>
      <c r="G555" s="50">
        <v>6.793133372699138E-2</v>
      </c>
      <c r="H555" s="50">
        <v>3.667145331699067E-2</v>
      </c>
      <c r="I555" s="50">
        <v>5.3532831616165288E-2</v>
      </c>
      <c r="J555" s="50">
        <v>2.0631448458034066E-2</v>
      </c>
      <c r="K555" s="50">
        <v>1.2662377169403445E-2</v>
      </c>
      <c r="L555" s="50">
        <v>271.43394848951306</v>
      </c>
      <c r="M555" s="50">
        <v>135.71697424475653</v>
      </c>
      <c r="N555" s="50">
        <v>26754516</v>
      </c>
      <c r="O555" s="50">
        <v>5019787</v>
      </c>
      <c r="P555" s="50">
        <v>173.15825548224296</v>
      </c>
      <c r="Q555" s="50">
        <v>98.275693007270092</v>
      </c>
      <c r="R555" s="50">
        <v>36.206117014529234</v>
      </c>
      <c r="S555" s="50">
        <v>5919876554.0866241</v>
      </c>
      <c r="T555" s="50">
        <v>2.0044913196977889</v>
      </c>
      <c r="U555" s="50">
        <v>2.0778787127643827</v>
      </c>
      <c r="V555" s="50">
        <v>1432245</v>
      </c>
      <c r="W555" s="50">
        <v>83.411918179582827</v>
      </c>
      <c r="X555" s="50">
        <v>52.305056065173702</v>
      </c>
      <c r="Y555" s="50">
        <v>38.53980414479696</v>
      </c>
      <c r="Z555" s="50">
        <v>898963860.28877652</v>
      </c>
      <c r="AA555" s="50">
        <v>0.30439237004476577</v>
      </c>
      <c r="AB555" s="50">
        <v>0.30587716078023158</v>
      </c>
      <c r="AC555" s="50">
        <v>26754516</v>
      </c>
      <c r="AD555" s="50">
        <v>0.50352639858439996</v>
      </c>
      <c r="AE555" s="50">
        <v>0.50340797385059677</v>
      </c>
      <c r="AF555" s="50">
        <v>4.1237644447230652E-2</v>
      </c>
      <c r="AG555" s="50">
        <v>0.45180947481420919</v>
      </c>
      <c r="AH555" s="50">
        <v>13.084955034688534</v>
      </c>
      <c r="AI555" s="50">
        <v>14.29173355950452</v>
      </c>
      <c r="AJ555" s="50">
        <v>1.3059023826178688</v>
      </c>
      <c r="AK555" s="50">
        <v>2.5646008815849424</v>
      </c>
      <c r="AL555" s="50">
        <v>3.5601678771023955</v>
      </c>
      <c r="AM555" s="50">
        <v>4.6208152948406527</v>
      </c>
      <c r="AN555" s="50">
        <v>5.727419503845395</v>
      </c>
      <c r="AO555" s="50">
        <v>6.9464640695462947</v>
      </c>
      <c r="AP555" s="50">
        <v>8.6680833442101104</v>
      </c>
      <c r="AQ555" s="50">
        <v>11.290345253073234</v>
      </c>
      <c r="AR555" s="50">
        <v>15.892911863647271</v>
      </c>
      <c r="AS555" s="50">
        <v>39.423289529531836</v>
      </c>
      <c r="AT555" s="50">
        <v>186.81355096339703</v>
      </c>
      <c r="AU555" s="50">
        <v>276.76081624206967</v>
      </c>
      <c r="AV555" s="50">
        <v>375.97695791375503</v>
      </c>
      <c r="AW555" s="50">
        <v>469.97119739219374</v>
      </c>
      <c r="AX555" s="50">
        <v>574.4092412571257</v>
      </c>
      <c r="AY555" s="50">
        <v>704.95679608829062</v>
      </c>
      <c r="AZ555" s="50">
        <v>900.7781283350381</v>
      </c>
      <c r="BA555" s="50">
        <v>1190.5937000602241</v>
      </c>
      <c r="BB555" s="50">
        <v>1840.7205231194255</v>
      </c>
      <c r="BC555" s="50">
        <v>10.902123836491498</v>
      </c>
      <c r="BD555" s="50">
        <v>6032.0803185288069</v>
      </c>
      <c r="BE555" s="50">
        <v>120.09198332456822</v>
      </c>
      <c r="BF555" s="50">
        <v>235.89638181003414</v>
      </c>
      <c r="BG555" s="50">
        <v>327.41429422780601</v>
      </c>
      <c r="BH555" s="50">
        <v>425.100094321445</v>
      </c>
      <c r="BI555" s="50">
        <v>526.99177175857449</v>
      </c>
      <c r="BJ555" s="50">
        <v>638.86385440419065</v>
      </c>
      <c r="BK555" s="50">
        <v>797.59699001835452</v>
      </c>
      <c r="BL555" s="50">
        <v>1038.5794339119118</v>
      </c>
      <c r="BM555" s="50">
        <v>1461.4486916721839</v>
      </c>
      <c r="BN555" s="50">
        <v>3628.167564845367</v>
      </c>
    </row>
    <row r="556" spans="1:66" x14ac:dyDescent="0.25">
      <c r="A556" t="str">
        <f t="shared" si="8"/>
        <v>2006TOT41</v>
      </c>
      <c r="B556" s="50">
        <v>2006</v>
      </c>
      <c r="C556" s="50" t="s">
        <v>3</v>
      </c>
      <c r="D556" s="50">
        <v>41</v>
      </c>
      <c r="E556" s="50">
        <v>864.93185976357711</v>
      </c>
      <c r="F556" s="50">
        <v>0.21199803413823065</v>
      </c>
      <c r="G556" s="50">
        <v>7.4666733295136428E-2</v>
      </c>
      <c r="H556" s="50">
        <v>3.9112328823896404E-2</v>
      </c>
      <c r="I556" s="50">
        <v>5.9257846242862691E-2</v>
      </c>
      <c r="J556" s="50">
        <v>2.075732510911605E-2</v>
      </c>
      <c r="K556" s="50">
        <v>1.1951443315774388E-2</v>
      </c>
      <c r="L556" s="50">
        <v>264.07664471482428</v>
      </c>
      <c r="M556" s="50">
        <v>132.03832235741214</v>
      </c>
      <c r="N556" s="50">
        <v>10259114</v>
      </c>
      <c r="O556" s="50">
        <v>2174912</v>
      </c>
      <c r="P556" s="50">
        <v>171.06757281211225</v>
      </c>
      <c r="Q556" s="50">
        <v>93.009071902712037</v>
      </c>
      <c r="R556" s="50">
        <v>35.220483811869201</v>
      </c>
      <c r="S556" s="50">
        <v>2427438559.0808549</v>
      </c>
      <c r="T556" s="50">
        <v>2.2796871427289176</v>
      </c>
      <c r="U556" s="50">
        <v>2.3794560750500846</v>
      </c>
      <c r="V556" s="50">
        <v>607933</v>
      </c>
      <c r="W556" s="50">
        <v>85.786854276673694</v>
      </c>
      <c r="X556" s="50">
        <v>46.251468080738448</v>
      </c>
      <c r="Y556" s="50">
        <v>35.028821371678127</v>
      </c>
      <c r="Z556" s="50">
        <v>337413524.93673074</v>
      </c>
      <c r="AA556" s="50">
        <v>0.31687610452738435</v>
      </c>
      <c r="AB556" s="50">
        <v>0.31874952064116835</v>
      </c>
      <c r="AC556" s="50">
        <v>10259114</v>
      </c>
      <c r="AD556" s="50">
        <v>0.51550118133338774</v>
      </c>
      <c r="AE556" s="50">
        <v>0.5413574600130211</v>
      </c>
      <c r="AF556" s="50">
        <v>1.5812720943096274E-2</v>
      </c>
      <c r="AG556" s="50">
        <v>0.47418650622767</v>
      </c>
      <c r="AH556" s="50">
        <v>13.951858375677286</v>
      </c>
      <c r="AI556" s="50">
        <v>14.949652749212932</v>
      </c>
      <c r="AJ556" s="50">
        <v>1.299884716996865</v>
      </c>
      <c r="AK556" s="50">
        <v>2.4874021576750525</v>
      </c>
      <c r="AL556" s="50">
        <v>3.4377951631141168</v>
      </c>
      <c r="AM556" s="50">
        <v>4.484513093844134</v>
      </c>
      <c r="AN556" s="50">
        <v>5.6038822872630565</v>
      </c>
      <c r="AO556" s="50">
        <v>6.7565383032233512</v>
      </c>
      <c r="AP556" s="50">
        <v>8.3778707882312666</v>
      </c>
      <c r="AQ556" s="50">
        <v>10.933489851655075</v>
      </c>
      <c r="AR556" s="50">
        <v>15.775970409740999</v>
      </c>
      <c r="AS556" s="50">
        <v>40.842653228256083</v>
      </c>
      <c r="AT556" s="50">
        <v>175.88316023616949</v>
      </c>
      <c r="AU556" s="50">
        <v>256.91758790773258</v>
      </c>
      <c r="AV556" s="50">
        <v>340.7291181093405</v>
      </c>
      <c r="AW556" s="50">
        <v>430.8069309428443</v>
      </c>
      <c r="AX556" s="50">
        <v>542.92863089212483</v>
      </c>
      <c r="AY556" s="50">
        <v>646.21039641426648</v>
      </c>
      <c r="AZ556" s="50">
        <v>810.70031550153431</v>
      </c>
      <c r="BA556" s="50">
        <v>1096.5994605817855</v>
      </c>
      <c r="BB556" s="50">
        <v>1738.8934303511169</v>
      </c>
      <c r="BC556" s="50">
        <v>11.849996352395124</v>
      </c>
      <c r="BD556" s="50">
        <v>5796.3114345037229</v>
      </c>
      <c r="BE556" s="50">
        <v>112.41861279175471</v>
      </c>
      <c r="BF556" s="50">
        <v>215.05558884087236</v>
      </c>
      <c r="BG556" s="50">
        <v>297.35234885564046</v>
      </c>
      <c r="BH556" s="50">
        <v>388.00100072816031</v>
      </c>
      <c r="BI556" s="50">
        <v>483.42506903088537</v>
      </c>
      <c r="BJ556" s="50">
        <v>585.80171155584765</v>
      </c>
      <c r="BK556" s="50">
        <v>723.25851526415579</v>
      </c>
      <c r="BL556" s="50">
        <v>947.40610779192571</v>
      </c>
      <c r="BM556" s="50">
        <v>1364.8271083458305</v>
      </c>
      <c r="BN556" s="50">
        <v>3533.4977519947447</v>
      </c>
    </row>
    <row r="557" spans="1:66" x14ac:dyDescent="0.25">
      <c r="A557" t="str">
        <f t="shared" si="8"/>
        <v>2006TOT42</v>
      </c>
      <c r="B557" s="50">
        <v>2006</v>
      </c>
      <c r="C557" s="50" t="s">
        <v>3</v>
      </c>
      <c r="D557" s="50">
        <v>42</v>
      </c>
      <c r="E557" s="50">
        <v>1011.1999867354085</v>
      </c>
      <c r="F557" s="50">
        <v>0.10060152717541755</v>
      </c>
      <c r="G557" s="50">
        <v>3.2584363428070078E-2</v>
      </c>
      <c r="H557" s="50">
        <v>1.6638488932618007E-2</v>
      </c>
      <c r="I557" s="50">
        <v>2.0732010161266683E-2</v>
      </c>
      <c r="J557" s="50">
        <v>8.4810199001422813E-3</v>
      </c>
      <c r="K557" s="50">
        <v>5.8450320837417444E-3</v>
      </c>
      <c r="L557" s="50">
        <v>259.14939183244218</v>
      </c>
      <c r="M557" s="50">
        <v>129.57469591622109</v>
      </c>
      <c r="N557" s="50">
        <v>5895328</v>
      </c>
      <c r="O557" s="50">
        <v>593079</v>
      </c>
      <c r="P557" s="50">
        <v>175.21211769039508</v>
      </c>
      <c r="Q557" s="50">
        <v>83.937274142047102</v>
      </c>
      <c r="R557" s="50">
        <v>32.389531593544426</v>
      </c>
      <c r="S557" s="50">
        <v>597377215.33069384</v>
      </c>
      <c r="T557" s="50">
        <v>0.83506903445412561</v>
      </c>
      <c r="U557" s="50">
        <v>0.84988367589364888</v>
      </c>
      <c r="V557" s="50">
        <v>122221.99999999999</v>
      </c>
      <c r="W557" s="50">
        <v>76.568471914196294</v>
      </c>
      <c r="X557" s="50">
        <v>53.006224002024794</v>
      </c>
      <c r="Y557" s="50">
        <v>40.907851357256469</v>
      </c>
      <c r="Z557" s="50">
        <v>77742320.519705683</v>
      </c>
      <c r="AA557" s="50">
        <v>0.10867539448533453</v>
      </c>
      <c r="AB557" s="50">
        <v>0.10884626529208653</v>
      </c>
      <c r="AC557" s="50">
        <v>5895328</v>
      </c>
      <c r="AD557" s="50">
        <v>0.46196358056004955</v>
      </c>
      <c r="AE557" s="50">
        <v>0.41292081608066677</v>
      </c>
      <c r="AF557" s="50">
        <v>9.0866693295365598E-3</v>
      </c>
      <c r="AG557" s="50">
        <v>0.36673582304329955</v>
      </c>
      <c r="AH557" s="50">
        <v>10.241132023293774</v>
      </c>
      <c r="AI557" s="50">
        <v>10.879312046284056</v>
      </c>
      <c r="AJ557" s="50">
        <v>1.7137601882511113</v>
      </c>
      <c r="AK557" s="50">
        <v>3.0467420617469019</v>
      </c>
      <c r="AL557" s="50">
        <v>4.1239580452846996</v>
      </c>
      <c r="AM557" s="50">
        <v>5.1221150296903613</v>
      </c>
      <c r="AN557" s="50">
        <v>6.0547659721991351</v>
      </c>
      <c r="AO557" s="50">
        <v>7.3464537989162579</v>
      </c>
      <c r="AP557" s="50">
        <v>9.1252430733495693</v>
      </c>
      <c r="AQ557" s="50">
        <v>11.675972355796226</v>
      </c>
      <c r="AR557" s="50">
        <v>15.930192700451201</v>
      </c>
      <c r="AS557" s="50">
        <v>35.860796774314537</v>
      </c>
      <c r="AT557" s="50">
        <v>258.48415856570659</v>
      </c>
      <c r="AU557" s="50">
        <v>366.57753396591113</v>
      </c>
      <c r="AV557" s="50">
        <v>469.97119739219374</v>
      </c>
      <c r="AW557" s="50">
        <v>548.29973029089274</v>
      </c>
      <c r="AX557" s="50">
        <v>666.83691007759057</v>
      </c>
      <c r="AY557" s="50">
        <v>822.44959543633911</v>
      </c>
      <c r="AZ557" s="50">
        <v>1044.3804386493193</v>
      </c>
      <c r="BA557" s="50">
        <v>1331.5850592778822</v>
      </c>
      <c r="BB557" s="50">
        <v>2020.8761487864333</v>
      </c>
      <c r="BC557" s="50">
        <v>9.2759402462065736</v>
      </c>
      <c r="BD557" s="50">
        <v>5952.9685003011209</v>
      </c>
      <c r="BE557" s="50">
        <v>172.7675710749937</v>
      </c>
      <c r="BF557" s="50">
        <v>308.36524342169969</v>
      </c>
      <c r="BG557" s="50">
        <v>417.79404568500468</v>
      </c>
      <c r="BH557" s="50">
        <v>517.88835318345104</v>
      </c>
      <c r="BI557" s="50">
        <v>611.58962492967657</v>
      </c>
      <c r="BJ557" s="50">
        <v>742.80384710210365</v>
      </c>
      <c r="BK557" s="50">
        <v>923.57142731735041</v>
      </c>
      <c r="BL557" s="50">
        <v>1175.9166495185457</v>
      </c>
      <c r="BM557" s="50">
        <v>1615.4861126767955</v>
      </c>
      <c r="BN557" s="50">
        <v>3633.0583318932322</v>
      </c>
    </row>
    <row r="558" spans="1:66" x14ac:dyDescent="0.25">
      <c r="A558" t="str">
        <f t="shared" si="8"/>
        <v>2006TOT43</v>
      </c>
      <c r="B558" s="50">
        <v>2006</v>
      </c>
      <c r="C558" s="50" t="s">
        <v>3</v>
      </c>
      <c r="D558" s="50">
        <v>43</v>
      </c>
      <c r="E558" s="50">
        <v>922.26662627832013</v>
      </c>
      <c r="F558" s="50">
        <v>0.21243210188910003</v>
      </c>
      <c r="G558" s="50">
        <v>8.1071124233476496E-2</v>
      </c>
      <c r="H558" s="50">
        <v>4.5450606724131468E-2</v>
      </c>
      <c r="I558" s="50">
        <v>6.6234443268980953E-2</v>
      </c>
      <c r="J558" s="50">
        <v>2.7267192583589207E-2</v>
      </c>
      <c r="K558" s="50">
        <v>1.7141972011854932E-2</v>
      </c>
      <c r="L558" s="50">
        <v>285.38676702498134</v>
      </c>
      <c r="M558" s="50">
        <v>142.69338351249067</v>
      </c>
      <c r="N558" s="50">
        <v>10600074</v>
      </c>
      <c r="O558" s="50">
        <v>2251796</v>
      </c>
      <c r="P558" s="50">
        <v>176.47372686615012</v>
      </c>
      <c r="Q558" s="50">
        <v>108.91304015883122</v>
      </c>
      <c r="R558" s="50">
        <v>38.163311247468428</v>
      </c>
      <c r="S558" s="50">
        <v>2942999378.1299462</v>
      </c>
      <c r="T558" s="50">
        <v>2.5086699859710766</v>
      </c>
      <c r="U558" s="50">
        <v>2.6149641573895419</v>
      </c>
      <c r="V558" s="50">
        <v>702090</v>
      </c>
      <c r="W558" s="50">
        <v>83.94980877089985</v>
      </c>
      <c r="X558" s="50">
        <v>58.74357474159082</v>
      </c>
      <c r="Y558" s="50">
        <v>41.167693480650215</v>
      </c>
      <c r="Z558" s="50">
        <v>494919316.68388206</v>
      </c>
      <c r="AA558" s="50">
        <v>0.42187886428678262</v>
      </c>
      <c r="AB558" s="50">
        <v>0.42443781059586472</v>
      </c>
      <c r="AC558" s="50">
        <v>10600074</v>
      </c>
      <c r="AD558" s="50">
        <v>0.51286480661463352</v>
      </c>
      <c r="AE558" s="50">
        <v>0.51973239399827875</v>
      </c>
      <c r="AF558" s="50">
        <v>1.6338254174598603E-2</v>
      </c>
      <c r="AG558" s="50">
        <v>0.4730517960600702</v>
      </c>
      <c r="AH558" s="50">
        <v>13.926312963466685</v>
      </c>
      <c r="AI558" s="50">
        <v>15.375378303963084</v>
      </c>
      <c r="AJ558" s="50">
        <v>1.1891846564177071</v>
      </c>
      <c r="AK558" s="50">
        <v>2.4503755170410741</v>
      </c>
      <c r="AL558" s="50">
        <v>3.4156568882447274</v>
      </c>
      <c r="AM558" s="50">
        <v>4.4787289466711702</v>
      </c>
      <c r="AN558" s="50">
        <v>5.6295148447079146</v>
      </c>
      <c r="AO558" s="50">
        <v>6.9165560380339954</v>
      </c>
      <c r="AP558" s="50">
        <v>8.695204946736883</v>
      </c>
      <c r="AQ558" s="50">
        <v>11.265163635180265</v>
      </c>
      <c r="AR558" s="50">
        <v>15.803279072877984</v>
      </c>
      <c r="AS558" s="50">
        <v>40.156335454088278</v>
      </c>
      <c r="AT558" s="50">
        <v>180.1556256670076</v>
      </c>
      <c r="AU558" s="50">
        <v>274.14986514544637</v>
      </c>
      <c r="AV558" s="50">
        <v>365.53315352726185</v>
      </c>
      <c r="AW558" s="50">
        <v>469.97119739219374</v>
      </c>
      <c r="AX558" s="50">
        <v>567.88186351556749</v>
      </c>
      <c r="AY558" s="50">
        <v>712.78964937816056</v>
      </c>
      <c r="AZ558" s="50">
        <v>900.7781283350381</v>
      </c>
      <c r="BA558" s="50">
        <v>1182.7608467703544</v>
      </c>
      <c r="BB558" s="50">
        <v>1850.1199470672695</v>
      </c>
      <c r="BC558" s="50">
        <v>10.940358929417371</v>
      </c>
      <c r="BD558" s="50">
        <v>6266.2826318959169</v>
      </c>
      <c r="BE558" s="50">
        <v>109.54508379449487</v>
      </c>
      <c r="BF558" s="50">
        <v>225.98407204915</v>
      </c>
      <c r="BG558" s="50">
        <v>315.34258948815449</v>
      </c>
      <c r="BH558" s="50">
        <v>412.36863908810733</v>
      </c>
      <c r="BI558" s="50">
        <v>519.5469103957538</v>
      </c>
      <c r="BJ558" s="50">
        <v>638.26082811076253</v>
      </c>
      <c r="BK558" s="50">
        <v>802.08818224674633</v>
      </c>
      <c r="BL558" s="50">
        <v>1038.7058217215083</v>
      </c>
      <c r="BM558" s="50">
        <v>1457.9422483661494</v>
      </c>
      <c r="BN558" s="50">
        <v>3704.5870840012394</v>
      </c>
    </row>
    <row r="559" spans="1:66" x14ac:dyDescent="0.25">
      <c r="A559" t="str">
        <f t="shared" si="8"/>
        <v>2006TOT49</v>
      </c>
      <c r="B559" s="50">
        <v>2006</v>
      </c>
      <c r="C559" s="50" t="s">
        <v>3</v>
      </c>
      <c r="D559" s="50">
        <v>49</v>
      </c>
      <c r="E559" s="50">
        <v>865.31302997425178</v>
      </c>
      <c r="F559" s="50">
        <v>0.18407170262976397</v>
      </c>
      <c r="G559" s="50">
        <v>6.5964973757908565E-2</v>
      </c>
      <c r="H559" s="50">
        <v>3.5787175050000654E-2</v>
      </c>
      <c r="I559" s="50">
        <v>4.8383305448504589E-2</v>
      </c>
      <c r="J559" s="50">
        <v>2.0617701638527709E-2</v>
      </c>
      <c r="K559" s="50">
        <v>1.4072909761392903E-2</v>
      </c>
      <c r="L559" s="50">
        <v>226.19078879709258</v>
      </c>
      <c r="M559" s="50">
        <v>113.09539439854629</v>
      </c>
      <c r="N559" s="50">
        <v>13162474</v>
      </c>
      <c r="O559" s="50">
        <v>2422839</v>
      </c>
      <c r="P559" s="50">
        <v>145.13178171390285</v>
      </c>
      <c r="Q559" s="50">
        <v>81.059007083189726</v>
      </c>
      <c r="R559" s="50">
        <v>35.836564129896892</v>
      </c>
      <c r="S559" s="50">
        <v>2356715083.9491391</v>
      </c>
      <c r="T559" s="50">
        <v>1.7243088836562304</v>
      </c>
      <c r="U559" s="50">
        <v>1.7792390109146219</v>
      </c>
      <c r="V559" s="50">
        <v>636844</v>
      </c>
      <c r="W559" s="50">
        <v>64.901764864851131</v>
      </c>
      <c r="X559" s="50">
        <v>48.193629533695159</v>
      </c>
      <c r="Y559" s="50">
        <v>42.613255641393863</v>
      </c>
      <c r="Z559" s="50">
        <v>368301885.68107873</v>
      </c>
      <c r="AA559" s="50">
        <v>0.26947093336503247</v>
      </c>
      <c r="AB559" s="50">
        <v>0.27045238661312571</v>
      </c>
      <c r="AC559" s="50">
        <v>13162474</v>
      </c>
      <c r="AD559" s="50">
        <v>0.55877768672444039</v>
      </c>
      <c r="AE559" s="50">
        <v>0.65059348759549795</v>
      </c>
      <c r="AF559" s="50">
        <v>2.0287768347516041E-2</v>
      </c>
      <c r="AG559" s="50">
        <v>0.54716805574116556</v>
      </c>
      <c r="AH559" s="50">
        <v>17.645239069168625</v>
      </c>
      <c r="AI559" s="50">
        <v>17.659552510678871</v>
      </c>
      <c r="AJ559" s="50">
        <v>1.1818981194268765</v>
      </c>
      <c r="AK559" s="50">
        <v>2.2799079665649851</v>
      </c>
      <c r="AL559" s="50">
        <v>3.0606084197482928</v>
      </c>
      <c r="AM559" s="50">
        <v>3.8784835446305292</v>
      </c>
      <c r="AN559" s="50">
        <v>4.8389902924415082</v>
      </c>
      <c r="AO559" s="50">
        <v>6.0412891459486939</v>
      </c>
      <c r="AP559" s="50">
        <v>7.5151468469979221</v>
      </c>
      <c r="AQ559" s="50">
        <v>10.069729306880216</v>
      </c>
      <c r="AR559" s="50">
        <v>15.252363199150835</v>
      </c>
      <c r="AS559" s="50">
        <v>45.881583158210141</v>
      </c>
      <c r="AT559" s="50">
        <v>156.65706579739793</v>
      </c>
      <c r="AU559" s="50">
        <v>234.98559869609687</v>
      </c>
      <c r="AV559" s="50">
        <v>297.64842501505603</v>
      </c>
      <c r="AW559" s="50">
        <v>374.93257747510569</v>
      </c>
      <c r="AX559" s="50">
        <v>469.97119739219374</v>
      </c>
      <c r="AY559" s="50">
        <v>574.4092412571257</v>
      </c>
      <c r="AZ559" s="50">
        <v>738.52616733059028</v>
      </c>
      <c r="BA559" s="50">
        <v>1037.8530609077613</v>
      </c>
      <c r="BB559" s="50">
        <v>1770.2248435105964</v>
      </c>
      <c r="BC559" s="50">
        <v>12.912031425238226</v>
      </c>
      <c r="BD559" s="50">
        <v>7049.5679608829068</v>
      </c>
      <c r="BE559" s="50">
        <v>102.21662205020512</v>
      </c>
      <c r="BF559" s="50">
        <v>197.27462429502398</v>
      </c>
      <c r="BG559" s="50">
        <v>264.71101099077003</v>
      </c>
      <c r="BH559" s="50">
        <v>335.79452988780537</v>
      </c>
      <c r="BI559" s="50">
        <v>418.60436561243694</v>
      </c>
      <c r="BJ559" s="50">
        <v>523.1129013108914</v>
      </c>
      <c r="BK559" s="50">
        <v>650.17363833811362</v>
      </c>
      <c r="BL559" s="50">
        <v>870.92226986805383</v>
      </c>
      <c r="BM559" s="50">
        <v>1320.7856244460156</v>
      </c>
      <c r="BN559" s="50">
        <v>3970.4206160924127</v>
      </c>
    </row>
    <row r="560" spans="1:66" x14ac:dyDescent="0.25">
      <c r="A560" t="str">
        <f t="shared" si="8"/>
        <v>2006TOT50</v>
      </c>
      <c r="B560" s="50">
        <v>2006</v>
      </c>
      <c r="C560" s="50" t="s">
        <v>3</v>
      </c>
      <c r="D560" s="50">
        <v>50</v>
      </c>
      <c r="E560" s="50">
        <v>776.18533492554877</v>
      </c>
      <c r="F560" s="50">
        <v>0.17971095811146412</v>
      </c>
      <c r="G560" s="50">
        <v>6.2942945160700634E-2</v>
      </c>
      <c r="H560" s="50">
        <v>3.581181486914576E-2</v>
      </c>
      <c r="I560" s="50">
        <v>5.0367856331820393E-2</v>
      </c>
      <c r="J560" s="50">
        <v>2.2947352594843644E-2</v>
      </c>
      <c r="K560" s="50">
        <v>1.5909409453961822E-2</v>
      </c>
      <c r="L560" s="50">
        <v>219.17979011061379</v>
      </c>
      <c r="M560" s="50">
        <v>109.5898950553069</v>
      </c>
      <c r="N560" s="50">
        <v>2338277</v>
      </c>
      <c r="O560" s="50">
        <v>420214</v>
      </c>
      <c r="P560" s="50">
        <v>142.41306617656454</v>
      </c>
      <c r="Q560" s="50">
        <v>76.766723934049253</v>
      </c>
      <c r="R560" s="50">
        <v>35.024544870358383</v>
      </c>
      <c r="S560" s="50">
        <v>387101425.57467085</v>
      </c>
      <c r="T560" s="50">
        <v>1.7773875501769807</v>
      </c>
      <c r="U560" s="50">
        <v>1.8379917211036985</v>
      </c>
      <c r="V560" s="50">
        <v>117774</v>
      </c>
      <c r="W560" s="50">
        <v>59.661267041068953</v>
      </c>
      <c r="X560" s="50">
        <v>49.928628014237944</v>
      </c>
      <c r="Y560" s="50">
        <v>45.559518045929678</v>
      </c>
      <c r="Z560" s="50">
        <v>70563530.828986317</v>
      </c>
      <c r="AA560" s="50">
        <v>0.32399452160575132</v>
      </c>
      <c r="AB560" s="50">
        <v>0.32525374508474847</v>
      </c>
      <c r="AC560" s="50">
        <v>2338277</v>
      </c>
      <c r="AD560" s="50">
        <v>0.52913512197500301</v>
      </c>
      <c r="AE560" s="50">
        <v>0.57723500807477812</v>
      </c>
      <c r="AF560" s="50">
        <v>3.604065778844178E-3</v>
      </c>
      <c r="AG560" s="50">
        <v>0.48592699353481983</v>
      </c>
      <c r="AH560" s="50">
        <v>14.93428149346197</v>
      </c>
      <c r="AI560" s="50">
        <v>15.214278902211642</v>
      </c>
      <c r="AJ560" s="50">
        <v>1.2768095978847478</v>
      </c>
      <c r="AK560" s="50">
        <v>2.5593518896805056</v>
      </c>
      <c r="AL560" s="50">
        <v>3.3758640492222822</v>
      </c>
      <c r="AM560" s="50">
        <v>4.2282779630761809</v>
      </c>
      <c r="AN560" s="50">
        <v>5.3548109675549185</v>
      </c>
      <c r="AO560" s="50">
        <v>6.5878765681401106</v>
      </c>
      <c r="AP560" s="50">
        <v>7.8530908261465342</v>
      </c>
      <c r="AQ560" s="50">
        <v>10.399487352553862</v>
      </c>
      <c r="AR560" s="50">
        <v>15.651252576340141</v>
      </c>
      <c r="AS560" s="50">
        <v>42.713178209400731</v>
      </c>
      <c r="AT560" s="50">
        <v>172.32277237713771</v>
      </c>
      <c r="AU560" s="50">
        <v>227.15274540622698</v>
      </c>
      <c r="AV560" s="50">
        <v>292.00877064634972</v>
      </c>
      <c r="AW560" s="50">
        <v>365.53315352726185</v>
      </c>
      <c r="AX560" s="50">
        <v>469.97119739219374</v>
      </c>
      <c r="AY560" s="50">
        <v>548.29973029089274</v>
      </c>
      <c r="AZ560" s="50">
        <v>694.51299170179743</v>
      </c>
      <c r="BA560" s="50">
        <v>941.82227957395639</v>
      </c>
      <c r="BB560" s="50">
        <v>1566.5706579739792</v>
      </c>
      <c r="BC560" s="50">
        <v>11.590707119222543</v>
      </c>
      <c r="BD560" s="50">
        <v>5952.9685003011209</v>
      </c>
      <c r="BE560" s="50">
        <v>99.031538951921789</v>
      </c>
      <c r="BF560" s="50">
        <v>198.49583959062153</v>
      </c>
      <c r="BG560" s="50">
        <v>261.1247224295056</v>
      </c>
      <c r="BH560" s="50">
        <v>328.83077082254982</v>
      </c>
      <c r="BI560" s="50">
        <v>415.26797043317578</v>
      </c>
      <c r="BJ560" s="50">
        <v>512.98605751879779</v>
      </c>
      <c r="BK560" s="50">
        <v>609.05492514663968</v>
      </c>
      <c r="BL560" s="50">
        <v>807.59256127315052</v>
      </c>
      <c r="BM560" s="50">
        <v>1212.3059952819849</v>
      </c>
      <c r="BN560" s="50">
        <v>3325.6841836481208</v>
      </c>
    </row>
    <row r="561" spans="1:66" x14ac:dyDescent="0.25">
      <c r="A561" t="str">
        <f t="shared" si="8"/>
        <v>2006TOT51</v>
      </c>
      <c r="B561" s="50">
        <v>2006</v>
      </c>
      <c r="C561" s="50" t="s">
        <v>3</v>
      </c>
      <c r="D561" s="50">
        <v>51</v>
      </c>
      <c r="E561" s="50">
        <v>711.40453335380755</v>
      </c>
      <c r="F561" s="50">
        <v>0.20435358878944249</v>
      </c>
      <c r="G561" s="50">
        <v>7.4698124204261668E-2</v>
      </c>
      <c r="H561" s="50">
        <v>4.105329019585377E-2</v>
      </c>
      <c r="I561" s="50">
        <v>5.6339327490948658E-2</v>
      </c>
      <c r="J561" s="50">
        <v>2.4279636181591853E-2</v>
      </c>
      <c r="K561" s="50">
        <v>1.6086794658758622E-2</v>
      </c>
      <c r="L561" s="50">
        <v>216.9890449744646</v>
      </c>
      <c r="M561" s="50">
        <v>108.4945224872323</v>
      </c>
      <c r="N561" s="50">
        <v>2861731</v>
      </c>
      <c r="O561" s="50">
        <v>584805</v>
      </c>
      <c r="P561" s="50">
        <v>137.67223567111822</v>
      </c>
      <c r="Q561" s="50">
        <v>79.316809303346389</v>
      </c>
      <c r="R561" s="50">
        <v>36.553370384518921</v>
      </c>
      <c r="S561" s="50">
        <v>556618399.97572184</v>
      </c>
      <c r="T561" s="50">
        <v>2.2784047433678078</v>
      </c>
      <c r="U561" s="50">
        <v>2.3722185376042937</v>
      </c>
      <c r="V561" s="50">
        <v>161228</v>
      </c>
      <c r="W561" s="50">
        <v>61.738417098705227</v>
      </c>
      <c r="X561" s="50">
        <v>46.756105388527075</v>
      </c>
      <c r="Y561" s="50">
        <v>43.095360315567419</v>
      </c>
      <c r="Z561" s="50">
        <v>90460720.314977318</v>
      </c>
      <c r="AA561" s="50">
        <v>0.3702826465368424</v>
      </c>
      <c r="AB561" s="50">
        <v>0.37210198081709128</v>
      </c>
      <c r="AC561" s="50">
        <v>2861731</v>
      </c>
      <c r="AD561" s="50">
        <v>0.52782270031043099</v>
      </c>
      <c r="AE561" s="50">
        <v>0.61466220947875083</v>
      </c>
      <c r="AF561" s="50">
        <v>4.4108832124497097E-3</v>
      </c>
      <c r="AG561" s="50">
        <v>0.49023441616421515</v>
      </c>
      <c r="AH561" s="50">
        <v>14.76296140570166</v>
      </c>
      <c r="AI561" s="50">
        <v>15.299130645128011</v>
      </c>
      <c r="AJ561" s="50">
        <v>1.2780468592934269</v>
      </c>
      <c r="AK561" s="50">
        <v>2.5093922741161094</v>
      </c>
      <c r="AL561" s="50">
        <v>3.4906024368071464</v>
      </c>
      <c r="AM561" s="50">
        <v>4.3140933995356345</v>
      </c>
      <c r="AN561" s="50">
        <v>5.3831117720574451</v>
      </c>
      <c r="AO561" s="50">
        <v>6.5524165829247636</v>
      </c>
      <c r="AP561" s="50">
        <v>8.0727981622680574</v>
      </c>
      <c r="AQ561" s="50">
        <v>10.455012400494503</v>
      </c>
      <c r="AR561" s="50">
        <v>15.160965820468405</v>
      </c>
      <c r="AS561" s="50">
        <v>42.783560292034508</v>
      </c>
      <c r="AT561" s="50">
        <v>148.82421250752802</v>
      </c>
      <c r="AU561" s="50">
        <v>208.87608772986391</v>
      </c>
      <c r="AV561" s="50">
        <v>274.14986514544637</v>
      </c>
      <c r="AW561" s="50">
        <v>344.64554475427542</v>
      </c>
      <c r="AX561" s="50">
        <v>417.75217545972782</v>
      </c>
      <c r="AY561" s="50">
        <v>522.19021932465967</v>
      </c>
      <c r="AZ561" s="50">
        <v>636.41932980192905</v>
      </c>
      <c r="BA561" s="50">
        <v>877.27956846542838</v>
      </c>
      <c r="BB561" s="50">
        <v>1340.9844832257263</v>
      </c>
      <c r="BC561" s="50">
        <v>13.130343973541841</v>
      </c>
      <c r="BD561" s="50">
        <v>5404.6687700102284</v>
      </c>
      <c r="BE561" s="50">
        <v>89.976369562678258</v>
      </c>
      <c r="BF561" s="50">
        <v>179.88655775363955</v>
      </c>
      <c r="BG561" s="50">
        <v>247.96699778021366</v>
      </c>
      <c r="BH561" s="50">
        <v>307.5062645007086</v>
      </c>
      <c r="BI561" s="50">
        <v>383.67039479288576</v>
      </c>
      <c r="BJ561" s="50">
        <v>465.46379357211202</v>
      </c>
      <c r="BK561" s="50">
        <v>574.75662538067115</v>
      </c>
      <c r="BL561" s="50">
        <v>744.36763492766181</v>
      </c>
      <c r="BM561" s="50">
        <v>1075.7128257313927</v>
      </c>
      <c r="BN561" s="50">
        <v>3052.9134905534938</v>
      </c>
    </row>
    <row r="562" spans="1:66" x14ac:dyDescent="0.25">
      <c r="A562" t="str">
        <f t="shared" si="8"/>
        <v>2006TOT52</v>
      </c>
      <c r="B562" s="50">
        <v>2006</v>
      </c>
      <c r="C562" s="50" t="s">
        <v>3</v>
      </c>
      <c r="D562" s="50">
        <v>52</v>
      </c>
      <c r="E562" s="50">
        <v>717.29421093761107</v>
      </c>
      <c r="F562" s="50">
        <v>0.17691203338867373</v>
      </c>
      <c r="G562" s="50">
        <v>6.2291997826427248E-2</v>
      </c>
      <c r="H562" s="50">
        <v>3.2989789385883983E-2</v>
      </c>
      <c r="I562" s="50">
        <v>4.2987072729403705E-2</v>
      </c>
      <c r="J562" s="50">
        <v>1.8092888769785546E-2</v>
      </c>
      <c r="K562" s="50">
        <v>1.2857639094949426E-2</v>
      </c>
      <c r="L562" s="50">
        <v>220.2826540616411</v>
      </c>
      <c r="M562" s="50">
        <v>110.14132703082055</v>
      </c>
      <c r="N562" s="50">
        <v>5682406</v>
      </c>
      <c r="O562" s="50">
        <v>1005285.9999999999</v>
      </c>
      <c r="P562" s="50">
        <v>142.71954913784768</v>
      </c>
      <c r="Q562" s="50">
        <v>77.563104923793418</v>
      </c>
      <c r="R562" s="50">
        <v>35.210718362821773</v>
      </c>
      <c r="S562" s="50">
        <v>935677241.9570471</v>
      </c>
      <c r="T562" s="50">
        <v>1.9130011644832394</v>
      </c>
      <c r="U562" s="50">
        <v>1.9827957100808695</v>
      </c>
      <c r="V562" s="50">
        <v>244270</v>
      </c>
      <c r="W562" s="50">
        <v>63.783790860135262</v>
      </c>
      <c r="X562" s="50">
        <v>46.357536170685286</v>
      </c>
      <c r="Y562" s="50">
        <v>42.089138945741219</v>
      </c>
      <c r="Z562" s="50">
        <v>135885064.32495955</v>
      </c>
      <c r="AA562" s="50">
        <v>0.27781832733884171</v>
      </c>
      <c r="AB562" s="50">
        <v>0.27888437114273129</v>
      </c>
      <c r="AC562" s="50">
        <v>5682406</v>
      </c>
      <c r="AD562" s="50">
        <v>0.50553631260776333</v>
      </c>
      <c r="AE562" s="50">
        <v>0.52685431597867804</v>
      </c>
      <c r="AF562" s="50">
        <v>8.758485417296371E-3</v>
      </c>
      <c r="AG562" s="50">
        <v>0.43768670606373394</v>
      </c>
      <c r="AH562" s="50">
        <v>13.135531050872361</v>
      </c>
      <c r="AI562" s="50">
        <v>13.257912616060411</v>
      </c>
      <c r="AJ562" s="50">
        <v>1.4768775446639026</v>
      </c>
      <c r="AK562" s="50">
        <v>2.7426502027054633</v>
      </c>
      <c r="AL562" s="50">
        <v>3.62348216158217</v>
      </c>
      <c r="AM562" s="50">
        <v>4.5365951453909412</v>
      </c>
      <c r="AN562" s="50">
        <v>5.5788201081585846</v>
      </c>
      <c r="AO562" s="50">
        <v>6.9256803915848231</v>
      </c>
      <c r="AP562" s="50">
        <v>8.4176248137126137</v>
      </c>
      <c r="AQ562" s="50">
        <v>10.756139476536205</v>
      </c>
      <c r="AR562" s="50">
        <v>15.288958508452275</v>
      </c>
      <c r="AS562" s="50">
        <v>40.653171647213007</v>
      </c>
      <c r="AT562" s="50">
        <v>156.65706579739793</v>
      </c>
      <c r="AU562" s="50">
        <v>233.41902803812292</v>
      </c>
      <c r="AV562" s="50">
        <v>287.20462062856285</v>
      </c>
      <c r="AW562" s="50">
        <v>364.38433504474756</v>
      </c>
      <c r="AX562" s="50">
        <v>443.86168642596073</v>
      </c>
      <c r="AY562" s="50">
        <v>548.29973029089274</v>
      </c>
      <c r="AZ562" s="50">
        <v>668.40348073556447</v>
      </c>
      <c r="BA562" s="50">
        <v>900.7781283350381</v>
      </c>
      <c r="BB562" s="50">
        <v>1370.7493257272317</v>
      </c>
      <c r="BC562" s="50">
        <v>11.836133048031186</v>
      </c>
      <c r="BD562" s="50">
        <v>5208.8474377634811</v>
      </c>
      <c r="BE562" s="50">
        <v>105.85185707461447</v>
      </c>
      <c r="BF562" s="50">
        <v>196.45890212821865</v>
      </c>
      <c r="BG562" s="50">
        <v>260.17565448348444</v>
      </c>
      <c r="BH562" s="50">
        <v>325.13018440150216</v>
      </c>
      <c r="BI562" s="50">
        <v>400.32870024768573</v>
      </c>
      <c r="BJ562" s="50">
        <v>497.27088034988685</v>
      </c>
      <c r="BK562" s="50">
        <v>604.06200463977302</v>
      </c>
      <c r="BL562" s="50">
        <v>770.48435128707706</v>
      </c>
      <c r="BM562" s="50">
        <v>1097.8149510943767</v>
      </c>
      <c r="BN562" s="50">
        <v>2917.3663970653033</v>
      </c>
    </row>
    <row r="563" spans="1:66" x14ac:dyDescent="0.25">
      <c r="A563" t="str">
        <f t="shared" si="8"/>
        <v>2006TOT53</v>
      </c>
      <c r="B563" s="50">
        <v>2006</v>
      </c>
      <c r="C563" s="50" t="s">
        <v>3</v>
      </c>
      <c r="D563" s="50">
        <v>53</v>
      </c>
      <c r="E563" s="50">
        <v>1518.7839828194626</v>
      </c>
      <c r="F563" s="50">
        <v>0.18093120356481848</v>
      </c>
      <c r="G563" s="50">
        <v>6.7256936720773347E-2</v>
      </c>
      <c r="H563" s="50">
        <v>3.6124035219137068E-2</v>
      </c>
      <c r="I563" s="50">
        <v>4.9810969886757366E-2</v>
      </c>
      <c r="J563" s="50">
        <v>1.9924812391393095E-2</v>
      </c>
      <c r="K563" s="50">
        <v>1.2690586267168336E-2</v>
      </c>
      <c r="L563" s="50">
        <v>259.65437870104665</v>
      </c>
      <c r="M563" s="50">
        <v>129.82718935052333</v>
      </c>
      <c r="N563" s="50">
        <v>2280060</v>
      </c>
      <c r="O563" s="50">
        <v>412534</v>
      </c>
      <c r="P563" s="50">
        <v>163.13394566633409</v>
      </c>
      <c r="Q563" s="50">
        <v>96.520433034712568</v>
      </c>
      <c r="R563" s="50">
        <v>37.17265756024144</v>
      </c>
      <c r="S563" s="50">
        <v>477815523.85850543</v>
      </c>
      <c r="T563" s="50">
        <v>1.1498381807496252</v>
      </c>
      <c r="U563" s="50">
        <v>1.1726269930480948</v>
      </c>
      <c r="V563" s="50">
        <v>113572</v>
      </c>
      <c r="W563" s="50">
        <v>77.895207359569127</v>
      </c>
      <c r="X563" s="50">
        <v>51.931981990954199</v>
      </c>
      <c r="Y563" s="50">
        <v>40.00085209481189</v>
      </c>
      <c r="Z563" s="50">
        <v>70776228.704119816</v>
      </c>
      <c r="AA563" s="50">
        <v>0.17031930941943149</v>
      </c>
      <c r="AB563" s="50">
        <v>0.17075553841208732</v>
      </c>
      <c r="AC563" s="50">
        <v>2280060</v>
      </c>
      <c r="AD563" s="50">
        <v>0.60363008740237001</v>
      </c>
      <c r="AE563" s="50">
        <v>0.68616315008066131</v>
      </c>
      <c r="AF563" s="50">
        <v>3.5143339389264983E-3</v>
      </c>
      <c r="AG563" s="50">
        <v>0.69300856519447773</v>
      </c>
      <c r="AH563" s="50">
        <v>24.990772339483566</v>
      </c>
      <c r="AI563" s="50">
        <v>28.386728601563672</v>
      </c>
      <c r="AJ563" s="50">
        <v>0.77785127643783913</v>
      </c>
      <c r="AK563" s="50">
        <v>1.5012847529202442</v>
      </c>
      <c r="AL563" s="50">
        <v>2.1710005877361853</v>
      </c>
      <c r="AM563" s="50">
        <v>2.9041844327229134</v>
      </c>
      <c r="AN563" s="50">
        <v>3.9821268036712425</v>
      </c>
      <c r="AO563" s="50">
        <v>5.359429245257898</v>
      </c>
      <c r="AP563" s="50">
        <v>7.4064858598552625</v>
      </c>
      <c r="AQ563" s="50">
        <v>11.200421129965054</v>
      </c>
      <c r="AR563" s="50">
        <v>18.749675144570119</v>
      </c>
      <c r="AS563" s="50">
        <v>45.947540766863241</v>
      </c>
      <c r="AT563" s="50">
        <v>182.76657676363092</v>
      </c>
      <c r="AU563" s="50">
        <v>274.14986514544637</v>
      </c>
      <c r="AV563" s="50">
        <v>375.97695791375503</v>
      </c>
      <c r="AW563" s="50">
        <v>522.19021932465967</v>
      </c>
      <c r="AX563" s="50">
        <v>691.90204060517419</v>
      </c>
      <c r="AY563" s="50">
        <v>939.94239478438749</v>
      </c>
      <c r="AZ563" s="50">
        <v>1343.3343392126872</v>
      </c>
      <c r="BA563" s="50">
        <v>2130.5360948446119</v>
      </c>
      <c r="BB563" s="50">
        <v>3811.9886010700166</v>
      </c>
      <c r="BC563" s="50">
        <v>10.963497116946428</v>
      </c>
      <c r="BD563" s="50">
        <v>11044.323138716554</v>
      </c>
      <c r="BE563" s="50">
        <v>117.96703392908576</v>
      </c>
      <c r="BF563" s="50">
        <v>228.2700212336845</v>
      </c>
      <c r="BG563" s="50">
        <v>328.89146023652262</v>
      </c>
      <c r="BH563" s="50">
        <v>441.61357704472113</v>
      </c>
      <c r="BI563" s="50">
        <v>605.5134215046503</v>
      </c>
      <c r="BJ563" s="50">
        <v>811.37665193155522</v>
      </c>
      <c r="BK563" s="50">
        <v>1128.1657100944019</v>
      </c>
      <c r="BL563" s="50">
        <v>1699.82718446235</v>
      </c>
      <c r="BM563" s="50">
        <v>2846.1726830611019</v>
      </c>
      <c r="BN563" s="50">
        <v>6992.9150767495885</v>
      </c>
    </row>
    <row r="564" spans="1:66" x14ac:dyDescent="0.25">
      <c r="A564" t="str">
        <f t="shared" si="8"/>
        <v>2006TOT100</v>
      </c>
      <c r="B564" s="50">
        <v>2006</v>
      </c>
      <c r="C564" s="50" t="s">
        <v>3</v>
      </c>
      <c r="D564" s="50">
        <v>100</v>
      </c>
      <c r="E564" s="50">
        <v>1013.8739522935489</v>
      </c>
      <c r="F564" s="50">
        <v>0.24675473736791265</v>
      </c>
      <c r="G564" s="50">
        <v>9.5442534252279693E-2</v>
      </c>
      <c r="H564" s="50">
        <v>5.3477105106636363E-2</v>
      </c>
      <c r="I564" s="50">
        <v>7.5501888562822819E-2</v>
      </c>
      <c r="J564" s="50">
        <v>3.1469370495834169E-2</v>
      </c>
      <c r="K564" s="50">
        <v>2.0550519214216068E-2</v>
      </c>
      <c r="L564" s="50">
        <v>289.70941638734723</v>
      </c>
      <c r="M564" s="50">
        <v>144.85470819367362</v>
      </c>
      <c r="N564" s="50">
        <v>55385502</v>
      </c>
      <c r="O564" s="50">
        <v>13666635</v>
      </c>
      <c r="P564" s="50">
        <v>177.65239494289173</v>
      </c>
      <c r="Q564" s="50">
        <v>112.0570214444555</v>
      </c>
      <c r="R564" s="50">
        <v>38.679109171457874</v>
      </c>
      <c r="S564" s="50">
        <v>18377308935.222553</v>
      </c>
      <c r="T564" s="50">
        <v>2.7272227316036295</v>
      </c>
      <c r="U564" s="50">
        <v>2.8504675596112881</v>
      </c>
      <c r="V564" s="50">
        <v>4181710.0000000005</v>
      </c>
      <c r="W564" s="50">
        <v>84.478914064766784</v>
      </c>
      <c r="X564" s="50">
        <v>60.375794128906833</v>
      </c>
      <c r="Y564" s="50">
        <v>41.680242832137147</v>
      </c>
      <c r="Z564" s="50">
        <v>3029688744.8014917</v>
      </c>
      <c r="AA564" s="50">
        <v>0.44961076965245206</v>
      </c>
      <c r="AB564" s="50">
        <v>0.45245719415931251</v>
      </c>
      <c r="AC564" s="50">
        <v>55385502</v>
      </c>
      <c r="AD564" s="50">
        <v>0.56358927884508858</v>
      </c>
      <c r="AE564" s="50">
        <v>0.63160824597886389</v>
      </c>
      <c r="AF564" s="50">
        <v>8.5367555855143731E-2</v>
      </c>
      <c r="AG564" s="50">
        <v>0.56971271298762183</v>
      </c>
      <c r="AH564" s="50">
        <v>18.642965789263901</v>
      </c>
      <c r="AI564" s="50">
        <v>20.1039984695195</v>
      </c>
      <c r="AJ564" s="50">
        <v>0.99528775485510579</v>
      </c>
      <c r="AK564" s="50">
        <v>2.0452777484614661</v>
      </c>
      <c r="AL564" s="50">
        <v>2.8595775587842671</v>
      </c>
      <c r="AM564" s="50">
        <v>3.7437857965106707</v>
      </c>
      <c r="AN564" s="50">
        <v>4.8057342422628118</v>
      </c>
      <c r="AO564" s="50">
        <v>6.017628450994998</v>
      </c>
      <c r="AP564" s="50">
        <v>7.7929031740078756</v>
      </c>
      <c r="AQ564" s="50">
        <v>10.612281048972651</v>
      </c>
      <c r="AR564" s="50">
        <v>16.179665278852845</v>
      </c>
      <c r="AS564" s="50">
        <v>44.947858946297309</v>
      </c>
      <c r="AT564" s="50">
        <v>166.05648974524181</v>
      </c>
      <c r="AU564" s="50">
        <v>250.65130527583668</v>
      </c>
      <c r="AV564" s="50">
        <v>332.89626481947056</v>
      </c>
      <c r="AW564" s="50">
        <v>428.06543229138981</v>
      </c>
      <c r="AX564" s="50">
        <v>548.29973029089274</v>
      </c>
      <c r="AY564" s="50">
        <v>686.15794819260293</v>
      </c>
      <c r="AZ564" s="50">
        <v>913.83288381815464</v>
      </c>
      <c r="BA564" s="50">
        <v>1268.9222329589231</v>
      </c>
      <c r="BB564" s="50">
        <v>2193.198921163571</v>
      </c>
      <c r="BC564" s="50">
        <v>11.886152024747105</v>
      </c>
      <c r="BD564" s="50">
        <v>7832.8532898698959</v>
      </c>
      <c r="BE564" s="50">
        <v>100.89500847106784</v>
      </c>
      <c r="BF564" s="50">
        <v>207.38782013572322</v>
      </c>
      <c r="BG564" s="50">
        <v>289.91686005914653</v>
      </c>
      <c r="BH564" s="50">
        <v>379.59730880511984</v>
      </c>
      <c r="BI564" s="50">
        <v>487.21995799217035</v>
      </c>
      <c r="BJ564" s="50">
        <v>609.96279981730413</v>
      </c>
      <c r="BK564" s="50">
        <v>789.95969591392077</v>
      </c>
      <c r="BL564" s="50">
        <v>1076.3326622712748</v>
      </c>
      <c r="BM564" s="50">
        <v>1640.4233592093833</v>
      </c>
      <c r="BN564" s="50">
        <v>4557.6385947699137</v>
      </c>
    </row>
    <row r="565" spans="1:66" x14ac:dyDescent="0.25">
      <c r="A565" t="str">
        <f t="shared" si="8"/>
        <v>2006TOT115</v>
      </c>
      <c r="B565" s="50">
        <v>2006</v>
      </c>
      <c r="C565" s="50" t="s">
        <v>3</v>
      </c>
      <c r="D565" s="50">
        <v>115</v>
      </c>
      <c r="E565" s="50">
        <v>630.20439585768861</v>
      </c>
      <c r="F565" s="50">
        <v>0.36170030292382827</v>
      </c>
      <c r="G565" s="50">
        <v>0.14035067153800346</v>
      </c>
      <c r="H565" s="50">
        <v>7.5347962899219231E-2</v>
      </c>
      <c r="I565" s="50">
        <v>0.11067686946831358</v>
      </c>
      <c r="J565" s="50">
        <v>4.0639853105949836E-2</v>
      </c>
      <c r="K565" s="50">
        <v>2.3685637951784289E-2</v>
      </c>
      <c r="L565" s="50">
        <v>266.91743812790571</v>
      </c>
      <c r="M565" s="50">
        <v>133.45871906395286</v>
      </c>
      <c r="N565" s="50">
        <v>1923916</v>
      </c>
      <c r="O565" s="50">
        <v>695881</v>
      </c>
      <c r="P565" s="50">
        <v>163.34538860616601</v>
      </c>
      <c r="Q565" s="50">
        <v>103.5720495217397</v>
      </c>
      <c r="R565" s="50">
        <v>38.803028475085391</v>
      </c>
      <c r="S565" s="50">
        <v>864885856.71885288</v>
      </c>
      <c r="T565" s="50">
        <v>5.9444272259431532</v>
      </c>
      <c r="U565" s="50">
        <v>6.5593727331851319</v>
      </c>
      <c r="V565" s="50">
        <v>212933</v>
      </c>
      <c r="W565" s="50">
        <v>84.453513509055341</v>
      </c>
      <c r="X565" s="50">
        <v>49.005205554897515</v>
      </c>
      <c r="Y565" s="50">
        <v>36.719373525093125</v>
      </c>
      <c r="Z565" s="50">
        <v>125217905.21305192</v>
      </c>
      <c r="AA565" s="50">
        <v>0.86063232407094303</v>
      </c>
      <c r="AB565" s="50">
        <v>0.87358920353306224</v>
      </c>
      <c r="AC565" s="50">
        <v>1923916</v>
      </c>
      <c r="AD565" s="50">
        <v>0.53837020604739716</v>
      </c>
      <c r="AE565" s="50">
        <v>0.57950785304427566</v>
      </c>
      <c r="AF565" s="50">
        <v>2.96539709237647E-3</v>
      </c>
      <c r="AG565" s="50">
        <v>0.5049794694729437</v>
      </c>
      <c r="AH565" s="50">
        <v>15.842334355821766</v>
      </c>
      <c r="AI565" s="50">
        <v>15.863455839728834</v>
      </c>
      <c r="AJ565" s="50">
        <v>1.2693580499223263</v>
      </c>
      <c r="AK565" s="50">
        <v>2.4596239804269717</v>
      </c>
      <c r="AL565" s="50">
        <v>3.2341624211629756</v>
      </c>
      <c r="AM565" s="50">
        <v>4.0916936828487858</v>
      </c>
      <c r="AN565" s="50">
        <v>5.102528768586879</v>
      </c>
      <c r="AO565" s="50">
        <v>6.3184600821406676</v>
      </c>
      <c r="AP565" s="50">
        <v>7.9821495339334447</v>
      </c>
      <c r="AQ565" s="50">
        <v>10.387481715389494</v>
      </c>
      <c r="AR565" s="50">
        <v>15.370931272079254</v>
      </c>
      <c r="AS565" s="50">
        <v>43.783610493509201</v>
      </c>
      <c r="AT565" s="50">
        <v>125.32565263791834</v>
      </c>
      <c r="AU565" s="50">
        <v>182.76657676363092</v>
      </c>
      <c r="AV565" s="50">
        <v>233.68012314778522</v>
      </c>
      <c r="AW565" s="50">
        <v>287.20462062856285</v>
      </c>
      <c r="AX565" s="50">
        <v>357.70030023739196</v>
      </c>
      <c r="AY565" s="50">
        <v>443.86168642596073</v>
      </c>
      <c r="AZ565" s="50">
        <v>560.04901022569754</v>
      </c>
      <c r="BA565" s="50">
        <v>763.70319576231486</v>
      </c>
      <c r="BB565" s="50">
        <v>1276.7550862487931</v>
      </c>
      <c r="BC565" s="50">
        <v>11.245952149298731</v>
      </c>
      <c r="BD565" s="50">
        <v>4960.8070835842673</v>
      </c>
      <c r="BE565" s="50">
        <v>79.821083127009658</v>
      </c>
      <c r="BF565" s="50">
        <v>155.19340547054023</v>
      </c>
      <c r="BG565" s="50">
        <v>203.89845907703958</v>
      </c>
      <c r="BH565" s="50">
        <v>257.95096992236262</v>
      </c>
      <c r="BI565" s="50">
        <v>320.03091700620325</v>
      </c>
      <c r="BJ565" s="50">
        <v>399.34330374286179</v>
      </c>
      <c r="BK565" s="50">
        <v>503.61602853084452</v>
      </c>
      <c r="BL565" s="50">
        <v>654.32641531924571</v>
      </c>
      <c r="BM565" s="50">
        <v>969.81501797542251</v>
      </c>
      <c r="BN565" s="50">
        <v>2760.0456703544914</v>
      </c>
    </row>
    <row r="566" spans="1:66" x14ac:dyDescent="0.25">
      <c r="A566" t="str">
        <f t="shared" si="8"/>
        <v>2006TOT123</v>
      </c>
      <c r="B566" s="50">
        <v>2006</v>
      </c>
      <c r="C566" s="50" t="s">
        <v>3</v>
      </c>
      <c r="D566" s="50">
        <v>123</v>
      </c>
      <c r="E566" s="50">
        <v>590.34820265107783</v>
      </c>
      <c r="F566" s="50">
        <v>0.36958622404225477</v>
      </c>
      <c r="G566" s="50">
        <v>0.14285943529423412</v>
      </c>
      <c r="H566" s="50">
        <v>7.89630759694879E-2</v>
      </c>
      <c r="I566" s="50">
        <v>0.11511354094838706</v>
      </c>
      <c r="J566" s="50">
        <v>4.5331222517553657E-2</v>
      </c>
      <c r="K566" s="50">
        <v>2.8378155367960664E-2</v>
      </c>
      <c r="L566" s="50">
        <v>237.86520073375985</v>
      </c>
      <c r="M566" s="50">
        <v>118.93260036687992</v>
      </c>
      <c r="N566" s="50">
        <v>3410928</v>
      </c>
      <c r="O566" s="50">
        <v>1260632</v>
      </c>
      <c r="P566" s="50">
        <v>145.92105876517414</v>
      </c>
      <c r="Q566" s="50">
        <v>91.944141968585711</v>
      </c>
      <c r="R566" s="50">
        <v>38.65388534554824</v>
      </c>
      <c r="S566" s="50">
        <v>1390892730.9377055</v>
      </c>
      <c r="T566" s="50">
        <v>5.7561432558572436</v>
      </c>
      <c r="U566" s="50">
        <v>6.3348548306921311</v>
      </c>
      <c r="V566" s="50">
        <v>392644</v>
      </c>
      <c r="W566" s="50">
        <v>72.09744850373265</v>
      </c>
      <c r="X566" s="50">
        <v>46.835151863147274</v>
      </c>
      <c r="Y566" s="50">
        <v>39.379574413299231</v>
      </c>
      <c r="Z566" s="50">
        <v>220674496.41784316</v>
      </c>
      <c r="AA566" s="50">
        <v>0.91325088271825317</v>
      </c>
      <c r="AB566" s="50">
        <v>0.9262728621096572</v>
      </c>
      <c r="AC566" s="50">
        <v>3410928</v>
      </c>
      <c r="AD566" s="50">
        <v>0.55645070144633535</v>
      </c>
      <c r="AE566" s="50">
        <v>0.61882034489510662</v>
      </c>
      <c r="AF566" s="50">
        <v>5.2573792065273538E-3</v>
      </c>
      <c r="AG566" s="50">
        <v>0.54817442532236971</v>
      </c>
      <c r="AH566" s="50">
        <v>17.452829183361242</v>
      </c>
      <c r="AI566" s="50">
        <v>17.821828892886966</v>
      </c>
      <c r="AJ566" s="50">
        <v>1.1128895454582475</v>
      </c>
      <c r="AK566" s="50">
        <v>2.3109917351198237</v>
      </c>
      <c r="AL566" s="50">
        <v>3.1112379309275267</v>
      </c>
      <c r="AM566" s="50">
        <v>3.8924881390496919</v>
      </c>
      <c r="AN566" s="50">
        <v>4.8368036661569924</v>
      </c>
      <c r="AO566" s="50">
        <v>5.9754788006494817</v>
      </c>
      <c r="AP566" s="50">
        <v>7.6451436812005049</v>
      </c>
      <c r="AQ566" s="50">
        <v>10.095140169416634</v>
      </c>
      <c r="AR566" s="50">
        <v>15.522013861920207</v>
      </c>
      <c r="AS566" s="50">
        <v>45.497812470100889</v>
      </c>
      <c r="AT566" s="50">
        <v>109.65994605817855</v>
      </c>
      <c r="AU566" s="50">
        <v>158.61527911986539</v>
      </c>
      <c r="AV566" s="50">
        <v>205.61239885908478</v>
      </c>
      <c r="AW566" s="50">
        <v>260.05072922368055</v>
      </c>
      <c r="AX566" s="50">
        <v>313.31413159479587</v>
      </c>
      <c r="AY566" s="50">
        <v>391.64266449349481</v>
      </c>
      <c r="AZ566" s="50">
        <v>519.57926822803643</v>
      </c>
      <c r="BA566" s="50">
        <v>704.95679608829062</v>
      </c>
      <c r="BB566" s="50">
        <v>1228.1913958515997</v>
      </c>
      <c r="BC566" s="50">
        <v>11.533907279202921</v>
      </c>
      <c r="BD566" s="50">
        <v>4503.8906416751906</v>
      </c>
      <c r="BE566" s="50">
        <v>65.686678261065552</v>
      </c>
      <c r="BF566" s="50">
        <v>136.39731096040336</v>
      </c>
      <c r="BG566" s="50">
        <v>183.37933523937852</v>
      </c>
      <c r="BH566" s="50">
        <v>229.7383200762726</v>
      </c>
      <c r="BI566" s="50">
        <v>285.83967558985989</v>
      </c>
      <c r="BJ566" s="50">
        <v>352.68149410931426</v>
      </c>
      <c r="BK566" s="50">
        <v>451.18391496767867</v>
      </c>
      <c r="BL566" s="50">
        <v>596.17942156617892</v>
      </c>
      <c r="BM566" s="50">
        <v>914.85286588882991</v>
      </c>
      <c r="BN566" s="50">
        <v>2694.0810364401946</v>
      </c>
    </row>
    <row r="567" spans="1:66" x14ac:dyDescent="0.25">
      <c r="A567" t="str">
        <f t="shared" si="8"/>
        <v>2006TOT126</v>
      </c>
      <c r="B567" s="50">
        <v>2006</v>
      </c>
      <c r="C567" s="50" t="s">
        <v>3</v>
      </c>
      <c r="D567" s="50">
        <v>126</v>
      </c>
      <c r="E567" s="50">
        <v>662.68407216080982</v>
      </c>
      <c r="F567" s="50">
        <v>0.48923932564348144</v>
      </c>
      <c r="G567" s="50">
        <v>0.21794673153393668</v>
      </c>
      <c r="H567" s="50">
        <v>0.12727986951593745</v>
      </c>
      <c r="I567" s="50">
        <v>0.19997771713142565</v>
      </c>
      <c r="J567" s="50">
        <v>7.6623496834109753E-2</v>
      </c>
      <c r="K567" s="50">
        <v>4.3580061003358268E-2</v>
      </c>
      <c r="L567" s="50">
        <v>312.31156130822529</v>
      </c>
      <c r="M567" s="50">
        <v>156.15578065411265</v>
      </c>
      <c r="N567" s="50">
        <v>3536349</v>
      </c>
      <c r="O567" s="50">
        <v>1730121</v>
      </c>
      <c r="P567" s="50">
        <v>173.18275370907924</v>
      </c>
      <c r="Q567" s="50">
        <v>139.12880759914606</v>
      </c>
      <c r="R567" s="50">
        <v>44.548081094518814</v>
      </c>
      <c r="S567" s="50">
        <v>2888516060.7869058</v>
      </c>
      <c r="T567" s="50">
        <v>10.271453150434356</v>
      </c>
      <c r="U567" s="50">
        <v>11.77723798360215</v>
      </c>
      <c r="V567" s="50">
        <v>707191</v>
      </c>
      <c r="W567" s="50">
        <v>96.323104612937541</v>
      </c>
      <c r="X567" s="50">
        <v>59.832676041175105</v>
      </c>
      <c r="Y567" s="50">
        <v>38.316017370951748</v>
      </c>
      <c r="Z567" s="50">
        <v>507757560.02681595</v>
      </c>
      <c r="AA567" s="50">
        <v>1.8055665538426986</v>
      </c>
      <c r="AB567" s="50">
        <v>1.8596208161699628</v>
      </c>
      <c r="AC567" s="50">
        <v>3536349</v>
      </c>
      <c r="AD567" s="50">
        <v>0.60079706894215357</v>
      </c>
      <c r="AE567" s="50">
        <v>0.78295880891663039</v>
      </c>
      <c r="AF567" s="50">
        <v>5.4506948547795725E-3</v>
      </c>
      <c r="AG567" s="50">
        <v>0.6511555350657785</v>
      </c>
      <c r="AH567" s="50">
        <v>22.424837648082036</v>
      </c>
      <c r="AI567" s="50">
        <v>22.412748533124955</v>
      </c>
      <c r="AJ567" s="50">
        <v>0.94582791577463776</v>
      </c>
      <c r="AK567" s="50">
        <v>1.9637822573132859</v>
      </c>
      <c r="AL567" s="50">
        <v>2.6565628408365334</v>
      </c>
      <c r="AM567" s="50">
        <v>3.4195275849273532</v>
      </c>
      <c r="AN567" s="50">
        <v>4.3117327270850847</v>
      </c>
      <c r="AO567" s="50">
        <v>5.4032570338992212</v>
      </c>
      <c r="AP567" s="50">
        <v>6.9345543135846484</v>
      </c>
      <c r="AQ567" s="50">
        <v>9.1523941877374213</v>
      </c>
      <c r="AR567" s="50">
        <v>14.836641867960466</v>
      </c>
      <c r="AS567" s="50">
        <v>50.375719270881348</v>
      </c>
      <c r="AT567" s="50">
        <v>104.96023408425661</v>
      </c>
      <c r="AU567" s="50">
        <v>156.65706579739793</v>
      </c>
      <c r="AV567" s="50">
        <v>197.38790290472139</v>
      </c>
      <c r="AW567" s="50">
        <v>259.19623613751293</v>
      </c>
      <c r="AX567" s="50">
        <v>313.31413159479587</v>
      </c>
      <c r="AY567" s="50">
        <v>399.47551778336469</v>
      </c>
      <c r="AZ567" s="50">
        <v>537.85592590439956</v>
      </c>
      <c r="BA567" s="50">
        <v>731.06630705452369</v>
      </c>
      <c r="BB567" s="50">
        <v>1370.7493257272317</v>
      </c>
      <c r="BC567" s="50">
        <v>15.138786470641662</v>
      </c>
      <c r="BD567" s="50">
        <v>6375.9425779540952</v>
      </c>
      <c r="BE567" s="50">
        <v>62.494701999623928</v>
      </c>
      <c r="BF567" s="50">
        <v>130.39073053923994</v>
      </c>
      <c r="BG567" s="50">
        <v>175.85319636103387</v>
      </c>
      <c r="BH567" s="50">
        <v>226.62324422996187</v>
      </c>
      <c r="BI567" s="50">
        <v>286.11993903361798</v>
      </c>
      <c r="BJ567" s="50">
        <v>357.89207765537475</v>
      </c>
      <c r="BK567" s="50">
        <v>459.86423646080743</v>
      </c>
      <c r="BL567" s="50">
        <v>606.58645569177179</v>
      </c>
      <c r="BM567" s="50">
        <v>982.76959413977295</v>
      </c>
      <c r="BN567" s="50">
        <v>3340.8684844857089</v>
      </c>
    </row>
    <row r="568" spans="1:66" x14ac:dyDescent="0.25">
      <c r="A568" t="str">
        <f t="shared" si="8"/>
        <v>2006TOT129</v>
      </c>
      <c r="B568" s="50">
        <v>2006</v>
      </c>
      <c r="C568" s="50" t="s">
        <v>3</v>
      </c>
      <c r="D568" s="50">
        <v>129</v>
      </c>
      <c r="E568" s="50">
        <v>741.68289485578919</v>
      </c>
      <c r="F568" s="50">
        <v>0.38966636701363944</v>
      </c>
      <c r="G568" s="50">
        <v>0.16094737950074442</v>
      </c>
      <c r="H568" s="50">
        <v>9.2220977392551431E-2</v>
      </c>
      <c r="I568" s="50">
        <v>0.1394809639340393</v>
      </c>
      <c r="J568" s="50">
        <v>5.4351942432674563E-2</v>
      </c>
      <c r="K568" s="50">
        <v>3.4313585779864368E-2</v>
      </c>
      <c r="L568" s="50">
        <v>294.15391203609323</v>
      </c>
      <c r="M568" s="50">
        <v>147.07695601804662</v>
      </c>
      <c r="N568" s="50">
        <v>3457332</v>
      </c>
      <c r="O568" s="50">
        <v>1347206</v>
      </c>
      <c r="P568" s="50">
        <v>172.65689479302134</v>
      </c>
      <c r="Q568" s="50">
        <v>121.49701724307189</v>
      </c>
      <c r="R568" s="50">
        <v>41.303893054519015</v>
      </c>
      <c r="S568" s="50">
        <v>1964178127.3436389</v>
      </c>
      <c r="T568" s="50">
        <v>6.3832267995484768</v>
      </c>
      <c r="U568" s="50">
        <v>7.0200176089594981</v>
      </c>
      <c r="V568" s="50">
        <v>482232</v>
      </c>
      <c r="W568" s="50">
        <v>89.765061826906589</v>
      </c>
      <c r="X568" s="50">
        <v>57.311894191140027</v>
      </c>
      <c r="Y568" s="50">
        <v>38.967283347982644</v>
      </c>
      <c r="Z568" s="50">
        <v>331651552.31498206</v>
      </c>
      <c r="AA568" s="50">
        <v>1.0778080905075011</v>
      </c>
      <c r="AB568" s="50">
        <v>1.0963152369467661</v>
      </c>
      <c r="AC568" s="50">
        <v>3457332</v>
      </c>
      <c r="AD568" s="50">
        <v>0.57470848899603844</v>
      </c>
      <c r="AE568" s="50">
        <v>0.6629281385401935</v>
      </c>
      <c r="AF568" s="50">
        <v>5.3289032682196464E-3</v>
      </c>
      <c r="AG568" s="50">
        <v>0.59034291563625807</v>
      </c>
      <c r="AH568" s="50">
        <v>19.505083383879668</v>
      </c>
      <c r="AI568" s="50">
        <v>20.572986644979757</v>
      </c>
      <c r="AJ568" s="50">
        <v>0.96391791865266141</v>
      </c>
      <c r="AK568" s="50">
        <v>2.0745534092630122</v>
      </c>
      <c r="AL568" s="50">
        <v>2.8055067529843214</v>
      </c>
      <c r="AM568" s="50">
        <v>3.6656352958092713</v>
      </c>
      <c r="AN568" s="50">
        <v>4.5857222051978361</v>
      </c>
      <c r="AO568" s="50">
        <v>5.7702890266956235</v>
      </c>
      <c r="AP568" s="50">
        <v>7.449432314436276</v>
      </c>
      <c r="AQ568" s="50">
        <v>10.174513026597936</v>
      </c>
      <c r="AR568" s="50">
        <v>16.138979585070125</v>
      </c>
      <c r="AS568" s="50">
        <v>46.371450465292938</v>
      </c>
      <c r="AT568" s="50">
        <v>125.32565263791834</v>
      </c>
      <c r="AU568" s="50">
        <v>182.76657676363092</v>
      </c>
      <c r="AV568" s="50">
        <v>234.98559869609687</v>
      </c>
      <c r="AW568" s="50">
        <v>302.21758943414682</v>
      </c>
      <c r="AX568" s="50">
        <v>382.24324054565091</v>
      </c>
      <c r="AY568" s="50">
        <v>485.63690397193358</v>
      </c>
      <c r="AZ568" s="50">
        <v>626.62826318959173</v>
      </c>
      <c r="BA568" s="50">
        <v>913.83288381815464</v>
      </c>
      <c r="BB568" s="50">
        <v>1605.7349244233287</v>
      </c>
      <c r="BC568" s="50">
        <v>12.467893898085677</v>
      </c>
      <c r="BD568" s="50">
        <v>6031.2970331998204</v>
      </c>
      <c r="BE568" s="50">
        <v>71.408741203918296</v>
      </c>
      <c r="BF568" s="50">
        <v>153.77143095518852</v>
      </c>
      <c r="BG568" s="50">
        <v>208.22912357407799</v>
      </c>
      <c r="BH568" s="50">
        <v>270.631010976352</v>
      </c>
      <c r="BI568" s="50">
        <v>341.04657280101782</v>
      </c>
      <c r="BJ568" s="50">
        <v>429.12828379657287</v>
      </c>
      <c r="BK568" s="50">
        <v>552.17817328238766</v>
      </c>
      <c r="BL568" s="50">
        <v>754.67468622171964</v>
      </c>
      <c r="BM568" s="50">
        <v>1196.3541185189158</v>
      </c>
      <c r="BN568" s="50">
        <v>3443.8154048224515</v>
      </c>
    </row>
    <row r="569" spans="1:66" x14ac:dyDescent="0.25">
      <c r="A569" t="str">
        <f t="shared" si="8"/>
        <v>2006TOT131</v>
      </c>
      <c r="B569" s="50">
        <v>2006</v>
      </c>
      <c r="C569" s="50" t="s">
        <v>3</v>
      </c>
      <c r="D569" s="50">
        <v>131</v>
      </c>
      <c r="E569" s="50">
        <v>980.04096959907918</v>
      </c>
      <c r="F569" s="50">
        <v>0.1778689162413844</v>
      </c>
      <c r="G569" s="50">
        <v>6.240171648998178E-2</v>
      </c>
      <c r="H569" s="50">
        <v>3.3312995649411398E-2</v>
      </c>
      <c r="I569" s="50">
        <v>4.0262245546085151E-2</v>
      </c>
      <c r="J569" s="50">
        <v>1.8549666710184931E-2</v>
      </c>
      <c r="K569" s="50">
        <v>1.311697115056243E-2</v>
      </c>
      <c r="L569" s="50">
        <v>234.23367015871369</v>
      </c>
      <c r="M569" s="50">
        <v>117.11683507935685</v>
      </c>
      <c r="N569" s="50">
        <v>4664941</v>
      </c>
      <c r="O569" s="50">
        <v>829748</v>
      </c>
      <c r="P569" s="50">
        <v>152.05751826820622</v>
      </c>
      <c r="Q569" s="50">
        <v>82.176151890507469</v>
      </c>
      <c r="R569" s="50">
        <v>35.082980100523542</v>
      </c>
      <c r="S569" s="50">
        <v>818225972.1461376</v>
      </c>
      <c r="T569" s="50">
        <v>1.4914257190320706</v>
      </c>
      <c r="U569" s="50">
        <v>1.5337528777081773</v>
      </c>
      <c r="V569" s="50">
        <v>187821</v>
      </c>
      <c r="W569" s="50">
        <v>63.158636091496312</v>
      </c>
      <c r="X569" s="50">
        <v>53.958198987860534</v>
      </c>
      <c r="Y569" s="50">
        <v>46.072111623661243</v>
      </c>
      <c r="Z569" s="50">
        <v>121613794.70518744</v>
      </c>
      <c r="AA569" s="50">
        <v>0.22167218761910451</v>
      </c>
      <c r="AB569" s="50">
        <v>0.2222488558661363</v>
      </c>
      <c r="AC569" s="50">
        <v>4664941</v>
      </c>
      <c r="AD569" s="50">
        <v>0.55401733209317316</v>
      </c>
      <c r="AE569" s="50">
        <v>0.6044036906994199</v>
      </c>
      <c r="AF569" s="50">
        <v>7.1902320462577888E-3</v>
      </c>
      <c r="AG569" s="50">
        <v>0.54489954583338207</v>
      </c>
      <c r="AH569" s="50">
        <v>17.47585250785859</v>
      </c>
      <c r="AI569" s="50">
        <v>18.315910951637989</v>
      </c>
      <c r="AJ569" s="50">
        <v>1.1533413167623912</v>
      </c>
      <c r="AK569" s="50">
        <v>2.1542150581634867</v>
      </c>
      <c r="AL569" s="50">
        <v>2.9807168968039894</v>
      </c>
      <c r="AM569" s="50">
        <v>3.9029261331290765</v>
      </c>
      <c r="AN569" s="50">
        <v>4.9238230261440048</v>
      </c>
      <c r="AO569" s="50">
        <v>6.117550405184911</v>
      </c>
      <c r="AP569" s="50">
        <v>7.7187581254268984</v>
      </c>
      <c r="AQ569" s="50">
        <v>10.467761007720313</v>
      </c>
      <c r="AR569" s="50">
        <v>16.05593361129214</v>
      </c>
      <c r="AS569" s="50">
        <v>44.524974419372789</v>
      </c>
      <c r="AT569" s="50">
        <v>172.32277237713771</v>
      </c>
      <c r="AU569" s="50">
        <v>254.56773192077162</v>
      </c>
      <c r="AV569" s="50">
        <v>332.89626481947056</v>
      </c>
      <c r="AW569" s="50">
        <v>428.19597984622095</v>
      </c>
      <c r="AX569" s="50">
        <v>548.29973029089274</v>
      </c>
      <c r="AY569" s="50">
        <v>668.40348073556447</v>
      </c>
      <c r="AZ569" s="50">
        <v>861.61386188568861</v>
      </c>
      <c r="BA569" s="50">
        <v>1221.9251132197037</v>
      </c>
      <c r="BB569" s="50">
        <v>2114.870388264872</v>
      </c>
      <c r="BC569" s="50">
        <v>10.807120320738775</v>
      </c>
      <c r="BD569" s="50">
        <v>7206.2250266803048</v>
      </c>
      <c r="BE569" s="50">
        <v>112.52612590738997</v>
      </c>
      <c r="BF569" s="50">
        <v>212.07344816044434</v>
      </c>
      <c r="BG569" s="50">
        <v>292.00234780888928</v>
      </c>
      <c r="BH569" s="50">
        <v>381.72954472895327</v>
      </c>
      <c r="BI569" s="50">
        <v>483.54899369513231</v>
      </c>
      <c r="BJ569" s="50">
        <v>599.29718765505527</v>
      </c>
      <c r="BK569" s="50">
        <v>756.14265899767338</v>
      </c>
      <c r="BL569" s="50">
        <v>1024.6119634301042</v>
      </c>
      <c r="BM569" s="50">
        <v>1576.7992739261169</v>
      </c>
      <c r="BN569" s="50">
        <v>4365.4462956484422</v>
      </c>
    </row>
    <row r="570" spans="1:66" x14ac:dyDescent="0.25">
      <c r="A570" t="str">
        <f t="shared" si="8"/>
        <v>2006TOT133</v>
      </c>
      <c r="B570" s="50">
        <v>2006</v>
      </c>
      <c r="C570" s="50" t="s">
        <v>3</v>
      </c>
      <c r="D570" s="50">
        <v>133</v>
      </c>
      <c r="E570" s="50">
        <v>1121.1631185240174</v>
      </c>
      <c r="F570" s="50">
        <v>0.21356930483688125</v>
      </c>
      <c r="G570" s="50">
        <v>7.8777182111400626E-2</v>
      </c>
      <c r="H570" s="50">
        <v>4.3760572421913425E-2</v>
      </c>
      <c r="I570" s="50">
        <v>5.9977878596427558E-2</v>
      </c>
      <c r="J570" s="50">
        <v>2.577204711612207E-2</v>
      </c>
      <c r="K570" s="50">
        <v>1.7691357196900917E-2</v>
      </c>
      <c r="L570" s="50">
        <v>299.60120609711458</v>
      </c>
      <c r="M570" s="50">
        <v>149.80060304855729</v>
      </c>
      <c r="N570" s="50">
        <v>10812153</v>
      </c>
      <c r="O570" s="50">
        <v>2309144</v>
      </c>
      <c r="P570" s="50">
        <v>189.09029353159346</v>
      </c>
      <c r="Q570" s="50">
        <v>110.51091256552112</v>
      </c>
      <c r="R570" s="50">
        <v>36.886003900030843</v>
      </c>
      <c r="S570" s="50">
        <v>3062227328.222373</v>
      </c>
      <c r="T570" s="50">
        <v>2.1051119487928638</v>
      </c>
      <c r="U570" s="50">
        <v>2.1837705599552648</v>
      </c>
      <c r="V570" s="50">
        <v>648490</v>
      </c>
      <c r="W570" s="50">
        <v>85.432401135846177</v>
      </c>
      <c r="X570" s="50">
        <v>64.368201912711115</v>
      </c>
      <c r="Y570" s="50">
        <v>42.969254197091857</v>
      </c>
      <c r="Z570" s="50">
        <v>500905623.10048842</v>
      </c>
      <c r="AA570" s="50">
        <v>0.34434491609690182</v>
      </c>
      <c r="AB570" s="50">
        <v>0.34592590198196604</v>
      </c>
      <c r="AC570" s="50">
        <v>10812153</v>
      </c>
      <c r="AD570" s="50">
        <v>0.56130524199951071</v>
      </c>
      <c r="AE570" s="50">
        <v>0.64060407610203196</v>
      </c>
      <c r="AF570" s="50">
        <v>1.6665138742298656E-2</v>
      </c>
      <c r="AG570" s="50">
        <v>0.55431636574544729</v>
      </c>
      <c r="AH570" s="50">
        <v>18.076563675237374</v>
      </c>
      <c r="AI570" s="50">
        <v>18.871474089849315</v>
      </c>
      <c r="AJ570" s="50">
        <v>1.07860240278458</v>
      </c>
      <c r="AK570" s="50">
        <v>2.1697888116546311</v>
      </c>
      <c r="AL570" s="50">
        <v>2.9846787595577728</v>
      </c>
      <c r="AM570" s="50">
        <v>3.8004325432113832</v>
      </c>
      <c r="AN570" s="50">
        <v>4.7923149077485778</v>
      </c>
      <c r="AO570" s="50">
        <v>5.9295976966293757</v>
      </c>
      <c r="AP570" s="50">
        <v>7.6539865014716568</v>
      </c>
      <c r="AQ570" s="50">
        <v>10.288667739958296</v>
      </c>
      <c r="AR570" s="50">
        <v>15.959118852490846</v>
      </c>
      <c r="AS570" s="50">
        <v>45.342811784492881</v>
      </c>
      <c r="AT570" s="50">
        <v>195.8213322467474</v>
      </c>
      <c r="AU570" s="50">
        <v>285.89914508025123</v>
      </c>
      <c r="AV570" s="50">
        <v>379.89338455868995</v>
      </c>
      <c r="AW570" s="50">
        <v>469.97119739219374</v>
      </c>
      <c r="AX570" s="50">
        <v>595.29685003011207</v>
      </c>
      <c r="AY570" s="50">
        <v>744.12106253764011</v>
      </c>
      <c r="AZ570" s="50">
        <v>979.10666123373699</v>
      </c>
      <c r="BA570" s="50">
        <v>1399.4697877900883</v>
      </c>
      <c r="BB570" s="50">
        <v>2428.1845198596679</v>
      </c>
      <c r="BC570" s="50">
        <v>12.048471104510469</v>
      </c>
      <c r="BD570" s="50">
        <v>8146.1674214646919</v>
      </c>
      <c r="BE570" s="50">
        <v>120.81051686893555</v>
      </c>
      <c r="BF570" s="50">
        <v>243.4536484472367</v>
      </c>
      <c r="BG570" s="50">
        <v>334.10780205830639</v>
      </c>
      <c r="BH570" s="50">
        <v>426.65844245878179</v>
      </c>
      <c r="BI570" s="50">
        <v>537.07428575604433</v>
      </c>
      <c r="BJ570" s="50">
        <v>665.30938363831888</v>
      </c>
      <c r="BK570" s="50">
        <v>857.79345044895808</v>
      </c>
      <c r="BL570" s="50">
        <v>1152.3831077436205</v>
      </c>
      <c r="BM570" s="50">
        <v>1791.6741996201797</v>
      </c>
      <c r="BN570" s="50">
        <v>5084.5167040134256</v>
      </c>
    </row>
    <row r="571" spans="1:66" x14ac:dyDescent="0.25">
      <c r="A571" t="str">
        <f t="shared" si="8"/>
        <v>2006TOT135</v>
      </c>
      <c r="B571" s="50">
        <v>2006</v>
      </c>
      <c r="C571" s="50" t="s">
        <v>3</v>
      </c>
      <c r="D571" s="50">
        <v>135</v>
      </c>
      <c r="E571" s="50">
        <v>1111.7406106700507</v>
      </c>
      <c r="F571" s="50">
        <v>0.19668868442018991</v>
      </c>
      <c r="G571" s="50">
        <v>7.5425907775771683E-2</v>
      </c>
      <c r="H571" s="50">
        <v>4.2951778459346786E-2</v>
      </c>
      <c r="I571" s="50">
        <v>5.4830405359762129E-2</v>
      </c>
      <c r="J571" s="50">
        <v>2.6576571124553625E-2</v>
      </c>
      <c r="K571" s="50">
        <v>1.9055150693369421E-2</v>
      </c>
      <c r="L571" s="50">
        <v>301.41697146296394</v>
      </c>
      <c r="M571" s="50">
        <v>150.70848573148197</v>
      </c>
      <c r="N571" s="50">
        <v>18341411</v>
      </c>
      <c r="O571" s="50">
        <v>3607548</v>
      </c>
      <c r="P571" s="50">
        <v>185.83000336341925</v>
      </c>
      <c r="Q571" s="50">
        <v>115.58696809954469</v>
      </c>
      <c r="R571" s="50">
        <v>38.347863273434569</v>
      </c>
      <c r="S571" s="50">
        <v>5003826427.1229153</v>
      </c>
      <c r="T571" s="50">
        <v>2.0449598110764033</v>
      </c>
      <c r="U571" s="50">
        <v>2.1144774143325211</v>
      </c>
      <c r="V571" s="50">
        <v>1005667.0000000001</v>
      </c>
      <c r="W571" s="50">
        <v>77.659330544023774</v>
      </c>
      <c r="X571" s="50">
        <v>73.049155187458197</v>
      </c>
      <c r="Y571" s="50">
        <v>48.47049907834004</v>
      </c>
      <c r="Z571" s="50">
        <v>881557496.99886632</v>
      </c>
      <c r="AA571" s="50">
        <v>0.36027421789534936</v>
      </c>
      <c r="AB571" s="50">
        <v>0.36165941445299021</v>
      </c>
      <c r="AC571" s="50">
        <v>18341411</v>
      </c>
      <c r="AD571" s="50">
        <v>0.53801302650690097</v>
      </c>
      <c r="AE571" s="50">
        <v>0.5650342301650948</v>
      </c>
      <c r="AF571" s="50">
        <v>2.8270239890661148E-2</v>
      </c>
      <c r="AG571" s="50">
        <v>0.51037694905096576</v>
      </c>
      <c r="AH571" s="50">
        <v>16.004083288089326</v>
      </c>
      <c r="AI571" s="50">
        <v>17.333522331611576</v>
      </c>
      <c r="AJ571" s="50">
        <v>1.1060279152167425</v>
      </c>
      <c r="AK571" s="50">
        <v>2.2765524837004909</v>
      </c>
      <c r="AL571" s="50">
        <v>3.1604023706006918</v>
      </c>
      <c r="AM571" s="50">
        <v>4.0781478138795535</v>
      </c>
      <c r="AN571" s="50">
        <v>5.1418869521418049</v>
      </c>
      <c r="AO571" s="50">
        <v>6.41343383608476</v>
      </c>
      <c r="AP571" s="50">
        <v>8.2601218651259813</v>
      </c>
      <c r="AQ571" s="50">
        <v>10.931393880146533</v>
      </c>
      <c r="AR571" s="50">
        <v>16.13666826551195</v>
      </c>
      <c r="AS571" s="50">
        <v>42.495364617591505</v>
      </c>
      <c r="AT571" s="50">
        <v>202.08761487864331</v>
      </c>
      <c r="AU571" s="50">
        <v>312.00865604648419</v>
      </c>
      <c r="AV571" s="50">
        <v>391.64266449349481</v>
      </c>
      <c r="AW571" s="50">
        <v>513.83517581546516</v>
      </c>
      <c r="AX571" s="50">
        <v>626.62826318959173</v>
      </c>
      <c r="AY571" s="50">
        <v>787.98504096091153</v>
      </c>
      <c r="AZ571" s="50">
        <v>1044.3804386493193</v>
      </c>
      <c r="BA571" s="50">
        <v>1409.9135921765812</v>
      </c>
      <c r="BB571" s="50">
        <v>2369.4381201856436</v>
      </c>
      <c r="BC571" s="50">
        <v>10.887233129578703</v>
      </c>
      <c r="BD571" s="50">
        <v>7885.0723118023616</v>
      </c>
      <c r="BE571" s="50">
        <v>122.78823179446746</v>
      </c>
      <c r="BF571" s="50">
        <v>253.10532836011873</v>
      </c>
      <c r="BG571" s="50">
        <v>351.54204275683628</v>
      </c>
      <c r="BH571" s="50">
        <v>453.62343920359166</v>
      </c>
      <c r="BI571" s="50">
        <v>571.68095275728695</v>
      </c>
      <c r="BJ571" s="50">
        <v>712.68656751860215</v>
      </c>
      <c r="BK571" s="50">
        <v>918.35991091358721</v>
      </c>
      <c r="BL571" s="50">
        <v>1215.3551052010355</v>
      </c>
      <c r="BM571" s="50">
        <v>1794.9469068571746</v>
      </c>
      <c r="BN571" s="50">
        <v>4724.5911677494059</v>
      </c>
    </row>
    <row r="572" spans="1:66" x14ac:dyDescent="0.25">
      <c r="A572" t="str">
        <f t="shared" si="8"/>
        <v>2006TOT141</v>
      </c>
      <c r="B572" s="50">
        <v>2006</v>
      </c>
      <c r="C572" s="50" t="s">
        <v>3</v>
      </c>
      <c r="D572" s="50">
        <v>141</v>
      </c>
      <c r="E572" s="50">
        <v>1029.0072855546791</v>
      </c>
      <c r="F572" s="50">
        <v>0.17921207955645746</v>
      </c>
      <c r="G572" s="50">
        <v>5.6311973231162792E-2</v>
      </c>
      <c r="H572" s="50">
        <v>2.8691191540967702E-2</v>
      </c>
      <c r="I572" s="50">
        <v>4.4331713474447039E-2</v>
      </c>
      <c r="J572" s="50">
        <v>1.4625439599245948E-2</v>
      </c>
      <c r="K572" s="50">
        <v>8.9312189617637063E-3</v>
      </c>
      <c r="L572" s="50">
        <v>275.99626276397368</v>
      </c>
      <c r="M572" s="50">
        <v>137.99813138198684</v>
      </c>
      <c r="N572" s="50">
        <v>3061172</v>
      </c>
      <c r="O572" s="50">
        <v>548599</v>
      </c>
      <c r="P572" s="50">
        <v>189.27278854766288</v>
      </c>
      <c r="Q572" s="50">
        <v>86.723474216310791</v>
      </c>
      <c r="R572" s="50">
        <v>31.421974104944649</v>
      </c>
      <c r="S572" s="50">
        <v>570916934.77912664</v>
      </c>
      <c r="T572" s="50">
        <v>1.5103774656258186</v>
      </c>
      <c r="U572" s="50">
        <v>1.561862353015</v>
      </c>
      <c r="V572" s="50">
        <v>135707</v>
      </c>
      <c r="W572" s="50">
        <v>92.471279899032055</v>
      </c>
      <c r="X572" s="50">
        <v>45.526851482954783</v>
      </c>
      <c r="Y572" s="50">
        <v>32.990918809569834</v>
      </c>
      <c r="Z572" s="50">
        <v>74139749.210368142</v>
      </c>
      <c r="AA572" s="50">
        <v>0.19613887711670605</v>
      </c>
      <c r="AB572" s="50">
        <v>0.19692339029058381</v>
      </c>
      <c r="AC572" s="50">
        <v>3061172</v>
      </c>
      <c r="AD572" s="50">
        <v>0.52037873829563197</v>
      </c>
      <c r="AE572" s="50">
        <v>0.54728902199815543</v>
      </c>
      <c r="AF572" s="50">
        <v>4.7182884013979298E-3</v>
      </c>
      <c r="AG572" s="50">
        <v>0.47373660335658752</v>
      </c>
      <c r="AH572" s="50">
        <v>14.251806573040108</v>
      </c>
      <c r="AI572" s="50">
        <v>14.751642623766418</v>
      </c>
      <c r="AJ572" s="50">
        <v>1.3791689839180026</v>
      </c>
      <c r="AK572" s="50">
        <v>2.4971291830389148</v>
      </c>
      <c r="AL572" s="50">
        <v>3.3298362537843595</v>
      </c>
      <c r="AM572" s="50">
        <v>4.365262022606732</v>
      </c>
      <c r="AN572" s="50">
        <v>5.3549612304856797</v>
      </c>
      <c r="AO572" s="50">
        <v>6.5664977144204641</v>
      </c>
      <c r="AP572" s="50">
        <v>8.386476973688012</v>
      </c>
      <c r="AQ572" s="50">
        <v>10.938902375948519</v>
      </c>
      <c r="AR572" s="50">
        <v>15.95343928946928</v>
      </c>
      <c r="AS572" s="50">
        <v>41.228325972640022</v>
      </c>
      <c r="AT572" s="50">
        <v>213.05360948446116</v>
      </c>
      <c r="AU572" s="50">
        <v>297.64842501505603</v>
      </c>
      <c r="AV572" s="50">
        <v>391.64266449349481</v>
      </c>
      <c r="AW572" s="50">
        <v>498.79609749891495</v>
      </c>
      <c r="AX572" s="50">
        <v>607.04612996491699</v>
      </c>
      <c r="AY572" s="50">
        <v>751.95391582751006</v>
      </c>
      <c r="AZ572" s="50">
        <v>986.93951452360693</v>
      </c>
      <c r="BA572" s="50">
        <v>1305.4755483116494</v>
      </c>
      <c r="BB572" s="50">
        <v>2133.6692361605596</v>
      </c>
      <c r="BC572" s="50">
        <v>11.700973615235085</v>
      </c>
      <c r="BD572" s="50">
        <v>6736.2538292881109</v>
      </c>
      <c r="BE572" s="50">
        <v>141.82862946751851</v>
      </c>
      <c r="BF572" s="50">
        <v>257.11364506407335</v>
      </c>
      <c r="BG572" s="50">
        <v>341.99147738610731</v>
      </c>
      <c r="BH572" s="50">
        <v>448.89125588336213</v>
      </c>
      <c r="BI572" s="50">
        <v>552.08482489586925</v>
      </c>
      <c r="BJ572" s="50">
        <v>675.32500927199453</v>
      </c>
      <c r="BK572" s="50">
        <v>861.29542618694165</v>
      </c>
      <c r="BL572" s="50">
        <v>1127.736378032514</v>
      </c>
      <c r="BM572" s="50">
        <v>1638.5384695323503</v>
      </c>
      <c r="BN572" s="50">
        <v>4255.9412566960555</v>
      </c>
    </row>
    <row r="573" spans="1:66" x14ac:dyDescent="0.25">
      <c r="A573" t="str">
        <f t="shared" si="8"/>
        <v>2006TOT143</v>
      </c>
      <c r="B573" s="50">
        <v>2006</v>
      </c>
      <c r="C573" s="50" t="s">
        <v>3</v>
      </c>
      <c r="D573" s="50">
        <v>143</v>
      </c>
      <c r="E573" s="50">
        <v>1109.0662303667045</v>
      </c>
      <c r="F573" s="50">
        <v>0.2374044195379294</v>
      </c>
      <c r="G573" s="50">
        <v>8.9715531145212829E-2</v>
      </c>
      <c r="H573" s="50">
        <v>4.9284158198190132E-2</v>
      </c>
      <c r="I573" s="50">
        <v>7.5810830228572018E-2</v>
      </c>
      <c r="J573" s="50">
        <v>2.7819831803066176E-2</v>
      </c>
      <c r="K573" s="50">
        <v>1.6638142327444594E-2</v>
      </c>
      <c r="L573" s="50">
        <v>334.10073943216281</v>
      </c>
      <c r="M573" s="50">
        <v>167.05036971608141</v>
      </c>
      <c r="N573" s="50">
        <v>3897240</v>
      </c>
      <c r="O573" s="50">
        <v>925222</v>
      </c>
      <c r="P573" s="50">
        <v>207.84350566834081</v>
      </c>
      <c r="Q573" s="50">
        <v>126.257233763822</v>
      </c>
      <c r="R573" s="50">
        <v>37.79016891085265</v>
      </c>
      <c r="S573" s="50">
        <v>1401791644.049171</v>
      </c>
      <c r="T573" s="50">
        <v>2.7026361883053678</v>
      </c>
      <c r="U573" s="50">
        <v>2.8284766717103302</v>
      </c>
      <c r="V573" s="50">
        <v>295453</v>
      </c>
      <c r="W573" s="50">
        <v>105.74892803380975</v>
      </c>
      <c r="X573" s="50">
        <v>61.301441682271658</v>
      </c>
      <c r="Y573" s="50">
        <v>36.69638192747464</v>
      </c>
      <c r="Z573" s="50">
        <v>217340338.19222653</v>
      </c>
      <c r="AA573" s="50">
        <v>0.41902936550550202</v>
      </c>
      <c r="AB573" s="50">
        <v>0.4220803845193371</v>
      </c>
      <c r="AC573" s="50">
        <v>3897240</v>
      </c>
      <c r="AD573" s="50">
        <v>0.54108609194705781</v>
      </c>
      <c r="AE573" s="50">
        <v>0.58300309660162686</v>
      </c>
      <c r="AF573" s="50">
        <v>6.0069484137004478E-3</v>
      </c>
      <c r="AG573" s="50">
        <v>0.52112276846880778</v>
      </c>
      <c r="AH573" s="50">
        <v>16.204359868464874</v>
      </c>
      <c r="AI573" s="50">
        <v>17.448091500249763</v>
      </c>
      <c r="AJ573" s="50">
        <v>1.1246796854076488</v>
      </c>
      <c r="AK573" s="50">
        <v>2.2607291237679008</v>
      </c>
      <c r="AL573" s="50">
        <v>3.1569090288983528</v>
      </c>
      <c r="AM573" s="50">
        <v>4.1033268721785987</v>
      </c>
      <c r="AN573" s="50">
        <v>5.1452649682461917</v>
      </c>
      <c r="AO573" s="50">
        <v>6.4038958103514467</v>
      </c>
      <c r="AP573" s="50">
        <v>8.1231357514489666</v>
      </c>
      <c r="AQ573" s="50">
        <v>10.613136091454308</v>
      </c>
      <c r="AR573" s="50">
        <v>15.942458189058833</v>
      </c>
      <c r="AS573" s="50">
        <v>43.126464479187753</v>
      </c>
      <c r="AT573" s="50">
        <v>195.8213322467474</v>
      </c>
      <c r="AU573" s="50">
        <v>301.00536213928598</v>
      </c>
      <c r="AV573" s="50">
        <v>396.8645666867414</v>
      </c>
      <c r="AW573" s="50">
        <v>516.96831713141319</v>
      </c>
      <c r="AX573" s="50">
        <v>626.62826318959173</v>
      </c>
      <c r="AY573" s="50">
        <v>786.41847030293752</v>
      </c>
      <c r="AZ573" s="50">
        <v>1018.2709276830865</v>
      </c>
      <c r="BA573" s="50">
        <v>1409.9135921765812</v>
      </c>
      <c r="BB573" s="50">
        <v>2349.8559869609689</v>
      </c>
      <c r="BC573" s="50">
        <v>11.546528825615454</v>
      </c>
      <c r="BD573" s="50">
        <v>8146.1674214646919</v>
      </c>
      <c r="BE573" s="50">
        <v>124.44894859424711</v>
      </c>
      <c r="BF573" s="50">
        <v>250.58387675911069</v>
      </c>
      <c r="BG573" s="50">
        <v>350.66108050196681</v>
      </c>
      <c r="BH573" s="50">
        <v>454.79438528349897</v>
      </c>
      <c r="BI573" s="50">
        <v>571.55469771930041</v>
      </c>
      <c r="BJ573" s="50">
        <v>710.41492241330002</v>
      </c>
      <c r="BK573" s="50">
        <v>899.36800774851235</v>
      </c>
      <c r="BL573" s="50">
        <v>1177.4930942579472</v>
      </c>
      <c r="BM573" s="50">
        <v>1769.9771804262687</v>
      </c>
      <c r="BN573" s="50">
        <v>4785.1101114901994</v>
      </c>
    </row>
    <row r="574" spans="1:66" x14ac:dyDescent="0.25">
      <c r="A574" t="str">
        <f t="shared" si="8"/>
        <v>2006TOT153</v>
      </c>
      <c r="B574" s="50">
        <v>2006</v>
      </c>
      <c r="C574" s="50" t="s">
        <v>3</v>
      </c>
      <c r="D574" s="50">
        <v>153</v>
      </c>
      <c r="E574" s="50">
        <v>1518.7839828194626</v>
      </c>
      <c r="F574" s="50">
        <v>0.18093120356481848</v>
      </c>
      <c r="G574" s="50">
        <v>6.7256936720773347E-2</v>
      </c>
      <c r="H574" s="50">
        <v>3.6124035219137068E-2</v>
      </c>
      <c r="I574" s="50">
        <v>4.9810969886757366E-2</v>
      </c>
      <c r="J574" s="50">
        <v>1.9924812391393095E-2</v>
      </c>
      <c r="K574" s="50">
        <v>1.2690586267168336E-2</v>
      </c>
      <c r="L574" s="50">
        <v>259.65437870104665</v>
      </c>
      <c r="M574" s="50">
        <v>129.82718935052333</v>
      </c>
      <c r="N574" s="50">
        <v>2280060</v>
      </c>
      <c r="O574" s="50">
        <v>412534</v>
      </c>
      <c r="P574" s="50">
        <v>163.13394566633409</v>
      </c>
      <c r="Q574" s="50">
        <v>96.520433034712568</v>
      </c>
      <c r="R574" s="50">
        <v>37.17265756024144</v>
      </c>
      <c r="S574" s="50">
        <v>477815523.85850543</v>
      </c>
      <c r="T574" s="50">
        <v>1.1498381807496252</v>
      </c>
      <c r="U574" s="50">
        <v>1.1726269930480948</v>
      </c>
      <c r="V574" s="50">
        <v>113572</v>
      </c>
      <c r="W574" s="50">
        <v>77.895207359569127</v>
      </c>
      <c r="X574" s="50">
        <v>51.931981990954199</v>
      </c>
      <c r="Y574" s="50">
        <v>40.00085209481189</v>
      </c>
      <c r="Z574" s="50">
        <v>70776228.704119816</v>
      </c>
      <c r="AA574" s="50">
        <v>0.17031930941943149</v>
      </c>
      <c r="AB574" s="50">
        <v>0.17075553841208732</v>
      </c>
      <c r="AC574" s="50">
        <v>2280060</v>
      </c>
      <c r="AD574" s="50">
        <v>0.60363008740237001</v>
      </c>
      <c r="AE574" s="50">
        <v>0.68616315008066131</v>
      </c>
      <c r="AF574" s="50">
        <v>3.5143339389264983E-3</v>
      </c>
      <c r="AG574" s="50">
        <v>0.69300856519447773</v>
      </c>
      <c r="AH574" s="50">
        <v>24.990772339483566</v>
      </c>
      <c r="AI574" s="50">
        <v>28.386728601563672</v>
      </c>
      <c r="AJ574" s="50">
        <v>0.77785127643783913</v>
      </c>
      <c r="AK574" s="50">
        <v>1.5012847529202442</v>
      </c>
      <c r="AL574" s="50">
        <v>2.1710005877361853</v>
      </c>
      <c r="AM574" s="50">
        <v>2.9041844327229134</v>
      </c>
      <c r="AN574" s="50">
        <v>3.9821268036712425</v>
      </c>
      <c r="AO574" s="50">
        <v>5.359429245257898</v>
      </c>
      <c r="AP574" s="50">
        <v>7.4064858598552625</v>
      </c>
      <c r="AQ574" s="50">
        <v>11.200421129965054</v>
      </c>
      <c r="AR574" s="50">
        <v>18.749675144570119</v>
      </c>
      <c r="AS574" s="50">
        <v>45.947540766863241</v>
      </c>
      <c r="AT574" s="50">
        <v>182.76657676363092</v>
      </c>
      <c r="AU574" s="50">
        <v>274.14986514544637</v>
      </c>
      <c r="AV574" s="50">
        <v>375.97695791375503</v>
      </c>
      <c r="AW574" s="50">
        <v>522.19021932465967</v>
      </c>
      <c r="AX574" s="50">
        <v>691.90204060517419</v>
      </c>
      <c r="AY574" s="50">
        <v>939.94239478438749</v>
      </c>
      <c r="AZ574" s="50">
        <v>1343.3343392126872</v>
      </c>
      <c r="BA574" s="50">
        <v>2130.5360948446119</v>
      </c>
      <c r="BB574" s="50">
        <v>3811.9886010700166</v>
      </c>
      <c r="BC574" s="50">
        <v>10.963497116946428</v>
      </c>
      <c r="BD574" s="50">
        <v>11044.323138716554</v>
      </c>
      <c r="BE574" s="50">
        <v>117.96703392908576</v>
      </c>
      <c r="BF574" s="50">
        <v>228.2700212336845</v>
      </c>
      <c r="BG574" s="50">
        <v>328.89146023652262</v>
      </c>
      <c r="BH574" s="50">
        <v>441.61357704472113</v>
      </c>
      <c r="BI574" s="50">
        <v>605.5134215046503</v>
      </c>
      <c r="BJ574" s="50">
        <v>811.37665193155522</v>
      </c>
      <c r="BK574" s="50">
        <v>1128.1657100944019</v>
      </c>
      <c r="BL574" s="50">
        <v>1699.82718446235</v>
      </c>
      <c r="BM574" s="50">
        <v>2846.1726830611019</v>
      </c>
      <c r="BN574" s="50">
        <v>6992.9150767495885</v>
      </c>
    </row>
    <row r="575" spans="1:66" x14ac:dyDescent="0.25">
      <c r="A575" t="str">
        <f t="shared" si="8"/>
        <v>2007TOT0</v>
      </c>
      <c r="B575" s="50">
        <v>2007</v>
      </c>
      <c r="C575" s="50" t="s">
        <v>3</v>
      </c>
      <c r="D575" s="50">
        <v>0</v>
      </c>
      <c r="E575" s="50">
        <v>792.97294590200977</v>
      </c>
      <c r="F575" s="50">
        <v>0.28049662688543731</v>
      </c>
      <c r="G575" s="50">
        <v>0.1183976020036706</v>
      </c>
      <c r="H575" s="50">
        <v>7.0300376333782125E-2</v>
      </c>
      <c r="I575" s="50">
        <v>0.10226278361919187</v>
      </c>
      <c r="J575" s="50">
        <v>4.4830840845983516E-2</v>
      </c>
      <c r="K575" s="50">
        <v>2.9608452047250731E-2</v>
      </c>
      <c r="L575" s="50">
        <v>261.4516461559312</v>
      </c>
      <c r="M575" s="50">
        <v>130.7258230779656</v>
      </c>
      <c r="N575" s="50">
        <v>180391442</v>
      </c>
      <c r="O575" s="50">
        <v>50599191.000000007</v>
      </c>
      <c r="P575" s="50">
        <v>151.09292887475215</v>
      </c>
      <c r="Q575" s="50">
        <v>110.35871728117905</v>
      </c>
      <c r="R575" s="50">
        <v>42.209991370779328</v>
      </c>
      <c r="S575" s="50">
        <v>67008741770.704559</v>
      </c>
      <c r="T575" s="50">
        <v>3.9036953410261601</v>
      </c>
      <c r="U575" s="50">
        <v>4.1241117041314981</v>
      </c>
      <c r="V575" s="50">
        <v>18447331</v>
      </c>
      <c r="W575" s="50">
        <v>73.41710957088857</v>
      </c>
      <c r="X575" s="50">
        <v>57.30871350707703</v>
      </c>
      <c r="Y575" s="50">
        <v>43.838862252102857</v>
      </c>
      <c r="Z575" s="50">
        <v>12686313686.99065</v>
      </c>
      <c r="AA575" s="50">
        <v>0.73906034236794016</v>
      </c>
      <c r="AB575" s="50">
        <v>0.74612462219327624</v>
      </c>
      <c r="AC575" s="50">
        <v>180391442</v>
      </c>
      <c r="AD575" s="50">
        <v>0.55205373158692062</v>
      </c>
      <c r="AE575" s="50">
        <v>0.61378353649308792</v>
      </c>
      <c r="AF575" s="50">
        <v>0.2768701150557667</v>
      </c>
      <c r="AG575" s="50">
        <v>0.55267890083493221</v>
      </c>
      <c r="AH575" s="50">
        <v>17.672419135581958</v>
      </c>
      <c r="AI575" s="50">
        <v>20.193350579761351</v>
      </c>
      <c r="AJ575" s="50">
        <v>0.89021949399031886</v>
      </c>
      <c r="AK575" s="50">
        <v>2.0579600034252077</v>
      </c>
      <c r="AL575" s="50">
        <v>2.9640107333627586</v>
      </c>
      <c r="AM575" s="50">
        <v>3.9384422040910438</v>
      </c>
      <c r="AN575" s="50">
        <v>5.099035647360159</v>
      </c>
      <c r="AO575" s="50">
        <v>6.5496249111155098</v>
      </c>
      <c r="AP575" s="50">
        <v>8.1358083067722653</v>
      </c>
      <c r="AQ575" s="50">
        <v>10.831276536506387</v>
      </c>
      <c r="AR575" s="50">
        <v>16.012495878484096</v>
      </c>
      <c r="AS575" s="50">
        <v>43.521126284892254</v>
      </c>
      <c r="AT575" s="50">
        <v>125.13374911435749</v>
      </c>
      <c r="AU575" s="50">
        <v>196.47866278851356</v>
      </c>
      <c r="AV575" s="50">
        <v>277.9089831077074</v>
      </c>
      <c r="AW575" s="50">
        <v>358.59223626800951</v>
      </c>
      <c r="AX575" s="50">
        <v>451.97563112947034</v>
      </c>
      <c r="AY575" s="50">
        <v>567.7710407576817</v>
      </c>
      <c r="AZ575" s="50">
        <v>741.09062162055307</v>
      </c>
      <c r="BA575" s="50">
        <v>1008.5406645037768</v>
      </c>
      <c r="BB575" s="50">
        <v>1643.5477495617104</v>
      </c>
      <c r="BC575" s="50">
        <v>12.311091164438295</v>
      </c>
      <c r="BD575" s="50">
        <v>5976.5372711334921</v>
      </c>
      <c r="BE575" s="50">
        <v>70.591818237691626</v>
      </c>
      <c r="BF575" s="50">
        <v>163.18679970242928</v>
      </c>
      <c r="BG575" s="50">
        <v>235.03469943564431</v>
      </c>
      <c r="BH575" s="50">
        <v>312.3142210085515</v>
      </c>
      <c r="BI575" s="50">
        <v>404.32590701813899</v>
      </c>
      <c r="BJ575" s="50">
        <v>519.38939518591951</v>
      </c>
      <c r="BK575" s="50">
        <v>645.14401882822051</v>
      </c>
      <c r="BL575" s="50">
        <v>858.74379042598753</v>
      </c>
      <c r="BM575" s="50">
        <v>1269.9472699469939</v>
      </c>
      <c r="BN575" s="50">
        <v>3451.2166615500923</v>
      </c>
    </row>
    <row r="576" spans="1:66" x14ac:dyDescent="0.25">
      <c r="A576" t="str">
        <f t="shared" si="8"/>
        <v>2007TOT10</v>
      </c>
      <c r="B576" s="50">
        <v>2007</v>
      </c>
      <c r="C576" s="50" t="s">
        <v>3</v>
      </c>
      <c r="D576" s="50">
        <v>10</v>
      </c>
      <c r="E576" s="50">
        <v>584.68998765873403</v>
      </c>
      <c r="F576" s="50">
        <v>0.39140420353380173</v>
      </c>
      <c r="G576" s="50">
        <v>0.16047922409997836</v>
      </c>
      <c r="H576" s="50">
        <v>9.1888642185710884E-2</v>
      </c>
      <c r="I576" s="50">
        <v>0.12965473168831657</v>
      </c>
      <c r="J576" s="50">
        <v>5.4183284730910393E-2</v>
      </c>
      <c r="K576" s="50">
        <v>3.5743766963958264E-2</v>
      </c>
      <c r="L576" s="50">
        <v>273.34059235813044</v>
      </c>
      <c r="M576" s="50">
        <v>136.67029617906522</v>
      </c>
      <c r="N576" s="50">
        <v>11316764</v>
      </c>
      <c r="O576" s="50">
        <v>4429429</v>
      </c>
      <c r="P576" s="50">
        <v>161.26850478058088</v>
      </c>
      <c r="Q576" s="50">
        <v>112.07208757754955</v>
      </c>
      <c r="R576" s="50">
        <v>41.000894382607058</v>
      </c>
      <c r="S576" s="50">
        <v>5956984257.6784534</v>
      </c>
      <c r="T576" s="50">
        <v>7.5023494676745486</v>
      </c>
      <c r="U576" s="50">
        <v>8.4102969249218269</v>
      </c>
      <c r="V576" s="50">
        <v>1467272.0000000002</v>
      </c>
      <c r="W576" s="50">
        <v>79.555176077394194</v>
      </c>
      <c r="X576" s="50">
        <v>57.115120101671025</v>
      </c>
      <c r="Y576" s="50">
        <v>41.790441448110187</v>
      </c>
      <c r="Z576" s="50">
        <v>1005640998.0218287</v>
      </c>
      <c r="AA576" s="50">
        <v>1.2665251207363546</v>
      </c>
      <c r="AB576" s="50">
        <v>1.2892695413288817</v>
      </c>
      <c r="AC576" s="50">
        <v>11316764</v>
      </c>
      <c r="AD576" s="50">
        <v>0.52761267766487652</v>
      </c>
      <c r="AE576" s="50">
        <v>0.56310658226505605</v>
      </c>
      <c r="AF576" s="50">
        <v>1.7369303754106832E-2</v>
      </c>
      <c r="AG576" s="50">
        <v>0.47917445854600782</v>
      </c>
      <c r="AH576" s="50">
        <v>14.904468732075896</v>
      </c>
      <c r="AI576" s="50">
        <v>16.099846940024946</v>
      </c>
      <c r="AJ576" s="50">
        <v>1.1204287421270134</v>
      </c>
      <c r="AK576" s="50">
        <v>2.4659174915253956</v>
      </c>
      <c r="AL576" s="50">
        <v>3.348249903172861</v>
      </c>
      <c r="AM576" s="50">
        <v>4.2615081816139639</v>
      </c>
      <c r="AN576" s="50">
        <v>5.2606761870045968</v>
      </c>
      <c r="AO576" s="50">
        <v>6.5696705104276205</v>
      </c>
      <c r="AP576" s="50">
        <v>8.3914267940537997</v>
      </c>
      <c r="AQ576" s="50">
        <v>10.842496754336018</v>
      </c>
      <c r="AR576" s="50">
        <v>16.021628751929363</v>
      </c>
      <c r="AS576" s="50">
        <v>41.717996683809368</v>
      </c>
      <c r="AT576" s="50">
        <v>117.39626782583645</v>
      </c>
      <c r="AU576" s="50">
        <v>170.58033461360176</v>
      </c>
      <c r="AV576" s="50">
        <v>224.12014766750596</v>
      </c>
      <c r="AW576" s="50">
        <v>280.15018458438243</v>
      </c>
      <c r="AX576" s="50">
        <v>341.74926759481514</v>
      </c>
      <c r="AY576" s="50">
        <v>430.49745031133438</v>
      </c>
      <c r="AZ576" s="50">
        <v>560.30036916876486</v>
      </c>
      <c r="BA576" s="50">
        <v>747.06715889168652</v>
      </c>
      <c r="BB576" s="50">
        <v>1207.2605287689655</v>
      </c>
      <c r="BC576" s="50">
        <v>11.394856653459186</v>
      </c>
      <c r="BD576" s="50">
        <v>4078.9866875486082</v>
      </c>
      <c r="BE576" s="50">
        <v>65.469237426990105</v>
      </c>
      <c r="BF576" s="50">
        <v>144.04116841766461</v>
      </c>
      <c r="BG576" s="50">
        <v>196.07781695676044</v>
      </c>
      <c r="BH576" s="50">
        <v>249.01855513277732</v>
      </c>
      <c r="BI576" s="50">
        <v>307.46920653878357</v>
      </c>
      <c r="BJ576" s="50">
        <v>384.13780704675219</v>
      </c>
      <c r="BK576" s="50">
        <v>490.97689877973625</v>
      </c>
      <c r="BL576" s="50">
        <v>633.87117689970341</v>
      </c>
      <c r="BM576" s="50">
        <v>936.98502098266795</v>
      </c>
      <c r="BN576" s="50">
        <v>2439.5768312153373</v>
      </c>
    </row>
    <row r="577" spans="1:66" x14ac:dyDescent="0.25">
      <c r="A577" t="str">
        <f t="shared" si="8"/>
        <v>2007TOT11</v>
      </c>
      <c r="B577" s="50">
        <v>2007</v>
      </c>
      <c r="C577" s="50" t="s">
        <v>3</v>
      </c>
      <c r="D577" s="50">
        <v>11</v>
      </c>
      <c r="E577" s="50">
        <v>694.94241481997926</v>
      </c>
      <c r="F577" s="50">
        <v>0.28890752804582731</v>
      </c>
      <c r="G577" s="50">
        <v>0.11504938714478186</v>
      </c>
      <c r="H577" s="50">
        <v>6.523458511704272E-2</v>
      </c>
      <c r="I577" s="50">
        <v>8.4861461339678979E-2</v>
      </c>
      <c r="J577" s="50">
        <v>3.8491907873701575E-2</v>
      </c>
      <c r="K577" s="50">
        <v>2.7006738550079051E-2</v>
      </c>
      <c r="L577" s="50">
        <v>275.99626257839378</v>
      </c>
      <c r="M577" s="50">
        <v>137.99813128919689</v>
      </c>
      <c r="N577" s="50">
        <v>1119507</v>
      </c>
      <c r="O577" s="50">
        <v>323434</v>
      </c>
      <c r="P577" s="50">
        <v>166.08842778200275</v>
      </c>
      <c r="Q577" s="50">
        <v>109.90783479639103</v>
      </c>
      <c r="R577" s="50">
        <v>39.822218521952955</v>
      </c>
      <c r="S577" s="50">
        <v>426575167.67443126</v>
      </c>
      <c r="T577" s="50">
        <v>4.5691844657546321</v>
      </c>
      <c r="U577" s="50">
        <v>4.908075976864267</v>
      </c>
      <c r="V577" s="50">
        <v>95003</v>
      </c>
      <c r="W577" s="50">
        <v>75.404213243584863</v>
      </c>
      <c r="X577" s="50">
        <v>62.593918045612028</v>
      </c>
      <c r="Y577" s="50">
        <v>45.358525844409144</v>
      </c>
      <c r="Z577" s="50">
        <v>71359319.95304735</v>
      </c>
      <c r="AA577" s="50">
        <v>0.76435273528422509</v>
      </c>
      <c r="AB577" s="50">
        <v>0.77145617269873701</v>
      </c>
      <c r="AC577" s="50">
        <v>1119507</v>
      </c>
      <c r="AD577" s="50">
        <v>0.50047248986604964</v>
      </c>
      <c r="AE577" s="50">
        <v>0.47054883292808736</v>
      </c>
      <c r="AF577" s="50">
        <v>1.7182524207316526E-3</v>
      </c>
      <c r="AG577" s="50">
        <v>0.43014107031969662</v>
      </c>
      <c r="AH577" s="50">
        <v>12.799976036393922</v>
      </c>
      <c r="AI577" s="50">
        <v>14.457520527888349</v>
      </c>
      <c r="AJ577" s="50">
        <v>1.2368041646322154</v>
      </c>
      <c r="AK577" s="50">
        <v>2.5743245978973492</v>
      </c>
      <c r="AL577" s="50">
        <v>3.6188911775225896</v>
      </c>
      <c r="AM577" s="50">
        <v>4.4064380524542175</v>
      </c>
      <c r="AN577" s="50">
        <v>5.647954049765822</v>
      </c>
      <c r="AO577" s="50">
        <v>7.183088624766448</v>
      </c>
      <c r="AP577" s="50">
        <v>8.7262227590989347</v>
      </c>
      <c r="AQ577" s="50">
        <v>11.506804255165527</v>
      </c>
      <c r="AR577" s="50">
        <v>17.222877653730684</v>
      </c>
      <c r="AS577" s="50">
        <v>37.876594664966213</v>
      </c>
      <c r="AT577" s="50">
        <v>148.6663646194456</v>
      </c>
      <c r="AU577" s="50">
        <v>214.15925221561682</v>
      </c>
      <c r="AV577" s="50">
        <v>283.88552037884085</v>
      </c>
      <c r="AW577" s="50">
        <v>348.63134081612037</v>
      </c>
      <c r="AX577" s="50">
        <v>448.24029533501192</v>
      </c>
      <c r="AY577" s="50">
        <v>560.30036916876486</v>
      </c>
      <c r="AZ577" s="50">
        <v>691.03712197481002</v>
      </c>
      <c r="BA577" s="50">
        <v>930.84567997904139</v>
      </c>
      <c r="BB577" s="50">
        <v>1494.134317783373</v>
      </c>
      <c r="BC577" s="50">
        <v>9.2053418573085821</v>
      </c>
      <c r="BD577" s="50">
        <v>4078.9866875486082</v>
      </c>
      <c r="BE577" s="50">
        <v>85.736102884736368</v>
      </c>
      <c r="BF577" s="50">
        <v>179.21081044405432</v>
      </c>
      <c r="BG577" s="50">
        <v>247.03620555440358</v>
      </c>
      <c r="BH577" s="50">
        <v>311.59584713987317</v>
      </c>
      <c r="BI577" s="50">
        <v>391.43978289233706</v>
      </c>
      <c r="BJ577" s="50">
        <v>500.04849232582836</v>
      </c>
      <c r="BK577" s="50">
        <v>606.14447356646247</v>
      </c>
      <c r="BL577" s="50">
        <v>801.04978605671135</v>
      </c>
      <c r="BM577" s="50">
        <v>1191.0150393781919</v>
      </c>
      <c r="BN577" s="50">
        <v>2648.6173139046518</v>
      </c>
    </row>
    <row r="578" spans="1:66" x14ac:dyDescent="0.25">
      <c r="A578" t="str">
        <f t="shared" si="8"/>
        <v>2007TOT12</v>
      </c>
      <c r="B578" s="50">
        <v>2007</v>
      </c>
      <c r="C578" s="50" t="s">
        <v>3</v>
      </c>
      <c r="D578" s="50">
        <v>12</v>
      </c>
      <c r="E578" s="50">
        <v>749.67980182691144</v>
      </c>
      <c r="F578" s="50">
        <v>0.36041546262694746</v>
      </c>
      <c r="G578" s="50">
        <v>0.15509602612496914</v>
      </c>
      <c r="H578" s="50">
        <v>8.8837069039778768E-2</v>
      </c>
      <c r="I578" s="50">
        <v>0.16045263043962171</v>
      </c>
      <c r="J578" s="50">
        <v>5.2976124801381516E-2</v>
      </c>
      <c r="K578" s="50">
        <v>2.6331180352308737E-2</v>
      </c>
      <c r="L578" s="50">
        <v>275.99626257839401</v>
      </c>
      <c r="M578" s="50">
        <v>137.998131289197</v>
      </c>
      <c r="N578" s="50">
        <v>489671</v>
      </c>
      <c r="O578" s="50">
        <v>176485</v>
      </c>
      <c r="P578" s="50">
        <v>157.22798543719023</v>
      </c>
      <c r="Q578" s="50">
        <v>118.76827714120378</v>
      </c>
      <c r="R578" s="50">
        <v>43.032567191908562</v>
      </c>
      <c r="S578" s="50">
        <v>251529832.6951842</v>
      </c>
      <c r="T578" s="50">
        <v>5.7098942037570835</v>
      </c>
      <c r="U578" s="50">
        <v>6.1767903806414157</v>
      </c>
      <c r="V578" s="50">
        <v>78569</v>
      </c>
      <c r="W578" s="50">
        <v>92.435735674343505</v>
      </c>
      <c r="X578" s="50">
        <v>45.5623956148535</v>
      </c>
      <c r="Y578" s="50">
        <v>33.01667579785574</v>
      </c>
      <c r="Z578" s="50">
        <v>42957502.332761094</v>
      </c>
      <c r="AA578" s="50">
        <v>0.97516382430452819</v>
      </c>
      <c r="AB578" s="50">
        <v>0.99484570812507045</v>
      </c>
      <c r="AC578" s="50">
        <v>489671</v>
      </c>
      <c r="AD578" s="50">
        <v>0.5698386073058167</v>
      </c>
      <c r="AE578" s="50">
        <v>0.61464080320746195</v>
      </c>
      <c r="AF578" s="50">
        <v>7.5156151869713384E-4</v>
      </c>
      <c r="AG578" s="50">
        <v>0.59361882564894675</v>
      </c>
      <c r="AH578" s="50">
        <v>18.951007832577009</v>
      </c>
      <c r="AI578" s="50">
        <v>21.87595475117277</v>
      </c>
      <c r="AJ578" s="50">
        <v>1.0025668687858686</v>
      </c>
      <c r="AK578" s="50">
        <v>1.8185236224032939</v>
      </c>
      <c r="AL578" s="50">
        <v>2.6910439948102431</v>
      </c>
      <c r="AM578" s="50">
        <v>3.6235991013854711</v>
      </c>
      <c r="AN578" s="50">
        <v>4.2954758599129779</v>
      </c>
      <c r="AO578" s="50">
        <v>5.908232211266812</v>
      </c>
      <c r="AP578" s="50">
        <v>7.7017371987752341</v>
      </c>
      <c r="AQ578" s="50">
        <v>11.244773208442219</v>
      </c>
      <c r="AR578" s="50">
        <v>18.431208241500968</v>
      </c>
      <c r="AS578" s="50">
        <v>43.282839692716912</v>
      </c>
      <c r="AT578" s="50">
        <v>107.07962610780841</v>
      </c>
      <c r="AU578" s="50">
        <v>171.82544654508789</v>
      </c>
      <c r="AV578" s="50">
        <v>233.0849535742062</v>
      </c>
      <c r="AW578" s="50">
        <v>294.55790836300781</v>
      </c>
      <c r="AX578" s="50">
        <v>373.53357944584326</v>
      </c>
      <c r="AY578" s="50">
        <v>521.8797724257638</v>
      </c>
      <c r="AZ578" s="50">
        <v>672.36044300251785</v>
      </c>
      <c r="BA578" s="50">
        <v>1010.0347988215601</v>
      </c>
      <c r="BB578" s="50">
        <v>1841.5205466680072</v>
      </c>
      <c r="BC578" s="50">
        <v>9.353665476968402</v>
      </c>
      <c r="BD578" s="50">
        <v>5229.4701122418055</v>
      </c>
      <c r="BE578" s="50">
        <v>75.019618557338248</v>
      </c>
      <c r="BF578" s="50">
        <v>134.19103903890115</v>
      </c>
      <c r="BG578" s="50">
        <v>205.03366876235413</v>
      </c>
      <c r="BH578" s="50">
        <v>267.41122471084964</v>
      </c>
      <c r="BI578" s="50">
        <v>327.17527899226661</v>
      </c>
      <c r="BJ578" s="50">
        <v>436.11580455598192</v>
      </c>
      <c r="BK578" s="50">
        <v>586.54836894083553</v>
      </c>
      <c r="BL578" s="50">
        <v>838.53018983820471</v>
      </c>
      <c r="BM578" s="50">
        <v>1379.4432641941753</v>
      </c>
      <c r="BN578" s="50">
        <v>3273.9176530501022</v>
      </c>
    </row>
    <row r="579" spans="1:66" x14ac:dyDescent="0.25">
      <c r="A579" t="str">
        <f t="shared" si="8"/>
        <v>2007TOT13</v>
      </c>
      <c r="B579" s="50">
        <v>2007</v>
      </c>
      <c r="C579" s="50" t="s">
        <v>3</v>
      </c>
      <c r="D579" s="50">
        <v>13</v>
      </c>
      <c r="E579" s="50">
        <v>572.42516739812118</v>
      </c>
      <c r="F579" s="50">
        <v>0.41349691985666504</v>
      </c>
      <c r="G579" s="50">
        <v>0.18218496503463122</v>
      </c>
      <c r="H579" s="50">
        <v>0.11120754298748846</v>
      </c>
      <c r="I579" s="50">
        <v>0.15266674461595836</v>
      </c>
      <c r="J579" s="50">
        <v>7.1884192469931024E-2</v>
      </c>
      <c r="K579" s="50">
        <v>5.2131637908280966E-2</v>
      </c>
      <c r="L579" s="50">
        <v>275.99626257839395</v>
      </c>
      <c r="M579" s="50">
        <v>137.99813128919698</v>
      </c>
      <c r="N579" s="50">
        <v>2617086</v>
      </c>
      <c r="O579" s="50">
        <v>1082157</v>
      </c>
      <c r="P579" s="50">
        <v>154.3934959484429</v>
      </c>
      <c r="Q579" s="50">
        <v>121.60276662995105</v>
      </c>
      <c r="R579" s="50">
        <v>44.059570044145445</v>
      </c>
      <c r="S579" s="50">
        <v>1579119421.5356154</v>
      </c>
      <c r="T579" s="50">
        <v>8.7840948147135336</v>
      </c>
      <c r="U579" s="50">
        <v>9.886739679815026</v>
      </c>
      <c r="V579" s="50">
        <v>399542</v>
      </c>
      <c r="W579" s="50">
        <v>73.020756845027933</v>
      </c>
      <c r="X579" s="50">
        <v>64.977374444169044</v>
      </c>
      <c r="Y579" s="50">
        <v>47.085691550415739</v>
      </c>
      <c r="Z579" s="50">
        <v>311534281.6820662</v>
      </c>
      <c r="AA579" s="50">
        <v>1.7329573881548408</v>
      </c>
      <c r="AB579" s="50">
        <v>1.7673766189576119</v>
      </c>
      <c r="AC579" s="50">
        <v>2617086</v>
      </c>
      <c r="AD579" s="50">
        <v>0.53877320872525503</v>
      </c>
      <c r="AE579" s="50">
        <v>0.62563985952386236</v>
      </c>
      <c r="AF579" s="50">
        <v>4.0167809176386206E-3</v>
      </c>
      <c r="AG579" s="50">
        <v>0.49338613223857486</v>
      </c>
      <c r="AH579" s="50">
        <v>16.036817014332694</v>
      </c>
      <c r="AI579" s="50">
        <v>18.190599196131185</v>
      </c>
      <c r="AJ579" s="50">
        <v>0.83743580851558175</v>
      </c>
      <c r="AK579" s="50">
        <v>2.3458576051544759</v>
      </c>
      <c r="AL579" s="50">
        <v>3.205358171286631</v>
      </c>
      <c r="AM579" s="50">
        <v>4.1433974417416302</v>
      </c>
      <c r="AN579" s="50">
        <v>5.2303060288520324</v>
      </c>
      <c r="AO579" s="50">
        <v>6.6079319271170398</v>
      </c>
      <c r="AP579" s="50">
        <v>8.5844233868641737</v>
      </c>
      <c r="AQ579" s="50">
        <v>11.139275018712194</v>
      </c>
      <c r="AR579" s="50">
        <v>15.680878854970814</v>
      </c>
      <c r="AS579" s="50">
        <v>42.225135756785427</v>
      </c>
      <c r="AT579" s="50">
        <v>106.7238798416695</v>
      </c>
      <c r="AU579" s="50">
        <v>153.39778995909296</v>
      </c>
      <c r="AV579" s="50">
        <v>209.17880448967222</v>
      </c>
      <c r="AW579" s="50">
        <v>265.20884140654869</v>
      </c>
      <c r="AX579" s="50">
        <v>335.96677374157559</v>
      </c>
      <c r="AY579" s="50">
        <v>430.49745031133438</v>
      </c>
      <c r="AZ579" s="50">
        <v>560.30036916876486</v>
      </c>
      <c r="BA579" s="50">
        <v>747.06715889168652</v>
      </c>
      <c r="BB579" s="50">
        <v>1120.6007383375297</v>
      </c>
      <c r="BC579" s="50">
        <v>13.220250943107132</v>
      </c>
      <c r="BD579" s="50">
        <v>3996.809300070523</v>
      </c>
      <c r="BE579" s="50">
        <v>47.730951000074221</v>
      </c>
      <c r="BF579" s="50">
        <v>133.71952399597819</v>
      </c>
      <c r="BG579" s="50">
        <v>184.61042843698493</v>
      </c>
      <c r="BH579" s="50">
        <v>236.9870666979337</v>
      </c>
      <c r="BI579" s="50">
        <v>298.82451291948325</v>
      </c>
      <c r="BJ579" s="50">
        <v>378.39432415051442</v>
      </c>
      <c r="BK579" s="50">
        <v>492.10966921918083</v>
      </c>
      <c r="BL579" s="50">
        <v>637.11089195763111</v>
      </c>
      <c r="BM579" s="50">
        <v>899.9464958522218</v>
      </c>
      <c r="BN579" s="50">
        <v>2420.8341363650825</v>
      </c>
    </row>
    <row r="580" spans="1:66" x14ac:dyDescent="0.25">
      <c r="A580" t="str">
        <f t="shared" ref="A580:A643" si="9">B580&amp;C580&amp;D580</f>
        <v>2007TOT14</v>
      </c>
      <c r="B580" s="50">
        <v>2007</v>
      </c>
      <c r="C580" s="50" t="s">
        <v>3</v>
      </c>
      <c r="D580" s="50">
        <v>14</v>
      </c>
      <c r="E580" s="50">
        <v>588.78184918477177</v>
      </c>
      <c r="F580" s="50">
        <v>0.38960371522813708</v>
      </c>
      <c r="G580" s="50">
        <v>0.15073001267376557</v>
      </c>
      <c r="H580" s="50">
        <v>8.0055597334865031E-2</v>
      </c>
      <c r="I580" s="50">
        <v>0.10905540137732553</v>
      </c>
      <c r="J580" s="50">
        <v>4.1457739423610446E-2</v>
      </c>
      <c r="K580" s="50">
        <v>2.4034371513776749E-2</v>
      </c>
      <c r="L580" s="50">
        <v>275.99626257839418</v>
      </c>
      <c r="M580" s="50">
        <v>137.99813128919709</v>
      </c>
      <c r="N580" s="50">
        <v>321057</v>
      </c>
      <c r="O580" s="50">
        <v>125085</v>
      </c>
      <c r="P580" s="50">
        <v>169.21873831378758</v>
      </c>
      <c r="Q580" s="50">
        <v>106.7775242646066</v>
      </c>
      <c r="R580" s="50">
        <v>38.688032680977855</v>
      </c>
      <c r="S580" s="50">
        <v>160275199.47165981</v>
      </c>
      <c r="T580" s="50">
        <v>7.0655914773789235</v>
      </c>
      <c r="U580" s="50">
        <v>7.9565140514009043</v>
      </c>
      <c r="V580" s="50">
        <v>35013</v>
      </c>
      <c r="W580" s="50">
        <v>85.537725883525653</v>
      </c>
      <c r="X580" s="50">
        <v>52.460405405671438</v>
      </c>
      <c r="Y580" s="50">
        <v>38.015301305589631</v>
      </c>
      <c r="Z580" s="50">
        <v>22041554.093625288</v>
      </c>
      <c r="AA580" s="50">
        <v>0.97168256389937013</v>
      </c>
      <c r="AB580" s="50">
        <v>0.98732522732929251</v>
      </c>
      <c r="AC580" s="50">
        <v>321057</v>
      </c>
      <c r="AD580" s="50">
        <v>0.5078176984665026</v>
      </c>
      <c r="AE580" s="50">
        <v>0.47263709860764092</v>
      </c>
      <c r="AF580" s="50">
        <v>4.9276776960111295E-4</v>
      </c>
      <c r="AG580" s="50">
        <v>0.45105646756677586</v>
      </c>
      <c r="AH580" s="50">
        <v>12.850216437709999</v>
      </c>
      <c r="AI580" s="50">
        <v>13.919400301969235</v>
      </c>
      <c r="AJ580" s="50">
        <v>1.3968083043847619</v>
      </c>
      <c r="AK580" s="50">
        <v>2.6159649826958837</v>
      </c>
      <c r="AL580" s="50">
        <v>3.4019916521283218</v>
      </c>
      <c r="AM580" s="50">
        <v>4.3880374710919545</v>
      </c>
      <c r="AN580" s="50">
        <v>5.1577612772523889</v>
      </c>
      <c r="AO580" s="50">
        <v>6.5354796152361345</v>
      </c>
      <c r="AP580" s="50">
        <v>8.5287175669382975</v>
      </c>
      <c r="AQ580" s="50">
        <v>12.11984142634784</v>
      </c>
      <c r="AR580" s="50">
        <v>17.938256317951392</v>
      </c>
      <c r="AS580" s="50">
        <v>37.917141385973025</v>
      </c>
      <c r="AT580" s="50">
        <v>132.23088712382852</v>
      </c>
      <c r="AU580" s="50">
        <v>178.05100620251864</v>
      </c>
      <c r="AV580" s="50">
        <v>227.85548346196438</v>
      </c>
      <c r="AW580" s="50">
        <v>280.89725174327413</v>
      </c>
      <c r="AX580" s="50">
        <v>343.65089309017577</v>
      </c>
      <c r="AY580" s="50">
        <v>421.34587761491122</v>
      </c>
      <c r="AZ580" s="50">
        <v>607.61462256523839</v>
      </c>
      <c r="BA580" s="50">
        <v>846.67611341057795</v>
      </c>
      <c r="BB580" s="50">
        <v>1270.014170115867</v>
      </c>
      <c r="BC580" s="50">
        <v>7.8599003294780374</v>
      </c>
      <c r="BD580" s="50">
        <v>4083.9671352745531</v>
      </c>
      <c r="BE580" s="50">
        <v>81.534774427126251</v>
      </c>
      <c r="BF580" s="50">
        <v>154.26688190185078</v>
      </c>
      <c r="BG580" s="50">
        <v>201.71484682776614</v>
      </c>
      <c r="BH580" s="50">
        <v>252.31386863025784</v>
      </c>
      <c r="BI580" s="50">
        <v>310.50467668755476</v>
      </c>
      <c r="BJ580" s="50">
        <v>383.36072537020874</v>
      </c>
      <c r="BK580" s="50">
        <v>502.85552377020548</v>
      </c>
      <c r="BL580" s="50">
        <v>714.67833495452169</v>
      </c>
      <c r="BM580" s="50">
        <v>1041.3075943008375</v>
      </c>
      <c r="BN580" s="50">
        <v>2271.5260582034598</v>
      </c>
    </row>
    <row r="581" spans="1:66" x14ac:dyDescent="0.25">
      <c r="A581" t="str">
        <f t="shared" si="9"/>
        <v>2007TOT15</v>
      </c>
      <c r="B581" s="50">
        <v>2007</v>
      </c>
      <c r="C581" s="50" t="s">
        <v>3</v>
      </c>
      <c r="D581" s="50">
        <v>15</v>
      </c>
      <c r="E581" s="50">
        <v>554.43629540078246</v>
      </c>
      <c r="F581" s="50">
        <v>0.40282562493424695</v>
      </c>
      <c r="G581" s="50">
        <v>0.15537945425759386</v>
      </c>
      <c r="H581" s="50">
        <v>8.4361712367567815E-2</v>
      </c>
      <c r="I581" s="50">
        <v>0.11809912354692249</v>
      </c>
      <c r="J581" s="50">
        <v>4.516221684661742E-2</v>
      </c>
      <c r="K581" s="50">
        <v>2.7915307919452279E-2</v>
      </c>
      <c r="L581" s="50">
        <v>272.36782130744166</v>
      </c>
      <c r="M581" s="50">
        <v>136.18391065372083</v>
      </c>
      <c r="N581" s="50">
        <v>4857191</v>
      </c>
      <c r="O581" s="50">
        <v>1956600.9999999998</v>
      </c>
      <c r="P581" s="50">
        <v>167.30905440553974</v>
      </c>
      <c r="Q581" s="50">
        <v>105.05876690190192</v>
      </c>
      <c r="R581" s="50">
        <v>38.572385826486581</v>
      </c>
      <c r="S581" s="50">
        <v>2466697060.5483384</v>
      </c>
      <c r="T581" s="50">
        <v>7.633043468319225</v>
      </c>
      <c r="U581" s="50">
        <v>8.6893007343118462</v>
      </c>
      <c r="V581" s="50">
        <v>573630</v>
      </c>
      <c r="W581" s="50">
        <v>84.105900934029023</v>
      </c>
      <c r="X581" s="50">
        <v>52.078009719691806</v>
      </c>
      <c r="Y581" s="50">
        <v>38.24094158384996</v>
      </c>
      <c r="Z581" s="50">
        <v>358482104.58608168</v>
      </c>
      <c r="AA581" s="50">
        <v>1.10930098822587</v>
      </c>
      <c r="AB581" s="50">
        <v>1.1295368589467911</v>
      </c>
      <c r="AC581" s="50">
        <v>4857191</v>
      </c>
      <c r="AD581" s="50">
        <v>0.51656611442500788</v>
      </c>
      <c r="AE581" s="50">
        <v>0.55291487221759184</v>
      </c>
      <c r="AF581" s="50">
        <v>7.4549602581367733E-3</v>
      </c>
      <c r="AG581" s="50">
        <v>0.45506377938629416</v>
      </c>
      <c r="AH581" s="50">
        <v>13.875194362908653</v>
      </c>
      <c r="AI581" s="50">
        <v>14.033617988598429</v>
      </c>
      <c r="AJ581" s="50">
        <v>1.3724157339718119</v>
      </c>
      <c r="AK581" s="50">
        <v>2.6986279132583095</v>
      </c>
      <c r="AL581" s="50">
        <v>3.5421711906770437</v>
      </c>
      <c r="AM581" s="50">
        <v>4.4420315048195995</v>
      </c>
      <c r="AN581" s="50">
        <v>5.3889469598584157</v>
      </c>
      <c r="AO581" s="50">
        <v>6.6375933536182856</v>
      </c>
      <c r="AP581" s="50">
        <v>8.2236688772132673</v>
      </c>
      <c r="AQ581" s="50">
        <v>10.563073106445273</v>
      </c>
      <c r="AR581" s="50">
        <v>15.314249835618604</v>
      </c>
      <c r="AS581" s="50">
        <v>41.81722152451939</v>
      </c>
      <c r="AT581" s="50">
        <v>124.51119314861441</v>
      </c>
      <c r="AU581" s="50">
        <v>173.31958086287128</v>
      </c>
      <c r="AV581" s="50">
        <v>224.12014766750596</v>
      </c>
      <c r="AW581" s="50">
        <v>272.67951299546559</v>
      </c>
      <c r="AX581" s="50">
        <v>333.9390200245839</v>
      </c>
      <c r="AY581" s="50">
        <v>403.41626580151069</v>
      </c>
      <c r="AZ581" s="50">
        <v>517.34400753249292</v>
      </c>
      <c r="BA581" s="50">
        <v>672.36044300251785</v>
      </c>
      <c r="BB581" s="50">
        <v>1120.6007383375297</v>
      </c>
      <c r="BC581" s="50">
        <v>11.667972440721755</v>
      </c>
      <c r="BD581" s="50">
        <v>3839.9251967032687</v>
      </c>
      <c r="BE581" s="50">
        <v>76.07449672629005</v>
      </c>
      <c r="BF581" s="50">
        <v>149.05220783190379</v>
      </c>
      <c r="BG581" s="50">
        <v>197.16251951488277</v>
      </c>
      <c r="BH581" s="50">
        <v>246.20484608948115</v>
      </c>
      <c r="BI581" s="50">
        <v>298.49646212908914</v>
      </c>
      <c r="BJ581" s="50">
        <v>368.42421530530549</v>
      </c>
      <c r="BK581" s="50">
        <v>455.89945975870319</v>
      </c>
      <c r="BL581" s="50">
        <v>584.8749482769274</v>
      </c>
      <c r="BM581" s="50">
        <v>849.2980851553109</v>
      </c>
      <c r="BN581" s="50">
        <v>2321.9217685674412</v>
      </c>
    </row>
    <row r="582" spans="1:66" x14ac:dyDescent="0.25">
      <c r="A582" t="str">
        <f t="shared" si="9"/>
        <v>2007TOT16</v>
      </c>
      <c r="B582" s="50">
        <v>2007</v>
      </c>
      <c r="C582" s="50" t="s">
        <v>3</v>
      </c>
      <c r="D582" s="50">
        <v>16</v>
      </c>
      <c r="E582" s="50">
        <v>578.17253671881474</v>
      </c>
      <c r="F582" s="50">
        <v>0.36945986587512558</v>
      </c>
      <c r="G582" s="50">
        <v>0.16125110635819787</v>
      </c>
      <c r="H582" s="50">
        <v>9.8556902427646087E-2</v>
      </c>
      <c r="I582" s="50">
        <v>0.13766507265691255</v>
      </c>
      <c r="J582" s="50">
        <v>6.4872784584458373E-2</v>
      </c>
      <c r="K582" s="50">
        <v>4.4972178247338936E-2</v>
      </c>
      <c r="L582" s="50">
        <v>275.99626257839384</v>
      </c>
      <c r="M582" s="50">
        <v>137.99813128919692</v>
      </c>
      <c r="N582" s="50">
        <v>561268</v>
      </c>
      <c r="O582" s="50">
        <v>207365.99999999997</v>
      </c>
      <c r="P582" s="50">
        <v>155.53743388782124</v>
      </c>
      <c r="Q582" s="50">
        <v>120.4588286905726</v>
      </c>
      <c r="R582" s="50">
        <v>43.645094163678223</v>
      </c>
      <c r="S582" s="50">
        <v>299748785.6429913</v>
      </c>
      <c r="T582" s="50">
        <v>7.6974778055115243</v>
      </c>
      <c r="U582" s="50">
        <v>8.5469646264146668</v>
      </c>
      <c r="V582" s="50">
        <v>77267</v>
      </c>
      <c r="W582" s="50">
        <v>72.968397374823724</v>
      </c>
      <c r="X582" s="50">
        <v>65.029733914373196</v>
      </c>
      <c r="Y582" s="50">
        <v>47.123633709280526</v>
      </c>
      <c r="Z582" s="50">
        <v>60295829.40434248</v>
      </c>
      <c r="AA582" s="50">
        <v>1.5483826151596873</v>
      </c>
      <c r="AB582" s="50">
        <v>1.5757599505019531</v>
      </c>
      <c r="AC582" s="50">
        <v>561268</v>
      </c>
      <c r="AD582" s="50">
        <v>0.50230324313168595</v>
      </c>
      <c r="AE582" s="50">
        <v>0.46336102353761977</v>
      </c>
      <c r="AF582" s="50">
        <v>8.6145070971347098E-4</v>
      </c>
      <c r="AG582" s="50">
        <v>0.44294985873618131</v>
      </c>
      <c r="AH582" s="50">
        <v>12.539009715899239</v>
      </c>
      <c r="AI582" s="50">
        <v>16.192139237727826</v>
      </c>
      <c r="AJ582" s="50">
        <v>0.91970831640200268</v>
      </c>
      <c r="AK582" s="50">
        <v>2.4733406246608722</v>
      </c>
      <c r="AL582" s="50">
        <v>3.5336651858109036</v>
      </c>
      <c r="AM582" s="50">
        <v>4.5920760744161067</v>
      </c>
      <c r="AN582" s="50">
        <v>5.5660207388547889</v>
      </c>
      <c r="AO582" s="50">
        <v>7.167175088244317</v>
      </c>
      <c r="AP582" s="50">
        <v>8.9133664401045323</v>
      </c>
      <c r="AQ582" s="50">
        <v>11.893926637391445</v>
      </c>
      <c r="AR582" s="50">
        <v>18.832165331770327</v>
      </c>
      <c r="AS582" s="50">
        <v>36.108555562344705</v>
      </c>
      <c r="AT582" s="50">
        <v>112.06007383375298</v>
      </c>
      <c r="AU582" s="50">
        <v>169.95777864785867</v>
      </c>
      <c r="AV582" s="50">
        <v>230.73702821768944</v>
      </c>
      <c r="AW582" s="50">
        <v>287.62085617329933</v>
      </c>
      <c r="AX582" s="50">
        <v>369.05117649249314</v>
      </c>
      <c r="AY582" s="50">
        <v>452.50925052867865</v>
      </c>
      <c r="AZ582" s="50">
        <v>581.96531677662381</v>
      </c>
      <c r="BA582" s="50">
        <v>811.81297932896609</v>
      </c>
      <c r="BB582" s="50">
        <v>1345.6173665957058</v>
      </c>
      <c r="BC582" s="50">
        <v>8.6359985384915063</v>
      </c>
      <c r="BD582" s="50">
        <v>3010.6806503334965</v>
      </c>
      <c r="BE582" s="50">
        <v>52.947471917124204</v>
      </c>
      <c r="BF582" s="50">
        <v>143.60764560723891</v>
      </c>
      <c r="BG582" s="50">
        <v>202.59514540269504</v>
      </c>
      <c r="BH582" s="50">
        <v>263.34666318565951</v>
      </c>
      <c r="BI582" s="50">
        <v>325.8986271738903</v>
      </c>
      <c r="BJ582" s="50">
        <v>412.70106969134144</v>
      </c>
      <c r="BK582" s="50">
        <v>513.21402692789752</v>
      </c>
      <c r="BL582" s="50">
        <v>690.46423620642804</v>
      </c>
      <c r="BM582" s="50">
        <v>1057.7622048173437</v>
      </c>
      <c r="BN582" s="50">
        <v>2169.5602765987073</v>
      </c>
    </row>
    <row r="583" spans="1:66" x14ac:dyDescent="0.25">
      <c r="A583" t="str">
        <f t="shared" si="9"/>
        <v>2007TOT17</v>
      </c>
      <c r="B583" s="50">
        <v>2007</v>
      </c>
      <c r="C583" s="50" t="s">
        <v>3</v>
      </c>
      <c r="D583" s="50">
        <v>17</v>
      </c>
      <c r="E583" s="50">
        <v>567.79213820184634</v>
      </c>
      <c r="F583" s="50">
        <v>0.41325507926074623</v>
      </c>
      <c r="G583" s="50">
        <v>0.17835997001419651</v>
      </c>
      <c r="H583" s="50">
        <v>0.10476117219237198</v>
      </c>
      <c r="I583" s="50">
        <v>0.15414542289175889</v>
      </c>
      <c r="J583" s="50">
        <v>6.4350629824526495E-2</v>
      </c>
      <c r="K583" s="50">
        <v>4.1743734243176824E-2</v>
      </c>
      <c r="L583" s="50">
        <v>266.79588651233149</v>
      </c>
      <c r="M583" s="50">
        <v>133.39794325616575</v>
      </c>
      <c r="N583" s="50">
        <v>1350984</v>
      </c>
      <c r="O583" s="50">
        <v>558301</v>
      </c>
      <c r="P583" s="50">
        <v>151.64737725898019</v>
      </c>
      <c r="Q583" s="50">
        <v>115.14850925335131</v>
      </c>
      <c r="R583" s="50">
        <v>43.15977684612055</v>
      </c>
      <c r="S583" s="50">
        <v>771450334.37586343</v>
      </c>
      <c r="T583" s="50">
        <v>8.3808321948505178</v>
      </c>
      <c r="U583" s="50">
        <v>9.4206159502338398</v>
      </c>
      <c r="V583" s="50">
        <v>208248</v>
      </c>
      <c r="W583" s="50">
        <v>77.708701858069958</v>
      </c>
      <c r="X583" s="50">
        <v>55.689241398095788</v>
      </c>
      <c r="Y583" s="50">
        <v>41.746701664773823</v>
      </c>
      <c r="Z583" s="50">
        <v>139166077.71204782</v>
      </c>
      <c r="AA583" s="50">
        <v>1.5118634247061526</v>
      </c>
      <c r="AB583" s="50">
        <v>1.544445864607539</v>
      </c>
      <c r="AC583" s="50">
        <v>1350984</v>
      </c>
      <c r="AD583" s="50">
        <v>0.5453325577666428</v>
      </c>
      <c r="AE583" s="50">
        <v>0.57658238231469117</v>
      </c>
      <c r="AF583" s="50">
        <v>2.073530159587817E-3</v>
      </c>
      <c r="AG583" s="50">
        <v>0.52897098901943806</v>
      </c>
      <c r="AH583" s="50">
        <v>16.62452973529582</v>
      </c>
      <c r="AI583" s="50">
        <v>18.505133461227786</v>
      </c>
      <c r="AJ583" s="50">
        <v>0.94548394267217672</v>
      </c>
      <c r="AK583" s="50">
        <v>2.2632705988486639</v>
      </c>
      <c r="AL583" s="50">
        <v>3.0991307659050991</v>
      </c>
      <c r="AM583" s="50">
        <v>4.0197580203503147</v>
      </c>
      <c r="AN583" s="50">
        <v>5.0602468326057561</v>
      </c>
      <c r="AO583" s="50">
        <v>6.3399109519201886</v>
      </c>
      <c r="AP583" s="50">
        <v>8.2405696335728358</v>
      </c>
      <c r="AQ583" s="50">
        <v>10.653198218961037</v>
      </c>
      <c r="AR583" s="50">
        <v>16.455377635627478</v>
      </c>
      <c r="AS583" s="50">
        <v>42.92305339953645</v>
      </c>
      <c r="AT583" s="50">
        <v>99.608954518891537</v>
      </c>
      <c r="AU583" s="50">
        <v>149.4134317783373</v>
      </c>
      <c r="AV583" s="50">
        <v>200.21399858297198</v>
      </c>
      <c r="AW583" s="50">
        <v>256.56420713937348</v>
      </c>
      <c r="AX583" s="50">
        <v>320.24278877823627</v>
      </c>
      <c r="AY583" s="50">
        <v>403.41626580151069</v>
      </c>
      <c r="AZ583" s="50">
        <v>549.09436178538954</v>
      </c>
      <c r="BA583" s="50">
        <v>717.18447253601903</v>
      </c>
      <c r="BB583" s="50">
        <v>1207.2605287689655</v>
      </c>
      <c r="BC583" s="50">
        <v>10.284207172811264</v>
      </c>
      <c r="BD583" s="50">
        <v>4382.7939988312273</v>
      </c>
      <c r="BE583" s="50">
        <v>53.435206015536544</v>
      </c>
      <c r="BF583" s="50">
        <v>128.58134330126225</v>
      </c>
      <c r="BG583" s="50">
        <v>175.74298226364382</v>
      </c>
      <c r="BH583" s="50">
        <v>226.78897932791412</v>
      </c>
      <c r="BI583" s="50">
        <v>287.98062837731936</v>
      </c>
      <c r="BJ583" s="50">
        <v>362.67146996584222</v>
      </c>
      <c r="BK583" s="50">
        <v>465.67805219469221</v>
      </c>
      <c r="BL583" s="50">
        <v>608.36292463752</v>
      </c>
      <c r="BM583" s="50">
        <v>934.76207749010985</v>
      </c>
      <c r="BN583" s="50">
        <v>2438.4981811945081</v>
      </c>
    </row>
    <row r="584" spans="1:66" x14ac:dyDescent="0.25">
      <c r="A584" t="str">
        <f t="shared" si="9"/>
        <v>2007TOT20</v>
      </c>
      <c r="B584" s="50">
        <v>2007</v>
      </c>
      <c r="C584" s="50" t="s">
        <v>3</v>
      </c>
      <c r="D584" s="50">
        <v>20</v>
      </c>
      <c r="E584" s="50">
        <v>465.77700559071076</v>
      </c>
      <c r="F584" s="50">
        <v>0.50551602728350131</v>
      </c>
      <c r="G584" s="50">
        <v>0.23531141189119964</v>
      </c>
      <c r="H584" s="50">
        <v>0.14418508268648458</v>
      </c>
      <c r="I584" s="50">
        <v>0.22188955640909203</v>
      </c>
      <c r="J584" s="50">
        <v>9.5214393821393364E-2</v>
      </c>
      <c r="K584" s="50">
        <v>5.8967047426240968E-2</v>
      </c>
      <c r="L584" s="50">
        <v>263.36338779952467</v>
      </c>
      <c r="M584" s="50">
        <v>131.68169389976234</v>
      </c>
      <c r="N584" s="50">
        <v>52240949</v>
      </c>
      <c r="O584" s="50">
        <v>26408637</v>
      </c>
      <c r="P584" s="50">
        <v>140.77101232811415</v>
      </c>
      <c r="Q584" s="50">
        <v>122.59237547141052</v>
      </c>
      <c r="R584" s="50">
        <v>46.548753984258923</v>
      </c>
      <c r="S584" s="50">
        <v>38849970513.506218</v>
      </c>
      <c r="T584" s="50">
        <v>13.305167468488273</v>
      </c>
      <c r="U584" s="50">
        <v>15.704524714562353</v>
      </c>
      <c r="V584" s="50">
        <v>11591721</v>
      </c>
      <c r="W584" s="50">
        <v>75.176138320913267</v>
      </c>
      <c r="X584" s="50">
        <v>56.505555578849069</v>
      </c>
      <c r="Y584" s="50">
        <v>42.910714394258754</v>
      </c>
      <c r="Z584" s="50">
        <v>7859959622.6401434</v>
      </c>
      <c r="AA584" s="50">
        <v>2.6918444902918619</v>
      </c>
      <c r="AB584" s="50">
        <v>2.7918277877938693</v>
      </c>
      <c r="AC584" s="50">
        <v>52240949</v>
      </c>
      <c r="AD584" s="50">
        <v>0.56322914879176345</v>
      </c>
      <c r="AE584" s="50">
        <v>0.67867287969964707</v>
      </c>
      <c r="AF584" s="50">
        <v>8.0180952044579784E-2</v>
      </c>
      <c r="AG584" s="50">
        <v>0.57273254043980693</v>
      </c>
      <c r="AH584" s="50">
        <v>18.475089170973931</v>
      </c>
      <c r="AI584" s="50">
        <v>20.721870339127211</v>
      </c>
      <c r="AJ584" s="50">
        <v>0.82299877693155921</v>
      </c>
      <c r="AK584" s="50">
        <v>2.0925531784019999</v>
      </c>
      <c r="AL584" s="50">
        <v>3.0220351082597774</v>
      </c>
      <c r="AM584" s="50">
        <v>3.9256902473958162</v>
      </c>
      <c r="AN584" s="50">
        <v>4.9438571333925978</v>
      </c>
      <c r="AO584" s="50">
        <v>6.226589361980496</v>
      </c>
      <c r="AP584" s="50">
        <v>7.9216242727031307</v>
      </c>
      <c r="AQ584" s="50">
        <v>10.628962335523806</v>
      </c>
      <c r="AR584" s="50">
        <v>14.859457625768677</v>
      </c>
      <c r="AS584" s="50">
        <v>45.55623195964214</v>
      </c>
      <c r="AT584" s="50">
        <v>73.212581571385272</v>
      </c>
      <c r="AU584" s="50">
        <v>119.53074542266984</v>
      </c>
      <c r="AV584" s="50">
        <v>160.61943916171259</v>
      </c>
      <c r="AW584" s="50">
        <v>202.70422244594425</v>
      </c>
      <c r="AX584" s="50">
        <v>260.57702502142024</v>
      </c>
      <c r="AY584" s="50">
        <v>323.48007980010027</v>
      </c>
      <c r="AZ584" s="50">
        <v>418.35760897934443</v>
      </c>
      <c r="BA584" s="50">
        <v>567.7710407576817</v>
      </c>
      <c r="BB584" s="50">
        <v>896.48059067002384</v>
      </c>
      <c r="BC584" s="50">
        <v>14.531288552485677</v>
      </c>
      <c r="BD584" s="50">
        <v>3884.74922623677</v>
      </c>
      <c r="BE584" s="50">
        <v>38.333074335606042</v>
      </c>
      <c r="BF584" s="50">
        <v>97.46150019512072</v>
      </c>
      <c r="BG584" s="50">
        <v>140.7574767526273</v>
      </c>
      <c r="BH584" s="50">
        <v>182.81784575929439</v>
      </c>
      <c r="BI584" s="50">
        <v>230.22576496915559</v>
      </c>
      <c r="BJ584" s="50">
        <v>290.12022782865017</v>
      </c>
      <c r="BK584" s="50">
        <v>368.94702405750024</v>
      </c>
      <c r="BL584" s="50">
        <v>495.07943877008705</v>
      </c>
      <c r="BM584" s="50">
        <v>692.21767307766925</v>
      </c>
      <c r="BN584" s="50">
        <v>2121.9414529012015</v>
      </c>
    </row>
    <row r="585" spans="1:66" x14ac:dyDescent="0.25">
      <c r="A585" t="str">
        <f t="shared" si="9"/>
        <v>2007TOT21</v>
      </c>
      <c r="B585" s="50">
        <v>2007</v>
      </c>
      <c r="C585" s="50" t="s">
        <v>3</v>
      </c>
      <c r="D585" s="50">
        <v>21</v>
      </c>
      <c r="E585" s="50">
        <v>395.00916258787726</v>
      </c>
      <c r="F585" s="50">
        <v>0.54195183891915366</v>
      </c>
      <c r="G585" s="50">
        <v>0.27760139555368762</v>
      </c>
      <c r="H585" s="50">
        <v>0.18418515412243611</v>
      </c>
      <c r="I585" s="50">
        <v>0.26562438411239919</v>
      </c>
      <c r="J585" s="50">
        <v>0.13632700216250848</v>
      </c>
      <c r="K585" s="50">
        <v>9.3276563861511272E-2</v>
      </c>
      <c r="L585" s="50">
        <v>259.32497961043549</v>
      </c>
      <c r="M585" s="50">
        <v>129.66248980521775</v>
      </c>
      <c r="N585" s="50">
        <v>6393212</v>
      </c>
      <c r="O585" s="50">
        <v>3464813</v>
      </c>
      <c r="P585" s="50">
        <v>126.49218696716258</v>
      </c>
      <c r="Q585" s="50">
        <v>132.83279264327291</v>
      </c>
      <c r="R585" s="50">
        <v>51.222521194378452</v>
      </c>
      <c r="S585" s="50">
        <v>5522889441.3205967</v>
      </c>
      <c r="T585" s="50">
        <v>18.224634530033992</v>
      </c>
      <c r="U585" s="50">
        <v>22.051629730721096</v>
      </c>
      <c r="V585" s="50">
        <v>1698192.9999999998</v>
      </c>
      <c r="W585" s="50">
        <v>63.115517518997514</v>
      </c>
      <c r="X585" s="50">
        <v>66.546972286220239</v>
      </c>
      <c r="Y585" s="50">
        <v>51.323225696335747</v>
      </c>
      <c r="Z585" s="50">
        <v>1356115230.0918381</v>
      </c>
      <c r="AA585" s="50">
        <v>4.4749591154457535</v>
      </c>
      <c r="AB585" s="50">
        <v>4.6733039747943721</v>
      </c>
      <c r="AC585" s="50">
        <v>6393212</v>
      </c>
      <c r="AD585" s="50">
        <v>0.55486389855495977</v>
      </c>
      <c r="AE585" s="50">
        <v>0.62956446258450338</v>
      </c>
      <c r="AF585" s="50">
        <v>9.8124906724573711E-3</v>
      </c>
      <c r="AG585" s="50">
        <v>0.57026884922712551</v>
      </c>
      <c r="AH585" s="50">
        <v>18.054176580631836</v>
      </c>
      <c r="AI585" s="50">
        <v>25.48469977595644</v>
      </c>
      <c r="AJ585" s="50">
        <v>0.54691386200898162</v>
      </c>
      <c r="AK585" s="50">
        <v>1.7688365314161656</v>
      </c>
      <c r="AL585" s="50">
        <v>3.0415525381814286</v>
      </c>
      <c r="AM585" s="50">
        <v>4.1445334125204383</v>
      </c>
      <c r="AN585" s="50">
        <v>5.2207125436560187</v>
      </c>
      <c r="AO585" s="50">
        <v>6.6798785114244534</v>
      </c>
      <c r="AP585" s="50">
        <v>8.3105728697820425</v>
      </c>
      <c r="AQ585" s="50">
        <v>11.270796198517591</v>
      </c>
      <c r="AR585" s="50">
        <v>16.129245733209288</v>
      </c>
      <c r="AS585" s="50">
        <v>42.886957799283593</v>
      </c>
      <c r="AT585" s="50">
        <v>45.073051919798424</v>
      </c>
      <c r="AU585" s="50">
        <v>94.984253059085859</v>
      </c>
      <c r="AV585" s="50">
        <v>141.94276018942043</v>
      </c>
      <c r="AW585" s="50">
        <v>186.76678972292163</v>
      </c>
      <c r="AX585" s="50">
        <v>228.60255062085608</v>
      </c>
      <c r="AY585" s="50">
        <v>287.72758005314097</v>
      </c>
      <c r="AZ585" s="50">
        <v>374.03162421843774</v>
      </c>
      <c r="BA585" s="50">
        <v>537.88835440201433</v>
      </c>
      <c r="BB585" s="50">
        <v>796.87163615113229</v>
      </c>
      <c r="BC585" s="50">
        <v>13.082494324402631</v>
      </c>
      <c r="BD585" s="50">
        <v>2988.2686355667461</v>
      </c>
      <c r="BE585" s="50">
        <v>21.449541509766917</v>
      </c>
      <c r="BF585" s="50">
        <v>70.339157789651267</v>
      </c>
      <c r="BG585" s="50">
        <v>119.77918459405105</v>
      </c>
      <c r="BH585" s="50">
        <v>163.89518916384546</v>
      </c>
      <c r="BI585" s="50">
        <v>206.1659151938205</v>
      </c>
      <c r="BJ585" s="50">
        <v>263.05863474776515</v>
      </c>
      <c r="BK585" s="50">
        <v>330.01233148176573</v>
      </c>
      <c r="BL585" s="50">
        <v>442.61555738885579</v>
      </c>
      <c r="BM585" s="50">
        <v>640.49638002001279</v>
      </c>
      <c r="BN585" s="50">
        <v>1695.9448319500848</v>
      </c>
    </row>
    <row r="586" spans="1:66" x14ac:dyDescent="0.25">
      <c r="A586" t="str">
        <f t="shared" si="9"/>
        <v>2007TOT22</v>
      </c>
      <c r="B586" s="50">
        <v>2007</v>
      </c>
      <c r="C586" s="50" t="s">
        <v>3</v>
      </c>
      <c r="D586" s="50">
        <v>22</v>
      </c>
      <c r="E586" s="50">
        <v>492.79109604379221</v>
      </c>
      <c r="F586" s="50">
        <v>0.50624026268860123</v>
      </c>
      <c r="G586" s="50">
        <v>0.24309058433431149</v>
      </c>
      <c r="H586" s="50">
        <v>0.15069332105068892</v>
      </c>
      <c r="I586" s="50">
        <v>0.24336923884824246</v>
      </c>
      <c r="J586" s="50">
        <v>0.10165339132753141</v>
      </c>
      <c r="K586" s="50">
        <v>5.6822707415483821E-2</v>
      </c>
      <c r="L586" s="50">
        <v>258.01566197354509</v>
      </c>
      <c r="M586" s="50">
        <v>129.00783098677255</v>
      </c>
      <c r="N586" s="50">
        <v>2982086</v>
      </c>
      <c r="O586" s="50">
        <v>1509652</v>
      </c>
      <c r="P586" s="50">
        <v>134.11959392189263</v>
      </c>
      <c r="Q586" s="50">
        <v>123.89606805165246</v>
      </c>
      <c r="R586" s="50">
        <v>48.018816805142556</v>
      </c>
      <c r="S586" s="50">
        <v>2244479363.1157594</v>
      </c>
      <c r="T586" s="50">
        <v>12.727741742918894</v>
      </c>
      <c r="U586" s="50">
        <v>14.761593538928887</v>
      </c>
      <c r="V586" s="50">
        <v>725748</v>
      </c>
      <c r="W586" s="50">
        <v>75.122288221887771</v>
      </c>
      <c r="X586" s="50">
        <v>53.885542764884775</v>
      </c>
      <c r="Y586" s="50">
        <v>41.769202964438477</v>
      </c>
      <c r="Z586" s="50">
        <v>469287898.68635511</v>
      </c>
      <c r="AA586" s="50">
        <v>2.6611851620080849</v>
      </c>
      <c r="AB586" s="50">
        <v>2.7637185856161417</v>
      </c>
      <c r="AC586" s="50">
        <v>2982086</v>
      </c>
      <c r="AD586" s="50">
        <v>0.59307300140119001</v>
      </c>
      <c r="AE586" s="50">
        <v>0.77119183777869438</v>
      </c>
      <c r="AF586" s="50">
        <v>4.5769937019866152E-3</v>
      </c>
      <c r="AG586" s="50">
        <v>0.65535513539260482</v>
      </c>
      <c r="AH586" s="50">
        <v>22.361383679409801</v>
      </c>
      <c r="AI586" s="50">
        <v>24.080503596016779</v>
      </c>
      <c r="AJ586" s="50">
        <v>0.86710606445858429</v>
      </c>
      <c r="AK586" s="50">
        <v>1.7505973394007035</v>
      </c>
      <c r="AL586" s="50">
        <v>2.590443155891216</v>
      </c>
      <c r="AM586" s="50">
        <v>3.5240460535750637</v>
      </c>
      <c r="AN586" s="50">
        <v>4.6271584372331809</v>
      </c>
      <c r="AO586" s="50">
        <v>5.8610856707988201</v>
      </c>
      <c r="AP586" s="50">
        <v>7.5607503432608425</v>
      </c>
      <c r="AQ586" s="50">
        <v>10.183196705442644</v>
      </c>
      <c r="AR586" s="50">
        <v>14.219638882668654</v>
      </c>
      <c r="AS586" s="50">
        <v>48.815977347270291</v>
      </c>
      <c r="AT586" s="50">
        <v>66.040736846025098</v>
      </c>
      <c r="AU586" s="50">
        <v>107.39090409067994</v>
      </c>
      <c r="AV586" s="50">
        <v>149.4134317783373</v>
      </c>
      <c r="AW586" s="50">
        <v>198.22181949259414</v>
      </c>
      <c r="AX586" s="50">
        <v>257.73816981763184</v>
      </c>
      <c r="AY586" s="50">
        <v>326.71737082196421</v>
      </c>
      <c r="AZ586" s="50">
        <v>425.82828056826133</v>
      </c>
      <c r="BA586" s="50">
        <v>567.7710407576817</v>
      </c>
      <c r="BB586" s="50">
        <v>914.62365024310759</v>
      </c>
      <c r="BC586" s="50">
        <v>16.62534183688858</v>
      </c>
      <c r="BD586" s="50">
        <v>4650.4930641007486</v>
      </c>
      <c r="BE586" s="50">
        <v>42.189296266454534</v>
      </c>
      <c r="BF586" s="50">
        <v>86.672337404866084</v>
      </c>
      <c r="BG586" s="50">
        <v>128.49305844352682</v>
      </c>
      <c r="BH586" s="50">
        <v>173.57954642641704</v>
      </c>
      <c r="BI586" s="50">
        <v>227.91188719701196</v>
      </c>
      <c r="BJ586" s="50">
        <v>288.67671427706648</v>
      </c>
      <c r="BK586" s="50">
        <v>373.03938271969503</v>
      </c>
      <c r="BL586" s="50">
        <v>502.41122972958215</v>
      </c>
      <c r="BM586" s="50">
        <v>696.69779499053345</v>
      </c>
      <c r="BN586" s="50">
        <v>2421.3813378976256</v>
      </c>
    </row>
    <row r="587" spans="1:66" x14ac:dyDescent="0.25">
      <c r="A587" t="str">
        <f t="shared" si="9"/>
        <v>2007TOT23</v>
      </c>
      <c r="B587" s="50">
        <v>2007</v>
      </c>
      <c r="C587" s="50" t="s">
        <v>3</v>
      </c>
      <c r="D587" s="50">
        <v>23</v>
      </c>
      <c r="E587" s="50">
        <v>440.07464815146534</v>
      </c>
      <c r="F587" s="50">
        <v>0.48366451176032838</v>
      </c>
      <c r="G587" s="50">
        <v>0.22696988985314048</v>
      </c>
      <c r="H587" s="50">
        <v>0.14013998737683836</v>
      </c>
      <c r="I587" s="50">
        <v>0.22140745245645133</v>
      </c>
      <c r="J587" s="50">
        <v>9.4025437995520281E-2</v>
      </c>
      <c r="K587" s="50">
        <v>5.7048801517495203E-2</v>
      </c>
      <c r="L587" s="50">
        <v>249.24887437135584</v>
      </c>
      <c r="M587" s="50">
        <v>124.62443718567792</v>
      </c>
      <c r="N587" s="50">
        <v>8175452</v>
      </c>
      <c r="O587" s="50">
        <v>3954176</v>
      </c>
      <c r="P587" s="50">
        <v>132.28352300375471</v>
      </c>
      <c r="Q587" s="50">
        <v>116.96535136760113</v>
      </c>
      <c r="R587" s="50">
        <v>46.927133236852448</v>
      </c>
      <c r="S587" s="50">
        <v>5550019022.5120268</v>
      </c>
      <c r="T587" s="50">
        <v>12.855089426240923</v>
      </c>
      <c r="U587" s="50">
        <v>15.041989305171542</v>
      </c>
      <c r="V587" s="50">
        <v>1810106</v>
      </c>
      <c r="W587" s="50">
        <v>71.699988792806579</v>
      </c>
      <c r="X587" s="50">
        <v>52.924448392871341</v>
      </c>
      <c r="Y587" s="50">
        <v>42.467151377397379</v>
      </c>
      <c r="Z587" s="50">
        <v>1149586338.9915214</v>
      </c>
      <c r="AA587" s="50">
        <v>2.6626999170594092</v>
      </c>
      <c r="AB587" s="50">
        <v>2.7623466704069228</v>
      </c>
      <c r="AC587" s="50">
        <v>8175452</v>
      </c>
      <c r="AD587" s="50">
        <v>0.54722692906492532</v>
      </c>
      <c r="AE587" s="50">
        <v>0.61430864627101478</v>
      </c>
      <c r="AF587" s="50">
        <v>1.254792528280293E-2</v>
      </c>
      <c r="AG587" s="50">
        <v>0.54407807972771494</v>
      </c>
      <c r="AH587" s="50">
        <v>17.034326146682968</v>
      </c>
      <c r="AI587" s="50">
        <v>19.339605565124955</v>
      </c>
      <c r="AJ587" s="50">
        <v>0.88651157946667836</v>
      </c>
      <c r="AK587" s="50">
        <v>2.1598146588293705</v>
      </c>
      <c r="AL587" s="50">
        <v>3.1237863548266982</v>
      </c>
      <c r="AM587" s="50">
        <v>4.1284672855894158</v>
      </c>
      <c r="AN587" s="50">
        <v>5.2350732944474245</v>
      </c>
      <c r="AO587" s="50">
        <v>6.5518424336267511</v>
      </c>
      <c r="AP587" s="50">
        <v>8.1873946170988461</v>
      </c>
      <c r="AQ587" s="50">
        <v>10.812361904778385</v>
      </c>
      <c r="AR587" s="50">
        <v>15.057405745924001</v>
      </c>
      <c r="AS587" s="50">
        <v>43.85734212541243</v>
      </c>
      <c r="AT587" s="50">
        <v>68.730178618035154</v>
      </c>
      <c r="AU587" s="50">
        <v>116.13498560952583</v>
      </c>
      <c r="AV587" s="50">
        <v>158.75177126448338</v>
      </c>
      <c r="AW587" s="50">
        <v>203.20226721853874</v>
      </c>
      <c r="AX587" s="50">
        <v>258.48523697652354</v>
      </c>
      <c r="AY587" s="50">
        <v>317.61026640880846</v>
      </c>
      <c r="AZ587" s="50">
        <v>401.92213148372736</v>
      </c>
      <c r="BA587" s="50">
        <v>567.7710407576817</v>
      </c>
      <c r="BB587" s="50">
        <v>851.65656113652267</v>
      </c>
      <c r="BC587" s="50">
        <v>12.833664866616104</v>
      </c>
      <c r="BD587" s="50">
        <v>3436.508930901758</v>
      </c>
      <c r="BE587" s="50">
        <v>39.010225991008703</v>
      </c>
      <c r="BF587" s="50">
        <v>94.688714740652202</v>
      </c>
      <c r="BG587" s="50">
        <v>137.69682318151479</v>
      </c>
      <c r="BH587" s="50">
        <v>182.01381301981539</v>
      </c>
      <c r="BI587" s="50">
        <v>229.76743237724455</v>
      </c>
      <c r="BJ587" s="50">
        <v>288.88269136373418</v>
      </c>
      <c r="BK587" s="50">
        <v>360.39341100011654</v>
      </c>
      <c r="BL587" s="50">
        <v>476.22143622403985</v>
      </c>
      <c r="BM587" s="50">
        <v>662.40830729096808</v>
      </c>
      <c r="BN587" s="50">
        <v>1930.9011709271194</v>
      </c>
    </row>
    <row r="588" spans="1:66" x14ac:dyDescent="0.25">
      <c r="A588" t="str">
        <f t="shared" si="9"/>
        <v>2007TOT24</v>
      </c>
      <c r="B588" s="50">
        <v>2007</v>
      </c>
      <c r="C588" s="50" t="s">
        <v>3</v>
      </c>
      <c r="D588" s="50">
        <v>24</v>
      </c>
      <c r="E588" s="50">
        <v>543.92372204103901</v>
      </c>
      <c r="F588" s="50">
        <v>0.44025870396035444</v>
      </c>
      <c r="G588" s="50">
        <v>0.1962364199304234</v>
      </c>
      <c r="H588" s="50">
        <v>0.11848946675973189</v>
      </c>
      <c r="I588" s="50">
        <v>0.17736889543617526</v>
      </c>
      <c r="J588" s="50">
        <v>7.8984464630903917E-2</v>
      </c>
      <c r="K588" s="50">
        <v>4.860414535117711E-2</v>
      </c>
      <c r="L588" s="50">
        <v>260.92024076984234</v>
      </c>
      <c r="M588" s="50">
        <v>130.46012038492117</v>
      </c>
      <c r="N588" s="50">
        <v>3095430</v>
      </c>
      <c r="O588" s="50">
        <v>1362790</v>
      </c>
      <c r="P588" s="50">
        <v>144.62031648562265</v>
      </c>
      <c r="Q588" s="50">
        <v>116.29992428421968</v>
      </c>
      <c r="R588" s="50">
        <v>44.572979060987379</v>
      </c>
      <c r="S588" s="50">
        <v>1901908485.7835009</v>
      </c>
      <c r="T588" s="50">
        <v>9.4134621935453673</v>
      </c>
      <c r="U588" s="50">
        <v>10.661466893861384</v>
      </c>
      <c r="V588" s="50">
        <v>549033</v>
      </c>
      <c r="W588" s="50">
        <v>72.364687479695718</v>
      </c>
      <c r="X588" s="50">
        <v>58.095432905225451</v>
      </c>
      <c r="Y588" s="50">
        <v>44.531181432161418</v>
      </c>
      <c r="Z588" s="50">
        <v>382755717.7710557</v>
      </c>
      <c r="AA588" s="50">
        <v>1.8944426114786779</v>
      </c>
      <c r="AB588" s="50">
        <v>1.9402271379754228</v>
      </c>
      <c r="AC588" s="50">
        <v>3095430</v>
      </c>
      <c r="AD588" s="50">
        <v>0.55947391562057303</v>
      </c>
      <c r="AE588" s="50">
        <v>0.61760002345246257</v>
      </c>
      <c r="AF588" s="50">
        <v>4.7509574220664054E-3</v>
      </c>
      <c r="AG588" s="50">
        <v>0.57943972815641143</v>
      </c>
      <c r="AH588" s="50">
        <v>18.241408933723584</v>
      </c>
      <c r="AI588" s="50">
        <v>20.764067233739794</v>
      </c>
      <c r="AJ588" s="50">
        <v>0.83686274171670938</v>
      </c>
      <c r="AK588" s="50">
        <v>2.0681234737700964</v>
      </c>
      <c r="AL588" s="50">
        <v>3.0186349437458362</v>
      </c>
      <c r="AM588" s="50">
        <v>3.8352671894314536</v>
      </c>
      <c r="AN588" s="50">
        <v>4.8879448770991853</v>
      </c>
      <c r="AO588" s="50">
        <v>6.3182847772972757</v>
      </c>
      <c r="AP588" s="50">
        <v>8.0462476250540576</v>
      </c>
      <c r="AQ588" s="50">
        <v>10.669305280430034</v>
      </c>
      <c r="AR588" s="50">
        <v>15.815360814822292</v>
      </c>
      <c r="AS588" s="50">
        <v>44.50396827663306</v>
      </c>
      <c r="AT588" s="50">
        <v>80.019193463509538</v>
      </c>
      <c r="AU588" s="50">
        <v>141.94276018942043</v>
      </c>
      <c r="AV588" s="50">
        <v>186.76678972292163</v>
      </c>
      <c r="AW588" s="50">
        <v>235.57517743717847</v>
      </c>
      <c r="AX588" s="50">
        <v>298.8268635566746</v>
      </c>
      <c r="AY588" s="50">
        <v>378.51402717178786</v>
      </c>
      <c r="AZ588" s="50">
        <v>508.00566804634684</v>
      </c>
      <c r="BA588" s="50">
        <v>679.8311145914347</v>
      </c>
      <c r="BB588" s="50">
        <v>1100.6789474337513</v>
      </c>
      <c r="BC588" s="50">
        <v>11.125348053385522</v>
      </c>
      <c r="BD588" s="50">
        <v>4669.169743073041</v>
      </c>
      <c r="BE588" s="50">
        <v>45.170332818195952</v>
      </c>
      <c r="BF588" s="50">
        <v>112.81414123101673</v>
      </c>
      <c r="BG588" s="50">
        <v>164.66042447905463</v>
      </c>
      <c r="BH588" s="50">
        <v>208.25405311830426</v>
      </c>
      <c r="BI588" s="50">
        <v>266.62317758760952</v>
      </c>
      <c r="BJ588" s="50">
        <v>342.59955032640352</v>
      </c>
      <c r="BK588" s="50">
        <v>438.90936101659804</v>
      </c>
      <c r="BL588" s="50">
        <v>578.51595636535899</v>
      </c>
      <c r="BM588" s="50">
        <v>860.09050573519755</v>
      </c>
      <c r="BN588" s="50">
        <v>2431.4218774114465</v>
      </c>
    </row>
    <row r="589" spans="1:66" x14ac:dyDescent="0.25">
      <c r="A589" t="str">
        <f t="shared" si="9"/>
        <v>2007TOT25</v>
      </c>
      <c r="B589" s="50">
        <v>2007</v>
      </c>
      <c r="C589" s="50" t="s">
        <v>3</v>
      </c>
      <c r="D589" s="50">
        <v>25</v>
      </c>
      <c r="E589" s="50">
        <v>515.79338576318412</v>
      </c>
      <c r="F589" s="50">
        <v>0.50599318249557323</v>
      </c>
      <c r="G589" s="50">
        <v>0.22478897974505682</v>
      </c>
      <c r="H589" s="50">
        <v>0.13101235755197665</v>
      </c>
      <c r="I589" s="50">
        <v>0.19943410753692498</v>
      </c>
      <c r="J589" s="50">
        <v>8.0591280518366074E-2</v>
      </c>
      <c r="K589" s="50">
        <v>4.6800807859967861E-2</v>
      </c>
      <c r="L589" s="50">
        <v>262.46369466102504</v>
      </c>
      <c r="M589" s="50">
        <v>131.23184733051252</v>
      </c>
      <c r="N589" s="50">
        <v>3687273</v>
      </c>
      <c r="O589" s="50">
        <v>1865734.9999999998</v>
      </c>
      <c r="P589" s="50">
        <v>145.86341587468769</v>
      </c>
      <c r="Q589" s="50">
        <v>116.60027878633736</v>
      </c>
      <c r="R589" s="50">
        <v>44.425298111012268</v>
      </c>
      <c r="S589" s="50">
        <v>2610542653.6971254</v>
      </c>
      <c r="T589" s="50">
        <v>11.438484434164112</v>
      </c>
      <c r="U589" s="50">
        <v>13.348555613800883</v>
      </c>
      <c r="V589" s="50">
        <v>735368</v>
      </c>
      <c r="W589" s="50">
        <v>78.201085683091932</v>
      </c>
      <c r="X589" s="50">
        <v>53.03076164742059</v>
      </c>
      <c r="Y589" s="50">
        <v>40.409978771281452</v>
      </c>
      <c r="Z589" s="50">
        <v>467965501.57368463</v>
      </c>
      <c r="AA589" s="50">
        <v>2.0504610786173445</v>
      </c>
      <c r="AB589" s="50">
        <v>2.1143936684442659</v>
      </c>
      <c r="AC589" s="50">
        <v>3687273</v>
      </c>
      <c r="AD589" s="50">
        <v>0.59472434869638457</v>
      </c>
      <c r="AE589" s="50">
        <v>0.7954223034896124</v>
      </c>
      <c r="AF589" s="50">
        <v>5.6593355451536953E-3</v>
      </c>
      <c r="AG589" s="50">
        <v>0.63236363704566312</v>
      </c>
      <c r="AH589" s="50">
        <v>21.284634559008239</v>
      </c>
      <c r="AI589" s="50">
        <v>21.385919887604302</v>
      </c>
      <c r="AJ589" s="50">
        <v>0.93433832172211151</v>
      </c>
      <c r="AK589" s="50">
        <v>2.0677719940193082</v>
      </c>
      <c r="AL589" s="50">
        <v>2.8860698557292173</v>
      </c>
      <c r="AM589" s="50">
        <v>3.6005211591205999</v>
      </c>
      <c r="AN589" s="50">
        <v>4.4522047000933345</v>
      </c>
      <c r="AO589" s="50">
        <v>5.5665741601903047</v>
      </c>
      <c r="AP589" s="50">
        <v>6.9230438761602251</v>
      </c>
      <c r="AQ589" s="50">
        <v>9.3665852267684357</v>
      </c>
      <c r="AR589" s="50">
        <v>13.712005640894034</v>
      </c>
      <c r="AS589" s="50">
        <v>50.490885065302429</v>
      </c>
      <c r="AT589" s="50">
        <v>84.169566568463352</v>
      </c>
      <c r="AU589" s="50">
        <v>128.49555132937007</v>
      </c>
      <c r="AV589" s="50">
        <v>168.09011075062946</v>
      </c>
      <c r="AW589" s="50">
        <v>203.20226721853874</v>
      </c>
      <c r="AX589" s="50">
        <v>255.19814147740013</v>
      </c>
      <c r="AY589" s="50">
        <v>315.76038582488616</v>
      </c>
      <c r="AZ589" s="50">
        <v>408.39671352745529</v>
      </c>
      <c r="BA589" s="50">
        <v>567.7710407576817</v>
      </c>
      <c r="BB589" s="50">
        <v>941.30462020352502</v>
      </c>
      <c r="BC589" s="50">
        <v>16.582357553968947</v>
      </c>
      <c r="BD589" s="50">
        <v>5229.4701122418055</v>
      </c>
      <c r="BE589" s="50">
        <v>48.048729866883605</v>
      </c>
      <c r="BF589" s="50">
        <v>106.89036923217121</v>
      </c>
      <c r="BG589" s="50">
        <v>148.41812390207039</v>
      </c>
      <c r="BH589" s="50">
        <v>186.12859550159303</v>
      </c>
      <c r="BI589" s="50">
        <v>229.26144046648841</v>
      </c>
      <c r="BJ589" s="50">
        <v>286.27650935985787</v>
      </c>
      <c r="BK589" s="50">
        <v>358.78719360515146</v>
      </c>
      <c r="BL589" s="50">
        <v>482.90787915880304</v>
      </c>
      <c r="BM589" s="50">
        <v>707.90374933427177</v>
      </c>
      <c r="BN589" s="50">
        <v>2606.7134112071926</v>
      </c>
    </row>
    <row r="590" spans="1:66" x14ac:dyDescent="0.25">
      <c r="A590" t="str">
        <f t="shared" si="9"/>
        <v>2007TOT26</v>
      </c>
      <c r="B590" s="50">
        <v>2007</v>
      </c>
      <c r="C590" s="50" t="s">
        <v>3</v>
      </c>
      <c r="D590" s="50">
        <v>26</v>
      </c>
      <c r="E590" s="50">
        <v>459.97310202256921</v>
      </c>
      <c r="F590" s="50">
        <v>0.53317722900123499</v>
      </c>
      <c r="G590" s="50">
        <v>0.24726165159597896</v>
      </c>
      <c r="H590" s="50">
        <v>0.15242038634936117</v>
      </c>
      <c r="I590" s="50">
        <v>0.23379076777480665</v>
      </c>
      <c r="J590" s="50">
        <v>0.10124989592518424</v>
      </c>
      <c r="K590" s="50">
        <v>6.4329725751822012E-2</v>
      </c>
      <c r="L590" s="50">
        <v>280.32405565153681</v>
      </c>
      <c r="M590" s="50">
        <v>140.1620278257684</v>
      </c>
      <c r="N590" s="50">
        <v>8533609</v>
      </c>
      <c r="O590" s="50">
        <v>4549926</v>
      </c>
      <c r="P590" s="50">
        <v>150.32340068672835</v>
      </c>
      <c r="Q590" s="50">
        <v>130.00065496480846</v>
      </c>
      <c r="R590" s="50">
        <v>46.375133472815023</v>
      </c>
      <c r="S590" s="50">
        <v>7097920320.496933</v>
      </c>
      <c r="T590" s="50">
        <v>15.069009182863235</v>
      </c>
      <c r="U590" s="50">
        <v>18.248813387721597</v>
      </c>
      <c r="V590" s="50">
        <v>1995079</v>
      </c>
      <c r="W590" s="50">
        <v>79.460782583735011</v>
      </c>
      <c r="X590" s="50">
        <v>60.701245242033394</v>
      </c>
      <c r="Y590" s="50">
        <v>43.30791026902768</v>
      </c>
      <c r="Z590" s="50">
        <v>1453245355.8747687</v>
      </c>
      <c r="AA590" s="50">
        <v>3.0852653486954149</v>
      </c>
      <c r="AB590" s="50">
        <v>3.2151160852150178</v>
      </c>
      <c r="AC590" s="50">
        <v>8533609</v>
      </c>
      <c r="AD590" s="50">
        <v>0.55813854692892173</v>
      </c>
      <c r="AE590" s="50">
        <v>0.668801918274883</v>
      </c>
      <c r="AF590" s="50">
        <v>1.3097635228566877E-2</v>
      </c>
      <c r="AG590" s="50">
        <v>0.55818441082343728</v>
      </c>
      <c r="AH590" s="50">
        <v>17.923887621503873</v>
      </c>
      <c r="AI590" s="50">
        <v>20.230282976328464</v>
      </c>
      <c r="AJ590" s="50">
        <v>0.78868743233025151</v>
      </c>
      <c r="AK590" s="50">
        <v>2.1681696657975364</v>
      </c>
      <c r="AL590" s="50">
        <v>3.1189334332854575</v>
      </c>
      <c r="AM590" s="50">
        <v>4.0097188472712322</v>
      </c>
      <c r="AN590" s="50">
        <v>5.0566515785635904</v>
      </c>
      <c r="AO590" s="50">
        <v>6.3289228108721414</v>
      </c>
      <c r="AP590" s="50">
        <v>8.0035712807422996</v>
      </c>
      <c r="AQ590" s="50">
        <v>10.707289135446921</v>
      </c>
      <c r="AR590" s="50">
        <v>14.625171638399593</v>
      </c>
      <c r="AS590" s="50">
        <v>45.192884177290978</v>
      </c>
      <c r="AT590" s="50">
        <v>72.46551441249359</v>
      </c>
      <c r="AU590" s="50">
        <v>122.51901405823659</v>
      </c>
      <c r="AV590" s="50">
        <v>164.05594809261436</v>
      </c>
      <c r="AW590" s="50">
        <v>203.20226721853874</v>
      </c>
      <c r="AX590" s="50">
        <v>262.96763992987366</v>
      </c>
      <c r="AY590" s="50">
        <v>324.97421411788361</v>
      </c>
      <c r="AZ590" s="50">
        <v>416.36542988896662</v>
      </c>
      <c r="BA590" s="50">
        <v>567.7710407576817</v>
      </c>
      <c r="BB590" s="50">
        <v>862.11550136100618</v>
      </c>
      <c r="BC590" s="50">
        <v>14.418934471369781</v>
      </c>
      <c r="BD590" s="50">
        <v>3984.3581807556611</v>
      </c>
      <c r="BE590" s="50">
        <v>36.198300870929813</v>
      </c>
      <c r="BF590" s="50">
        <v>99.612414381976947</v>
      </c>
      <c r="BG590" s="50">
        <v>143.5235834269977</v>
      </c>
      <c r="BH590" s="50">
        <v>184.79508290964358</v>
      </c>
      <c r="BI590" s="50">
        <v>232.55936886524512</v>
      </c>
      <c r="BJ590" s="50">
        <v>291.43988482452403</v>
      </c>
      <c r="BK590" s="50">
        <v>367.93876708919925</v>
      </c>
      <c r="BL590" s="50">
        <v>492.78073495787845</v>
      </c>
      <c r="BM590" s="50">
        <v>672.56873100462474</v>
      </c>
      <c r="BN590" s="50">
        <v>2079.2576714677025</v>
      </c>
    </row>
    <row r="591" spans="1:66" x14ac:dyDescent="0.25">
      <c r="A591" t="str">
        <f t="shared" si="9"/>
        <v>2007TOT27</v>
      </c>
      <c r="B591" s="50">
        <v>2007</v>
      </c>
      <c r="C591" s="50" t="s">
        <v>3</v>
      </c>
      <c r="D591" s="50">
        <v>27</v>
      </c>
      <c r="E591" s="50">
        <v>463.92063466084596</v>
      </c>
      <c r="F591" s="50">
        <v>0.55413956414792032</v>
      </c>
      <c r="G591" s="50">
        <v>0.26702113506113284</v>
      </c>
      <c r="H591" s="50">
        <v>0.16697155053967644</v>
      </c>
      <c r="I591" s="50">
        <v>0.26137542373447448</v>
      </c>
      <c r="J591" s="50">
        <v>0.11340096964878243</v>
      </c>
      <c r="K591" s="50">
        <v>7.0847039403796538E-2</v>
      </c>
      <c r="L591" s="50">
        <v>259.60362639711082</v>
      </c>
      <c r="M591" s="50">
        <v>129.80181319855541</v>
      </c>
      <c r="N591" s="50">
        <v>3143773</v>
      </c>
      <c r="O591" s="50">
        <v>1742089</v>
      </c>
      <c r="P591" s="50">
        <v>134.50940921532001</v>
      </c>
      <c r="Q591" s="50">
        <v>125.09421718179081</v>
      </c>
      <c r="R591" s="50">
        <v>48.186621626940031</v>
      </c>
      <c r="S591" s="50">
        <v>2615103116.5921049</v>
      </c>
      <c r="T591" s="50">
        <v>14.942136608607603</v>
      </c>
      <c r="U591" s="50">
        <v>17.802405190224164</v>
      </c>
      <c r="V591" s="50">
        <v>821705</v>
      </c>
      <c r="W591" s="50">
        <v>73.48568650012605</v>
      </c>
      <c r="X591" s="50">
        <v>56.316126698429358</v>
      </c>
      <c r="Y591" s="50">
        <v>43.386240385011902</v>
      </c>
      <c r="Z591" s="50">
        <v>555302914.66479468</v>
      </c>
      <c r="AA591" s="50">
        <v>3.1728813894314727</v>
      </c>
      <c r="AB591" s="50">
        <v>3.3099194621808286</v>
      </c>
      <c r="AC591" s="50">
        <v>3143773</v>
      </c>
      <c r="AD591" s="50">
        <v>0.60714370045340293</v>
      </c>
      <c r="AE591" s="50">
        <v>0.90116231968407767</v>
      </c>
      <c r="AF591" s="50">
        <v>4.8251556868163879E-3</v>
      </c>
      <c r="AG591" s="50">
        <v>0.66492250284909549</v>
      </c>
      <c r="AH591" s="50">
        <v>23.002680778039505</v>
      </c>
      <c r="AI591" s="50">
        <v>25.602567025782346</v>
      </c>
      <c r="AJ591" s="50">
        <v>0.67820040783721303</v>
      </c>
      <c r="AK591" s="50">
        <v>1.8550524376614346</v>
      </c>
      <c r="AL591" s="50">
        <v>2.6639644250760584</v>
      </c>
      <c r="AM591" s="50">
        <v>3.5834316482222519</v>
      </c>
      <c r="AN591" s="50">
        <v>4.3564749998373316</v>
      </c>
      <c r="AO591" s="50">
        <v>5.5716342392925693</v>
      </c>
      <c r="AP591" s="50">
        <v>7.0528067472034621</v>
      </c>
      <c r="AQ591" s="50">
        <v>9.3806593247367118</v>
      </c>
      <c r="AR591" s="50">
        <v>14.363159744351933</v>
      </c>
      <c r="AS591" s="50">
        <v>50.494616025781035</v>
      </c>
      <c r="AT591" s="50">
        <v>62.753641346901667</v>
      </c>
      <c r="AU591" s="50">
        <v>103.2612828512509</v>
      </c>
      <c r="AV591" s="50">
        <v>141.94276018942043</v>
      </c>
      <c r="AW591" s="50">
        <v>188.26092404070499</v>
      </c>
      <c r="AX591" s="50">
        <v>227.10841630307269</v>
      </c>
      <c r="AY591" s="50">
        <v>283.88552037884085</v>
      </c>
      <c r="AZ591" s="50">
        <v>378.51402717178786</v>
      </c>
      <c r="BA591" s="50">
        <v>526.68234701863901</v>
      </c>
      <c r="BB591" s="50">
        <v>841.69566568463358</v>
      </c>
      <c r="BC591" s="50">
        <v>19.158061230430206</v>
      </c>
      <c r="BD591" s="50">
        <v>4706.5231010176249</v>
      </c>
      <c r="BE591" s="50">
        <v>31.290854935085012</v>
      </c>
      <c r="BF591" s="50">
        <v>86.157356994932613</v>
      </c>
      <c r="BG591" s="50">
        <v>123.31705076580856</v>
      </c>
      <c r="BH591" s="50">
        <v>166.15468417011027</v>
      </c>
      <c r="BI591" s="50">
        <v>203.37856039350689</v>
      </c>
      <c r="BJ591" s="50">
        <v>257.90232244290888</v>
      </c>
      <c r="BK591" s="50">
        <v>326.47904717723327</v>
      </c>
      <c r="BL591" s="50">
        <v>437.19669484773488</v>
      </c>
      <c r="BM591" s="50">
        <v>660.47781601511417</v>
      </c>
      <c r="BN591" s="50">
        <v>2365.1060776373029</v>
      </c>
    </row>
    <row r="592" spans="1:66" x14ac:dyDescent="0.25">
      <c r="A592" t="str">
        <f t="shared" si="9"/>
        <v>2007TOT28</v>
      </c>
      <c r="B592" s="50">
        <v>2007</v>
      </c>
      <c r="C592" s="50" t="s">
        <v>3</v>
      </c>
      <c r="D592" s="50">
        <v>28</v>
      </c>
      <c r="E592" s="50">
        <v>523.13532841558128</v>
      </c>
      <c r="F592" s="50">
        <v>0.42513694674215641</v>
      </c>
      <c r="G592" s="50">
        <v>0.19267931534222982</v>
      </c>
      <c r="H592" s="50">
        <v>0.11496992961830116</v>
      </c>
      <c r="I592" s="50">
        <v>0.1669661075549036</v>
      </c>
      <c r="J592" s="50">
        <v>7.2177903122489853E-2</v>
      </c>
      <c r="K592" s="50">
        <v>4.4864036504595688E-2</v>
      </c>
      <c r="L592" s="50">
        <v>263.6580157751813</v>
      </c>
      <c r="M592" s="50">
        <v>131.82900788759065</v>
      </c>
      <c r="N592" s="50">
        <v>2001508</v>
      </c>
      <c r="O592" s="50">
        <v>850915</v>
      </c>
      <c r="P592" s="50">
        <v>144.16370611015088</v>
      </c>
      <c r="Q592" s="50">
        <v>119.49430966503041</v>
      </c>
      <c r="R592" s="50">
        <v>45.321705586573962</v>
      </c>
      <c r="S592" s="50">
        <v>1220154006.1034322</v>
      </c>
      <c r="T592" s="50">
        <v>9.7109568413043146</v>
      </c>
      <c r="U592" s="50">
        <v>10.99965027336234</v>
      </c>
      <c r="V592" s="50">
        <v>334184</v>
      </c>
      <c r="W592" s="50">
        <v>74.840547778010645</v>
      </c>
      <c r="X592" s="50">
        <v>56.988460109580004</v>
      </c>
      <c r="Y592" s="50">
        <v>43.229074558592998</v>
      </c>
      <c r="Z592" s="50">
        <v>228535578.63911861</v>
      </c>
      <c r="AA592" s="50">
        <v>1.8188680525291492</v>
      </c>
      <c r="AB592" s="50">
        <v>1.8633774868182105</v>
      </c>
      <c r="AC592" s="50">
        <v>2001508</v>
      </c>
      <c r="AD592" s="50">
        <v>0.53943149538066415</v>
      </c>
      <c r="AE592" s="50">
        <v>0.57348497024583445</v>
      </c>
      <c r="AF592" s="50">
        <v>3.0719736152732238E-3</v>
      </c>
      <c r="AG592" s="50">
        <v>0.51971622195520251</v>
      </c>
      <c r="AH592" s="50">
        <v>16.245055760737763</v>
      </c>
      <c r="AI592" s="50">
        <v>18.277865795590515</v>
      </c>
      <c r="AJ592" s="50">
        <v>0.95467610807630099</v>
      </c>
      <c r="AK592" s="50">
        <v>2.238421149211506</v>
      </c>
      <c r="AL592" s="50">
        <v>3.1288243798000979</v>
      </c>
      <c r="AM592" s="50">
        <v>4.0852495579181953</v>
      </c>
      <c r="AN592" s="50">
        <v>5.3067567665182747</v>
      </c>
      <c r="AO592" s="50">
        <v>6.5261780185990386</v>
      </c>
      <c r="AP592" s="50">
        <v>8.2665294199247867</v>
      </c>
      <c r="AQ592" s="50">
        <v>11.130361458977109</v>
      </c>
      <c r="AR592" s="50">
        <v>16.096734047370198</v>
      </c>
      <c r="AS592" s="50">
        <v>42.266269093604492</v>
      </c>
      <c r="AT592" s="50">
        <v>89.648059067002379</v>
      </c>
      <c r="AU592" s="50">
        <v>141.94276018942043</v>
      </c>
      <c r="AV592" s="50">
        <v>189.00799119959669</v>
      </c>
      <c r="AW592" s="50">
        <v>244.04193857128428</v>
      </c>
      <c r="AX592" s="50">
        <v>298.8268635566746</v>
      </c>
      <c r="AY592" s="50">
        <v>378.51402717178786</v>
      </c>
      <c r="AZ592" s="50">
        <v>500.53499645742994</v>
      </c>
      <c r="BA592" s="50">
        <v>672.36044300251785</v>
      </c>
      <c r="BB592" s="50">
        <v>1068.3060372151117</v>
      </c>
      <c r="BC592" s="50">
        <v>11.200764768305447</v>
      </c>
      <c r="BD592" s="50">
        <v>4012.6471238390263</v>
      </c>
      <c r="BE592" s="50">
        <v>49.820710289842381</v>
      </c>
      <c r="BF592" s="50">
        <v>116.61891120344173</v>
      </c>
      <c r="BG592" s="50">
        <v>164.63633139714861</v>
      </c>
      <c r="BH592" s="50">
        <v>213.54078581734339</v>
      </c>
      <c r="BI592" s="50">
        <v>277.38209180754973</v>
      </c>
      <c r="BJ592" s="50">
        <v>340.57331184217321</v>
      </c>
      <c r="BK592" s="50">
        <v>434.2059642414506</v>
      </c>
      <c r="BL592" s="50">
        <v>580.81121158818723</v>
      </c>
      <c r="BM592" s="50">
        <v>842.75830301261601</v>
      </c>
      <c r="BN592" s="50">
        <v>2216.6774598186562</v>
      </c>
    </row>
    <row r="593" spans="1:66" x14ac:dyDescent="0.25">
      <c r="A593" t="str">
        <f t="shared" si="9"/>
        <v>2007TOT29</v>
      </c>
      <c r="B593" s="50">
        <v>2007</v>
      </c>
      <c r="C593" s="50" t="s">
        <v>3</v>
      </c>
      <c r="D593" s="50">
        <v>29</v>
      </c>
      <c r="E593" s="50">
        <v>472.54107253794484</v>
      </c>
      <c r="F593" s="50">
        <v>0.49959504114457876</v>
      </c>
      <c r="G593" s="50">
        <v>0.22252332433994129</v>
      </c>
      <c r="H593" s="50">
        <v>0.13031203371643671</v>
      </c>
      <c r="I593" s="50">
        <v>0.20538238250465296</v>
      </c>
      <c r="J593" s="50">
        <v>7.8998022790161854E-2</v>
      </c>
      <c r="K593" s="50">
        <v>4.6652650447646042E-2</v>
      </c>
      <c r="L593" s="50">
        <v>265.79038157392381</v>
      </c>
      <c r="M593" s="50">
        <v>132.8951907869619</v>
      </c>
      <c r="N593" s="50">
        <v>14228606</v>
      </c>
      <c r="O593" s="50">
        <v>7108541</v>
      </c>
      <c r="P593" s="50">
        <v>147.40538089435381</v>
      </c>
      <c r="Q593" s="50">
        <v>118.38500067957</v>
      </c>
      <c r="R593" s="50">
        <v>44.540739201521404</v>
      </c>
      <c r="S593" s="50">
        <v>10098535573.389015</v>
      </c>
      <c r="T593" s="50">
        <v>12.51627905438019</v>
      </c>
      <c r="U593" s="50">
        <v>14.82698537840785</v>
      </c>
      <c r="V593" s="50">
        <v>2922305</v>
      </c>
      <c r="W593" s="50">
        <v>81.778550778886</v>
      </c>
      <c r="X593" s="50">
        <v>51.116640008075905</v>
      </c>
      <c r="Y593" s="50">
        <v>38.463874956933999</v>
      </c>
      <c r="Z593" s="50">
        <v>1792540952.1456029</v>
      </c>
      <c r="AA593" s="50">
        <v>2.2217026033537404</v>
      </c>
      <c r="AB593" s="50">
        <v>2.3035804512875893</v>
      </c>
      <c r="AC593" s="50">
        <v>14228606</v>
      </c>
      <c r="AD593" s="50">
        <v>0.55279524983424277</v>
      </c>
      <c r="AE593" s="50">
        <v>0.65543013185834642</v>
      </c>
      <c r="AF593" s="50">
        <v>2.183848488945362E-2</v>
      </c>
      <c r="AG593" s="50">
        <v>0.54077178495416955</v>
      </c>
      <c r="AH593" s="50">
        <v>17.294440405827611</v>
      </c>
      <c r="AI593" s="50">
        <v>18.045033472100222</v>
      </c>
      <c r="AJ593" s="50">
        <v>1.0237745803096709</v>
      </c>
      <c r="AK593" s="50">
        <v>2.2772807509044695</v>
      </c>
      <c r="AL593" s="50">
        <v>3.0872760118933718</v>
      </c>
      <c r="AM593" s="50">
        <v>3.966373815243073</v>
      </c>
      <c r="AN593" s="50">
        <v>4.9868477812609235</v>
      </c>
      <c r="AO593" s="50">
        <v>6.2686669274962359</v>
      </c>
      <c r="AP593" s="50">
        <v>8.0795947404826229</v>
      </c>
      <c r="AQ593" s="50">
        <v>10.742531447395582</v>
      </c>
      <c r="AR593" s="50">
        <v>14.797946124761559</v>
      </c>
      <c r="AS593" s="50">
        <v>44.769707820252492</v>
      </c>
      <c r="AT593" s="50">
        <v>86.286256851989791</v>
      </c>
      <c r="AU593" s="50">
        <v>127.49946178418116</v>
      </c>
      <c r="AV593" s="50">
        <v>165.8489092739544</v>
      </c>
      <c r="AW593" s="50">
        <v>207.89811793157219</v>
      </c>
      <c r="AX593" s="50">
        <v>266.55356229255375</v>
      </c>
      <c r="AY593" s="50">
        <v>333.1919528656922</v>
      </c>
      <c r="AZ593" s="50">
        <v>433.29895215717818</v>
      </c>
      <c r="BA593" s="50">
        <v>567.7710407576817</v>
      </c>
      <c r="BB593" s="50">
        <v>896.48059067002384</v>
      </c>
      <c r="BC593" s="50">
        <v>14.314241204125736</v>
      </c>
      <c r="BD593" s="50">
        <v>3735.3357944584327</v>
      </c>
      <c r="BE593" s="50">
        <v>48.331717413318088</v>
      </c>
      <c r="BF593" s="50">
        <v>107.61151927169928</v>
      </c>
      <c r="BG593" s="50">
        <v>145.99847990796343</v>
      </c>
      <c r="BH593" s="50">
        <v>187.02938250540993</v>
      </c>
      <c r="BI593" s="50">
        <v>235.76479636042174</v>
      </c>
      <c r="BJ593" s="50">
        <v>296.6221038731274</v>
      </c>
      <c r="BK593" s="50">
        <v>381.69440523881258</v>
      </c>
      <c r="BL593" s="50">
        <v>507.97989128982846</v>
      </c>
      <c r="BM593" s="50">
        <v>699.20063692925714</v>
      </c>
      <c r="BN593" s="50">
        <v>2115.8017972115931</v>
      </c>
    </row>
    <row r="594" spans="1:66" x14ac:dyDescent="0.25">
      <c r="A594" t="str">
        <f t="shared" si="9"/>
        <v>2007TOT30</v>
      </c>
      <c r="B594" s="50">
        <v>2007</v>
      </c>
      <c r="C594" s="50" t="s">
        <v>3</v>
      </c>
      <c r="D594" s="50">
        <v>30</v>
      </c>
      <c r="E594" s="50">
        <v>958.58958192132104</v>
      </c>
      <c r="F594" s="50">
        <v>0.17112524422748315</v>
      </c>
      <c r="G594" s="50">
        <v>6.2049931861461606E-2</v>
      </c>
      <c r="H594" s="50">
        <v>3.5347218997756162E-2</v>
      </c>
      <c r="I594" s="50">
        <v>4.650333835770791E-2</v>
      </c>
      <c r="J594" s="50">
        <v>2.1634762479409174E-2</v>
      </c>
      <c r="K594" s="50">
        <v>1.6396098723046024E-2</v>
      </c>
      <c r="L594" s="50">
        <v>260.98396183035766</v>
      </c>
      <c r="M594" s="50">
        <v>130.49198091517883</v>
      </c>
      <c r="N594" s="50">
        <v>76518313</v>
      </c>
      <c r="O594" s="50">
        <v>13094215</v>
      </c>
      <c r="P594" s="50">
        <v>166.35130186476741</v>
      </c>
      <c r="Q594" s="50">
        <v>94.63265996559025</v>
      </c>
      <c r="R594" s="50">
        <v>36.259952259864342</v>
      </c>
      <c r="S594" s="50">
        <v>14869684747.335976</v>
      </c>
      <c r="T594" s="50">
        <v>1.689360843673039</v>
      </c>
      <c r="U594" s="50">
        <v>1.7410646453328271</v>
      </c>
      <c r="V594" s="50">
        <v>3558357</v>
      </c>
      <c r="W594" s="50">
        <v>69.783156295933992</v>
      </c>
      <c r="X594" s="50">
        <v>60.708824619244837</v>
      </c>
      <c r="Y594" s="50">
        <v>46.523030912302737</v>
      </c>
      <c r="Z594" s="50">
        <v>2592284052.5479465</v>
      </c>
      <c r="AA594" s="50">
        <v>0.29451217349023828</v>
      </c>
      <c r="AB594" s="50">
        <v>0.2955125834656917</v>
      </c>
      <c r="AC594" s="50">
        <v>76518313</v>
      </c>
      <c r="AD594" s="50">
        <v>0.51948405927069996</v>
      </c>
      <c r="AE594" s="50">
        <v>0.53652955032412475</v>
      </c>
      <c r="AF594" s="50">
        <v>0.11744256761462354</v>
      </c>
      <c r="AG594" s="50">
        <v>0.46941368993268373</v>
      </c>
      <c r="AH594" s="50">
        <v>14.288862194180362</v>
      </c>
      <c r="AI594" s="50">
        <v>15.533935451668668</v>
      </c>
      <c r="AJ594" s="50">
        <v>1.2047422225802602</v>
      </c>
      <c r="AK594" s="50">
        <v>2.4634123036958968</v>
      </c>
      <c r="AL594" s="50">
        <v>3.4026718422266442</v>
      </c>
      <c r="AM594" s="50">
        <v>4.4111732294606254</v>
      </c>
      <c r="AN594" s="50">
        <v>5.5246087885894184</v>
      </c>
      <c r="AO594" s="50">
        <v>6.6584137079346206</v>
      </c>
      <c r="AP594" s="50">
        <v>8.3907509728923593</v>
      </c>
      <c r="AQ594" s="50">
        <v>10.963351294700097</v>
      </c>
      <c r="AR594" s="50">
        <v>15.964698145686647</v>
      </c>
      <c r="AS594" s="50">
        <v>41.016177492233432</v>
      </c>
      <c r="AT594" s="50">
        <v>189.25701358589393</v>
      </c>
      <c r="AU594" s="50">
        <v>283.88552037884085</v>
      </c>
      <c r="AV594" s="50">
        <v>373.53357944584326</v>
      </c>
      <c r="AW594" s="50">
        <v>475.63275782770705</v>
      </c>
      <c r="AX594" s="50">
        <v>573.37404444936942</v>
      </c>
      <c r="AY594" s="50">
        <v>712.20402481007454</v>
      </c>
      <c r="AZ594" s="50">
        <v>900.21592646448221</v>
      </c>
      <c r="BA594" s="50">
        <v>1223.6960062645826</v>
      </c>
      <c r="BB594" s="50">
        <v>1961.0512920906772</v>
      </c>
      <c r="BC594" s="50">
        <v>11.095879478979327</v>
      </c>
      <c r="BD594" s="50">
        <v>6723.6044300251788</v>
      </c>
      <c r="BE594" s="50">
        <v>115.45909896223756</v>
      </c>
      <c r="BF594" s="50">
        <v>236.16662765797292</v>
      </c>
      <c r="BG594" s="50">
        <v>326.10243608356092</v>
      </c>
      <c r="BH594" s="50">
        <v>422.8942582767645</v>
      </c>
      <c r="BI594" s="50">
        <v>529.65885176925963</v>
      </c>
      <c r="BJ594" s="50">
        <v>638.28022101371585</v>
      </c>
      <c r="BK594" s="50">
        <v>804.04286474680066</v>
      </c>
      <c r="BL594" s="50">
        <v>1051.1885237484905</v>
      </c>
      <c r="BM594" s="50">
        <v>1530.5868248801835</v>
      </c>
      <c r="BN594" s="50">
        <v>3931.9408532646689</v>
      </c>
    </row>
    <row r="595" spans="1:66" x14ac:dyDescent="0.25">
      <c r="A595" t="str">
        <f t="shared" si="9"/>
        <v>2007TOT31</v>
      </c>
      <c r="B595" s="50">
        <v>2007</v>
      </c>
      <c r="C595" s="50" t="s">
        <v>3</v>
      </c>
      <c r="D595" s="50">
        <v>31</v>
      </c>
      <c r="E595" s="50">
        <v>743.07706890639383</v>
      </c>
      <c r="F595" s="50">
        <v>0.17941644296846596</v>
      </c>
      <c r="G595" s="50">
        <v>6.4032792245761319E-2</v>
      </c>
      <c r="H595" s="50">
        <v>3.522753099965454E-2</v>
      </c>
      <c r="I595" s="50">
        <v>4.5322633576117405E-2</v>
      </c>
      <c r="J595" s="50">
        <v>2.0249079895839097E-2</v>
      </c>
      <c r="K595" s="50">
        <v>1.4831430423905168E-2</v>
      </c>
      <c r="L595" s="50">
        <v>211.78072128364545</v>
      </c>
      <c r="M595" s="50">
        <v>105.89036064182272</v>
      </c>
      <c r="N595" s="50">
        <v>19422746</v>
      </c>
      <c r="O595" s="50">
        <v>3484760.0000000005</v>
      </c>
      <c r="P595" s="50">
        <v>136.19728699386508</v>
      </c>
      <c r="Q595" s="50">
        <v>75.583434289780371</v>
      </c>
      <c r="R595" s="50">
        <v>35.689478169520818</v>
      </c>
      <c r="S595" s="50">
        <v>3160681541.7078609</v>
      </c>
      <c r="T595" s="50">
        <v>1.8249669509478104</v>
      </c>
      <c r="U595" s="50">
        <v>1.8870215094594915</v>
      </c>
      <c r="V595" s="50">
        <v>880290</v>
      </c>
      <c r="W595" s="50">
        <v>58.581053930101682</v>
      </c>
      <c r="X595" s="50">
        <v>47.309306711721042</v>
      </c>
      <c r="Y595" s="50">
        <v>44.677633001691412</v>
      </c>
      <c r="Z595" s="50">
        <v>499750915.26313096</v>
      </c>
      <c r="AA595" s="50">
        <v>0.28855450700304425</v>
      </c>
      <c r="AB595" s="50">
        <v>0.2895892222618287</v>
      </c>
      <c r="AC595" s="50">
        <v>19422746</v>
      </c>
      <c r="AD595" s="50">
        <v>0.51406285804839802</v>
      </c>
      <c r="AE595" s="50">
        <v>0.54019442580394639</v>
      </c>
      <c r="AF595" s="50">
        <v>2.9810604428339788E-2</v>
      </c>
      <c r="AG595" s="50">
        <v>0.46166024555631946</v>
      </c>
      <c r="AH595" s="50">
        <v>13.915157876467374</v>
      </c>
      <c r="AI595" s="50">
        <v>14.891627033244136</v>
      </c>
      <c r="AJ595" s="50">
        <v>1.2801580806308408</v>
      </c>
      <c r="AK595" s="50">
        <v>2.5122486832653692</v>
      </c>
      <c r="AL595" s="50">
        <v>3.4945623156260126</v>
      </c>
      <c r="AM595" s="50">
        <v>4.4788716376500943</v>
      </c>
      <c r="AN595" s="50">
        <v>5.6338597469882146</v>
      </c>
      <c r="AO595" s="50">
        <v>6.9966056239839567</v>
      </c>
      <c r="AP595" s="50">
        <v>8.3281062038547979</v>
      </c>
      <c r="AQ595" s="50">
        <v>10.800480621706001</v>
      </c>
      <c r="AR595" s="50">
        <v>15.544224304089489</v>
      </c>
      <c r="AS595" s="50">
        <v>40.930882782205224</v>
      </c>
      <c r="AT595" s="50">
        <v>147.62047059699725</v>
      </c>
      <c r="AU595" s="50">
        <v>224.12014766750596</v>
      </c>
      <c r="AV595" s="50">
        <v>292.85032628554109</v>
      </c>
      <c r="AW595" s="50">
        <v>378.51402717178786</v>
      </c>
      <c r="AX595" s="50">
        <v>463.18163851284567</v>
      </c>
      <c r="AY595" s="50">
        <v>567.7710407576817</v>
      </c>
      <c r="AZ595" s="50">
        <v>697.26268163224074</v>
      </c>
      <c r="BA595" s="50">
        <v>929.351545661258</v>
      </c>
      <c r="BB595" s="50">
        <v>1481.6831984685116</v>
      </c>
      <c r="BC595" s="50">
        <v>11.891319016855135</v>
      </c>
      <c r="BD595" s="50">
        <v>5229.4701122418055</v>
      </c>
      <c r="BE595" s="50">
        <v>95.094502003903884</v>
      </c>
      <c r="BF595" s="50">
        <v>186.62146172270425</v>
      </c>
      <c r="BG595" s="50">
        <v>259.82777019201563</v>
      </c>
      <c r="BH595" s="50">
        <v>332.76355695491941</v>
      </c>
      <c r="BI595" s="50">
        <v>418.56605701455521</v>
      </c>
      <c r="BJ595" s="50">
        <v>519.82587141736872</v>
      </c>
      <c r="BK595" s="50">
        <v>619.13146817521078</v>
      </c>
      <c r="BL595" s="50">
        <v>801.49412697420269</v>
      </c>
      <c r="BM595" s="50">
        <v>1156.1727422247761</v>
      </c>
      <c r="BN595" s="50">
        <v>3042.7326796262541</v>
      </c>
    </row>
    <row r="596" spans="1:66" x14ac:dyDescent="0.25">
      <c r="A596" t="str">
        <f t="shared" si="9"/>
        <v>2007TOT32</v>
      </c>
      <c r="B596" s="50">
        <v>2007</v>
      </c>
      <c r="C596" s="50" t="s">
        <v>3</v>
      </c>
      <c r="D596" s="50">
        <v>32</v>
      </c>
      <c r="E596" s="50">
        <v>781.39817870340562</v>
      </c>
      <c r="F596" s="50">
        <v>0.15799203022006905</v>
      </c>
      <c r="G596" s="50">
        <v>6.078350646570669E-2</v>
      </c>
      <c r="H596" s="50">
        <v>3.6394045193005362E-2</v>
      </c>
      <c r="I596" s="50">
        <v>4.3178234176732104E-2</v>
      </c>
      <c r="J596" s="50">
        <v>2.4269372795163936E-2</v>
      </c>
      <c r="K596" s="50">
        <v>1.9422094754148272E-2</v>
      </c>
      <c r="L596" s="50">
        <v>205.20900336698006</v>
      </c>
      <c r="M596" s="50">
        <v>102.60450168349003</v>
      </c>
      <c r="N596" s="50">
        <v>3471865</v>
      </c>
      <c r="O596" s="50">
        <v>548527</v>
      </c>
      <c r="P596" s="50">
        <v>126.25994014142491</v>
      </c>
      <c r="Q596" s="50">
        <v>78.94906322555515</v>
      </c>
      <c r="R596" s="50">
        <v>38.472514329387735</v>
      </c>
      <c r="S596" s="50">
        <v>519668313.64708912</v>
      </c>
      <c r="T596" s="50">
        <v>1.5962825513204244</v>
      </c>
      <c r="U596" s="50">
        <v>1.6381011108517824</v>
      </c>
      <c r="V596" s="50">
        <v>149909</v>
      </c>
      <c r="W596" s="50">
        <v>44.933155244766596</v>
      </c>
      <c r="X596" s="50">
        <v>57.671346438723432</v>
      </c>
      <c r="Y596" s="50">
        <v>56.20742315636943</v>
      </c>
      <c r="Z596" s="50">
        <v>103745446.4793911</v>
      </c>
      <c r="AA596" s="50">
        <v>0.3186783601096449</v>
      </c>
      <c r="AB596" s="50">
        <v>0.31947157639804247</v>
      </c>
      <c r="AC596" s="50">
        <v>3471865</v>
      </c>
      <c r="AD596" s="50">
        <v>0.52129083369720408</v>
      </c>
      <c r="AE596" s="50">
        <v>0.54858877334186396</v>
      </c>
      <c r="AF596" s="50">
        <v>5.3287209822746838E-3</v>
      </c>
      <c r="AG596" s="50">
        <v>0.47250940041962242</v>
      </c>
      <c r="AH596" s="50">
        <v>14.463962586967501</v>
      </c>
      <c r="AI596" s="50">
        <v>15.556481914074482</v>
      </c>
      <c r="AJ596" s="50">
        <v>1.1887771899781776</v>
      </c>
      <c r="AK596" s="50">
        <v>2.4843623428616359</v>
      </c>
      <c r="AL596" s="50">
        <v>3.4574787656814592</v>
      </c>
      <c r="AM596" s="50">
        <v>4.2973604258204938</v>
      </c>
      <c r="AN596" s="50">
        <v>5.4656573373845667</v>
      </c>
      <c r="AO596" s="50">
        <v>6.9004146767287367</v>
      </c>
      <c r="AP596" s="50">
        <v>8.2680251056164664</v>
      </c>
      <c r="AQ596" s="50">
        <v>10.796795445433915</v>
      </c>
      <c r="AR596" s="50">
        <v>15.817664532109575</v>
      </c>
      <c r="AS596" s="50">
        <v>41.323464178384974</v>
      </c>
      <c r="AT596" s="50">
        <v>149.4134317783373</v>
      </c>
      <c r="AU596" s="50">
        <v>229.10059539345053</v>
      </c>
      <c r="AV596" s="50">
        <v>298.8268635566746</v>
      </c>
      <c r="AW596" s="50">
        <v>378.51402717178786</v>
      </c>
      <c r="AX596" s="50">
        <v>478.12298169067935</v>
      </c>
      <c r="AY596" s="50">
        <v>582.7123839355155</v>
      </c>
      <c r="AZ596" s="50">
        <v>737.10626343979732</v>
      </c>
      <c r="BA596" s="50">
        <v>971.18730655919251</v>
      </c>
      <c r="BB596" s="50">
        <v>1598.7237200282091</v>
      </c>
      <c r="BC596" s="50">
        <v>11.694284004120377</v>
      </c>
      <c r="BD596" s="50">
        <v>5438.6489167314776</v>
      </c>
      <c r="BE596" s="50">
        <v>92.813975234677159</v>
      </c>
      <c r="BF596" s="50">
        <v>194.23699544549984</v>
      </c>
      <c r="BG596" s="50">
        <v>268.77676264716536</v>
      </c>
      <c r="BH596" s="50">
        <v>336.46510693119183</v>
      </c>
      <c r="BI596" s="50">
        <v>427.33594770641355</v>
      </c>
      <c r="BJ596" s="50">
        <v>538.72465748415527</v>
      </c>
      <c r="BK596" s="50">
        <v>648.27744565289174</v>
      </c>
      <c r="BL596" s="50">
        <v>842.94945600512119</v>
      </c>
      <c r="BM596" s="50">
        <v>1236.7107495921543</v>
      </c>
      <c r="BN596" s="50">
        <v>3230.8737923895774</v>
      </c>
    </row>
    <row r="597" spans="1:66" x14ac:dyDescent="0.25">
      <c r="A597" t="str">
        <f t="shared" si="9"/>
        <v>2007TOT33</v>
      </c>
      <c r="B597" s="50">
        <v>2007</v>
      </c>
      <c r="C597" s="50" t="s">
        <v>3</v>
      </c>
      <c r="D597" s="50">
        <v>33</v>
      </c>
      <c r="E597" s="50">
        <v>1015.5655442552932</v>
      </c>
      <c r="F597" s="50">
        <v>0.20925049876081606</v>
      </c>
      <c r="G597" s="50">
        <v>7.8079248829598449E-2</v>
      </c>
      <c r="H597" s="50">
        <v>4.5588224902479796E-2</v>
      </c>
      <c r="I597" s="50">
        <v>6.4227306905679599E-2</v>
      </c>
      <c r="J597" s="50">
        <v>2.8444954666681028E-2</v>
      </c>
      <c r="K597" s="50">
        <v>2.1416812805289689E-2</v>
      </c>
      <c r="L597" s="50">
        <v>285.89664212062928</v>
      </c>
      <c r="M597" s="50">
        <v>142.94832106031464</v>
      </c>
      <c r="N597" s="50">
        <v>14106461</v>
      </c>
      <c r="O597" s="50">
        <v>2951784</v>
      </c>
      <c r="P597" s="50">
        <v>179.21782801085249</v>
      </c>
      <c r="Q597" s="50">
        <v>106.67881410977679</v>
      </c>
      <c r="R597" s="50">
        <v>37.313769521212308</v>
      </c>
      <c r="S597" s="50">
        <v>3778713799.5385604</v>
      </c>
      <c r="T597" s="50">
        <v>2.1980457279153134</v>
      </c>
      <c r="U597" s="50">
        <v>2.2823242877203316</v>
      </c>
      <c r="V597" s="50">
        <v>906019.99999999988</v>
      </c>
      <c r="W597" s="50">
        <v>79.639446562273875</v>
      </c>
      <c r="X597" s="50">
        <v>63.308874498040765</v>
      </c>
      <c r="Y597" s="50">
        <v>44.28794548159027</v>
      </c>
      <c r="Z597" s="50">
        <v>688309277.67257869</v>
      </c>
      <c r="AA597" s="50">
        <v>0.40038366161984523</v>
      </c>
      <c r="AB597" s="50">
        <v>0.40241045390255237</v>
      </c>
      <c r="AC597" s="50">
        <v>14106461</v>
      </c>
      <c r="AD597" s="50">
        <v>0.54637823067007629</v>
      </c>
      <c r="AE597" s="50">
        <v>0.61755225316006612</v>
      </c>
      <c r="AF597" s="50">
        <v>2.1651013134536871E-2</v>
      </c>
      <c r="AG597" s="50">
        <v>0.51568439665355115</v>
      </c>
      <c r="AH597" s="50">
        <v>16.572424762157979</v>
      </c>
      <c r="AI597" s="50">
        <v>17.572885452097836</v>
      </c>
      <c r="AJ597" s="50">
        <v>1.0890755131467731</v>
      </c>
      <c r="AK597" s="50">
        <v>2.3147291141273456</v>
      </c>
      <c r="AL597" s="50">
        <v>3.2001818498160195</v>
      </c>
      <c r="AM597" s="50">
        <v>4.1405627914522407</v>
      </c>
      <c r="AN597" s="50">
        <v>5.1981754671049085</v>
      </c>
      <c r="AO597" s="50">
        <v>6.2467192904835134</v>
      </c>
      <c r="AP597" s="50">
        <v>7.8312460951129665</v>
      </c>
      <c r="AQ597" s="50">
        <v>10.164641062347577</v>
      </c>
      <c r="AR597" s="50">
        <v>15.298860227354126</v>
      </c>
      <c r="AS597" s="50">
        <v>44.515808589054529</v>
      </c>
      <c r="AT597" s="50">
        <v>189.25701358589393</v>
      </c>
      <c r="AU597" s="50">
        <v>283.88552037884085</v>
      </c>
      <c r="AV597" s="50">
        <v>373.53357944584326</v>
      </c>
      <c r="AW597" s="50">
        <v>472.51997799899169</v>
      </c>
      <c r="AX597" s="50">
        <v>567.7710407576817</v>
      </c>
      <c r="AY597" s="50">
        <v>709.71380094710219</v>
      </c>
      <c r="AZ597" s="50">
        <v>896.48059067002384</v>
      </c>
      <c r="BA597" s="50">
        <v>1195.3074542266984</v>
      </c>
      <c r="BB597" s="50">
        <v>2091.7880448967221</v>
      </c>
      <c r="BC597" s="50">
        <v>12.303374744293649</v>
      </c>
      <c r="BD597" s="50">
        <v>7968.7163615113222</v>
      </c>
      <c r="BE597" s="50">
        <v>110.59853071628353</v>
      </c>
      <c r="BF597" s="50">
        <v>234.93569923589325</v>
      </c>
      <c r="BG597" s="50">
        <v>325.16958244441173</v>
      </c>
      <c r="BH597" s="50">
        <v>420.33862540605583</v>
      </c>
      <c r="BI597" s="50">
        <v>528.12597098314689</v>
      </c>
      <c r="BJ597" s="50">
        <v>633.58686867912922</v>
      </c>
      <c r="BK597" s="50">
        <v>796.15706364510675</v>
      </c>
      <c r="BL597" s="50">
        <v>1032.5853822709546</v>
      </c>
      <c r="BM597" s="50">
        <v>1553.3120418593553</v>
      </c>
      <c r="BN597" s="50">
        <v>4522.068173853565</v>
      </c>
    </row>
    <row r="598" spans="1:66" x14ac:dyDescent="0.25">
      <c r="A598" t="str">
        <f t="shared" si="9"/>
        <v>2007TOT35</v>
      </c>
      <c r="B598" s="50">
        <v>2007</v>
      </c>
      <c r="C598" s="50" t="s">
        <v>3</v>
      </c>
      <c r="D598" s="50">
        <v>35</v>
      </c>
      <c r="E598" s="50">
        <v>1059.7429048631566</v>
      </c>
      <c r="F598" s="50">
        <v>0.15459439589924812</v>
      </c>
      <c r="G598" s="50">
        <v>5.5464637350167802E-2</v>
      </c>
      <c r="H598" s="50">
        <v>3.1658345069595008E-2</v>
      </c>
      <c r="I598" s="50">
        <v>4.1048867758758767E-2</v>
      </c>
      <c r="J598" s="50">
        <v>1.9653324529860586E-2</v>
      </c>
      <c r="K598" s="50">
        <v>1.51070360034251E-2</v>
      </c>
      <c r="L598" s="50">
        <v>281.17452667172154</v>
      </c>
      <c r="M598" s="50">
        <v>140.58726333586077</v>
      </c>
      <c r="N598" s="50">
        <v>39517241</v>
      </c>
      <c r="O598" s="50">
        <v>6109143.9999999991</v>
      </c>
      <c r="P598" s="50">
        <v>180.29607591522768</v>
      </c>
      <c r="Q598" s="50">
        <v>100.87845075649386</v>
      </c>
      <c r="R598" s="50">
        <v>35.877521321222687</v>
      </c>
      <c r="S598" s="50">
        <v>7395371786.0199594</v>
      </c>
      <c r="T598" s="50">
        <v>1.4716062813335011</v>
      </c>
      <c r="U598" s="50">
        <v>1.5113571485723247</v>
      </c>
      <c r="V598" s="50">
        <v>1622138</v>
      </c>
      <c r="W598" s="50">
        <v>73.277072776095807</v>
      </c>
      <c r="X598" s="50">
        <v>67.310190559764962</v>
      </c>
      <c r="Y598" s="50">
        <v>47.877872406522329</v>
      </c>
      <c r="Z598" s="50">
        <v>1310237014.7308323</v>
      </c>
      <c r="AA598" s="50">
        <v>0.26072428495866617</v>
      </c>
      <c r="AB598" s="50">
        <v>0.26146642301530859</v>
      </c>
      <c r="AC598" s="50">
        <v>39517241</v>
      </c>
      <c r="AD598" s="50">
        <v>0.5016373940406107</v>
      </c>
      <c r="AE598" s="50">
        <v>0.48770354861304988</v>
      </c>
      <c r="AF598" s="50">
        <v>6.0652229069472458E-2</v>
      </c>
      <c r="AG598" s="50">
        <v>0.434069073995488</v>
      </c>
      <c r="AH598" s="50">
        <v>12.869800891854565</v>
      </c>
      <c r="AI598" s="50">
        <v>14.054634636286009</v>
      </c>
      <c r="AJ598" s="50">
        <v>1.3166420034372257</v>
      </c>
      <c r="AK598" s="50">
        <v>2.6197408131613971</v>
      </c>
      <c r="AL598" s="50">
        <v>3.5976249417832955</v>
      </c>
      <c r="AM598" s="50">
        <v>4.617925644215255</v>
      </c>
      <c r="AN598" s="50">
        <v>5.6295894661742949</v>
      </c>
      <c r="AO598" s="50">
        <v>6.9228889894273671</v>
      </c>
      <c r="AP598" s="50">
        <v>8.6913247413968939</v>
      </c>
      <c r="AQ598" s="50">
        <v>11.279841124556192</v>
      </c>
      <c r="AR598" s="50">
        <v>16.226181440222483</v>
      </c>
      <c r="AS598" s="50">
        <v>39.098240835625596</v>
      </c>
      <c r="AT598" s="50">
        <v>224.12014766750596</v>
      </c>
      <c r="AU598" s="50">
        <v>328.70954991234208</v>
      </c>
      <c r="AV598" s="50">
        <v>438.27939988312272</v>
      </c>
      <c r="AW598" s="50">
        <v>547.84924985390342</v>
      </c>
      <c r="AX598" s="50">
        <v>657.41909982468417</v>
      </c>
      <c r="AY598" s="50">
        <v>821.77387478085518</v>
      </c>
      <c r="AZ598" s="50">
        <v>1045.8940224483611</v>
      </c>
      <c r="BA598" s="50">
        <v>1392.5331841741036</v>
      </c>
      <c r="BB598" s="50">
        <v>2191.3969994156137</v>
      </c>
      <c r="BC598" s="50">
        <v>10.055309709678014</v>
      </c>
      <c r="BD598" s="50">
        <v>6947.7245776926848</v>
      </c>
      <c r="BE598" s="50">
        <v>139.50489392998784</v>
      </c>
      <c r="BF598" s="50">
        <v>277.48298908125605</v>
      </c>
      <c r="BG598" s="50">
        <v>381.38305770498033</v>
      </c>
      <c r="BH598" s="50">
        <v>489.2265312668809</v>
      </c>
      <c r="BI598" s="50">
        <v>596.98605661751719</v>
      </c>
      <c r="BJ598" s="50">
        <v>733.53169595915756</v>
      </c>
      <c r="BK598" s="50">
        <v>920.78111534771438</v>
      </c>
      <c r="BL598" s="50">
        <v>1195.6830244663679</v>
      </c>
      <c r="BM598" s="50">
        <v>1719.2713986747549</v>
      </c>
      <c r="BN598" s="50">
        <v>4144.9922867439655</v>
      </c>
    </row>
    <row r="599" spans="1:66" x14ac:dyDescent="0.25">
      <c r="A599" t="str">
        <f t="shared" si="9"/>
        <v>2007TOT40</v>
      </c>
      <c r="B599" s="50">
        <v>2007</v>
      </c>
      <c r="C599" s="50" t="s">
        <v>3</v>
      </c>
      <c r="D599" s="50">
        <v>40</v>
      </c>
      <c r="E599" s="50">
        <v>970.174936398049</v>
      </c>
      <c r="F599" s="50">
        <v>0.16281519042035084</v>
      </c>
      <c r="G599" s="50">
        <v>6.1861643543121354E-2</v>
      </c>
      <c r="H599" s="50">
        <v>3.4415735831357978E-2</v>
      </c>
      <c r="I599" s="50">
        <v>4.6373512008317484E-2</v>
      </c>
      <c r="J599" s="50">
        <v>2.0152166123083192E-2</v>
      </c>
      <c r="K599" s="50">
        <v>1.363297449219243E-2</v>
      </c>
      <c r="L599" s="50">
        <v>271.50649484350112</v>
      </c>
      <c r="M599" s="50">
        <v>135.75324742175056</v>
      </c>
      <c r="N599" s="50">
        <v>26958148</v>
      </c>
      <c r="O599" s="50">
        <v>4389196</v>
      </c>
      <c r="P599" s="50">
        <v>168.34758221201932</v>
      </c>
      <c r="Q599" s="50">
        <v>103.1589126314818</v>
      </c>
      <c r="R599" s="50">
        <v>37.995007335254932</v>
      </c>
      <c r="S599" s="50">
        <v>5433416240.2373924</v>
      </c>
      <c r="T599" s="50">
        <v>1.7312174715633093</v>
      </c>
      <c r="U599" s="50">
        <v>1.7815501219000336</v>
      </c>
      <c r="V599" s="50">
        <v>1250144</v>
      </c>
      <c r="W599" s="50">
        <v>76.760044722320401</v>
      </c>
      <c r="X599" s="50">
        <v>58.993202699430157</v>
      </c>
      <c r="Y599" s="50">
        <v>43.456199995093591</v>
      </c>
      <c r="Z599" s="50">
        <v>884999980.74571693</v>
      </c>
      <c r="AA599" s="50">
        <v>0.28198234062281913</v>
      </c>
      <c r="AB599" s="50">
        <v>0.28302076159621642</v>
      </c>
      <c r="AC599" s="50">
        <v>26958148</v>
      </c>
      <c r="AD599" s="50">
        <v>0.5019380342982136</v>
      </c>
      <c r="AE599" s="50">
        <v>0.5060954814115215</v>
      </c>
      <c r="AF599" s="50">
        <v>4.1376162060124864E-2</v>
      </c>
      <c r="AG599" s="50">
        <v>0.44425967868350025</v>
      </c>
      <c r="AH599" s="50">
        <v>12.951299485419494</v>
      </c>
      <c r="AI599" s="50">
        <v>14.198579342169543</v>
      </c>
      <c r="AJ599" s="50">
        <v>1.2852283710507215</v>
      </c>
      <c r="AK599" s="50">
        <v>2.6131273524597338</v>
      </c>
      <c r="AL599" s="50">
        <v>3.6496493337393452</v>
      </c>
      <c r="AM599" s="50">
        <v>4.6999610058563013</v>
      </c>
      <c r="AN599" s="50">
        <v>5.7955111338296987</v>
      </c>
      <c r="AO599" s="50">
        <v>6.9749435138378786</v>
      </c>
      <c r="AP599" s="50">
        <v>8.5786679224602231</v>
      </c>
      <c r="AQ599" s="50">
        <v>11.051798322502144</v>
      </c>
      <c r="AR599" s="50">
        <v>15.694343901628585</v>
      </c>
      <c r="AS599" s="50">
        <v>39.656769142635369</v>
      </c>
      <c r="AT599" s="50">
        <v>195.43276876606521</v>
      </c>
      <c r="AU599" s="50">
        <v>298.8268635566746</v>
      </c>
      <c r="AV599" s="50">
        <v>403.41626580151069</v>
      </c>
      <c r="AW599" s="50">
        <v>510.49589190931914</v>
      </c>
      <c r="AX599" s="50">
        <v>602.63417483929379</v>
      </c>
      <c r="AY599" s="50">
        <v>747.06715889168652</v>
      </c>
      <c r="AZ599" s="50">
        <v>933.83394861460818</v>
      </c>
      <c r="BA599" s="50">
        <v>1232.6608121712827</v>
      </c>
      <c r="BB599" s="50">
        <v>1942.374613118385</v>
      </c>
      <c r="BC599" s="50">
        <v>10.938639752557023</v>
      </c>
      <c r="BD599" s="50">
        <v>6342.6001789904185</v>
      </c>
      <c r="BE599" s="50">
        <v>124.62014648861606</v>
      </c>
      <c r="BF599" s="50">
        <v>253.41883865337078</v>
      </c>
      <c r="BG599" s="50">
        <v>354.18215150181783</v>
      </c>
      <c r="BH599" s="50">
        <v>456.18146522845848</v>
      </c>
      <c r="BI599" s="50">
        <v>562.03700631522076</v>
      </c>
      <c r="BJ599" s="50">
        <v>677.0724927802944</v>
      </c>
      <c r="BK599" s="50">
        <v>832.02864231250635</v>
      </c>
      <c r="BL599" s="50">
        <v>1072.3326514087623</v>
      </c>
      <c r="BM599" s="50">
        <v>1522.7901744214628</v>
      </c>
      <c r="BN599" s="50">
        <v>3847.9852934362439</v>
      </c>
    </row>
    <row r="600" spans="1:66" x14ac:dyDescent="0.25">
      <c r="A600" t="str">
        <f t="shared" si="9"/>
        <v>2007TOT41</v>
      </c>
      <c r="B600" s="50">
        <v>2007</v>
      </c>
      <c r="C600" s="50" t="s">
        <v>3</v>
      </c>
      <c r="D600" s="50">
        <v>41</v>
      </c>
      <c r="E600" s="50">
        <v>970.10922787169227</v>
      </c>
      <c r="F600" s="50">
        <v>0.17101238434298927</v>
      </c>
      <c r="G600" s="50">
        <v>6.3315054459341533E-2</v>
      </c>
      <c r="H600" s="50">
        <v>3.4823311152307218E-2</v>
      </c>
      <c r="I600" s="50">
        <v>4.4424525339876585E-2</v>
      </c>
      <c r="J600" s="50">
        <v>1.9999788797584447E-2</v>
      </c>
      <c r="K600" s="50">
        <v>1.3983152243561139E-2</v>
      </c>
      <c r="L600" s="50">
        <v>264.23546308829822</v>
      </c>
      <c r="M600" s="50">
        <v>132.11773154414911</v>
      </c>
      <c r="N600" s="50">
        <v>10316171</v>
      </c>
      <c r="O600" s="50">
        <v>1764193</v>
      </c>
      <c r="P600" s="50">
        <v>166.40580706777055</v>
      </c>
      <c r="Q600" s="50">
        <v>97.829656020527665</v>
      </c>
      <c r="R600" s="50">
        <v>37.023666269896722</v>
      </c>
      <c r="S600" s="50">
        <v>2071084732.1258733</v>
      </c>
      <c r="T600" s="50">
        <v>1.7245566019641749</v>
      </c>
      <c r="U600" s="50">
        <v>1.7766740526393601</v>
      </c>
      <c r="V600" s="50">
        <v>458290.99999999994</v>
      </c>
      <c r="W600" s="50">
        <v>72.638722886579473</v>
      </c>
      <c r="X600" s="50">
        <v>59.479008657569636</v>
      </c>
      <c r="Y600" s="50">
        <v>45.019701717852939</v>
      </c>
      <c r="Z600" s="50">
        <v>327104332.28023493</v>
      </c>
      <c r="AA600" s="50">
        <v>0.27237414626968415</v>
      </c>
      <c r="AB600" s="50">
        <v>0.27328318685638336</v>
      </c>
      <c r="AC600" s="50">
        <v>10316171</v>
      </c>
      <c r="AD600" s="50">
        <v>0.52296802765893902</v>
      </c>
      <c r="AE600" s="50">
        <v>0.56413249696364964</v>
      </c>
      <c r="AF600" s="50">
        <v>1.5833564054027228E-2</v>
      </c>
      <c r="AG600" s="50">
        <v>0.48106116234128216</v>
      </c>
      <c r="AH600" s="50">
        <v>14.526219020531791</v>
      </c>
      <c r="AI600" s="50">
        <v>15.486681933541432</v>
      </c>
      <c r="AJ600" s="50">
        <v>1.2418691950015539</v>
      </c>
      <c r="AK600" s="50">
        <v>2.467544472052015</v>
      </c>
      <c r="AL600" s="50">
        <v>3.4243460558804277</v>
      </c>
      <c r="AM600" s="50">
        <v>4.3668833784504173</v>
      </c>
      <c r="AN600" s="50">
        <v>5.5174055192096265</v>
      </c>
      <c r="AO600" s="50">
        <v>6.6137806450594034</v>
      </c>
      <c r="AP600" s="50">
        <v>8.2104976443767654</v>
      </c>
      <c r="AQ600" s="50">
        <v>10.711163468379617</v>
      </c>
      <c r="AR600" s="50">
        <v>15.681294479670676</v>
      </c>
      <c r="AS600" s="50">
        <v>41.765215141919498</v>
      </c>
      <c r="AT600" s="50">
        <v>189.25701358589393</v>
      </c>
      <c r="AU600" s="50">
        <v>283.88552037884085</v>
      </c>
      <c r="AV600" s="50">
        <v>376.02380330881556</v>
      </c>
      <c r="AW600" s="50">
        <v>478.12298169067935</v>
      </c>
      <c r="AX600" s="50">
        <v>577.7319362095709</v>
      </c>
      <c r="AY600" s="50">
        <v>710.83440168543973</v>
      </c>
      <c r="AZ600" s="50">
        <v>896.48059067002384</v>
      </c>
      <c r="BA600" s="50">
        <v>1200.2879019526431</v>
      </c>
      <c r="BB600" s="50">
        <v>1979.7279710629693</v>
      </c>
      <c r="BC600" s="50">
        <v>12.251172543284866</v>
      </c>
      <c r="BD600" s="50">
        <v>6547.2965805267404</v>
      </c>
      <c r="BE600" s="50">
        <v>120.25841270185036</v>
      </c>
      <c r="BF600" s="50">
        <v>239.7927715117892</v>
      </c>
      <c r="BG600" s="50">
        <v>331.77544635377416</v>
      </c>
      <c r="BH600" s="50">
        <v>423.9584457762229</v>
      </c>
      <c r="BI600" s="50">
        <v>535.15890767133055</v>
      </c>
      <c r="BJ600" s="50">
        <v>641.28142802619027</v>
      </c>
      <c r="BK600" s="50">
        <v>796.84017023526155</v>
      </c>
      <c r="BL600" s="50">
        <v>1039.8246733706474</v>
      </c>
      <c r="BM600" s="50">
        <v>1521.3911989209712</v>
      </c>
      <c r="BN600" s="50">
        <v>4051.9416860856081</v>
      </c>
    </row>
    <row r="601" spans="1:66" x14ac:dyDescent="0.25">
      <c r="A601" t="str">
        <f t="shared" si="9"/>
        <v>2007TOT42</v>
      </c>
      <c r="B601" s="50">
        <v>2007</v>
      </c>
      <c r="C601" s="50" t="s">
        <v>3</v>
      </c>
      <c r="D601" s="50">
        <v>42</v>
      </c>
      <c r="E601" s="50">
        <v>1033.0078220912881</v>
      </c>
      <c r="F601" s="50">
        <v>9.246381732439149E-2</v>
      </c>
      <c r="G601" s="50">
        <v>2.9571482571552628E-2</v>
      </c>
      <c r="H601" s="50">
        <v>1.4980707199265142E-2</v>
      </c>
      <c r="I601" s="50">
        <v>1.7798077439414261E-2</v>
      </c>
      <c r="J601" s="50">
        <v>7.7530660886299205E-3</v>
      </c>
      <c r="K601" s="50">
        <v>5.6551701153506649E-3</v>
      </c>
      <c r="L601" s="50">
        <v>259.237081788105</v>
      </c>
      <c r="M601" s="50">
        <v>129.6185408940525</v>
      </c>
      <c r="N601" s="50">
        <v>5996378</v>
      </c>
      <c r="O601" s="50">
        <v>554448</v>
      </c>
      <c r="P601" s="50">
        <v>176.32870673040713</v>
      </c>
      <c r="Q601" s="50">
        <v>82.908375057697867</v>
      </c>
      <c r="R601" s="50">
        <v>31.981680431607941</v>
      </c>
      <c r="S601" s="50">
        <v>551620592.80788553</v>
      </c>
      <c r="T601" s="50">
        <v>0.74210714401731304</v>
      </c>
      <c r="U601" s="50">
        <v>0.75400769333245499</v>
      </c>
      <c r="V601" s="50">
        <v>106724</v>
      </c>
      <c r="W601" s="50">
        <v>73.155076383110242</v>
      </c>
      <c r="X601" s="50">
        <v>56.463464510942259</v>
      </c>
      <c r="Y601" s="50">
        <v>43.56125606836936</v>
      </c>
      <c r="Z601" s="50">
        <v>72312081.43758963</v>
      </c>
      <c r="AA601" s="50">
        <v>9.7283011064611333E-2</v>
      </c>
      <c r="AB601" s="50">
        <v>9.7405782883869682E-2</v>
      </c>
      <c r="AC601" s="50">
        <v>5996378</v>
      </c>
      <c r="AD601" s="50">
        <v>0.46127823317105143</v>
      </c>
      <c r="AE601" s="50">
        <v>0.4220190015376275</v>
      </c>
      <c r="AF601" s="50">
        <v>9.2034181243367888E-3</v>
      </c>
      <c r="AG601" s="50">
        <v>0.36392464739828245</v>
      </c>
      <c r="AH601" s="50">
        <v>10.21466403192986</v>
      </c>
      <c r="AI601" s="50">
        <v>10.591252056345914</v>
      </c>
      <c r="AJ601" s="50">
        <v>1.7674183895868651</v>
      </c>
      <c r="AK601" s="50">
        <v>3.1651134372325167</v>
      </c>
      <c r="AL601" s="50">
        <v>4.2478679539222313</v>
      </c>
      <c r="AM601" s="50">
        <v>5.1606739026585462</v>
      </c>
      <c r="AN601" s="50">
        <v>6.1101822680436104</v>
      </c>
      <c r="AO601" s="50">
        <v>7.298552637636007</v>
      </c>
      <c r="AP601" s="50">
        <v>8.8606605544784571</v>
      </c>
      <c r="AQ601" s="50">
        <v>11.147843002649324</v>
      </c>
      <c r="AR601" s="50">
        <v>15.619375470521568</v>
      </c>
      <c r="AS601" s="50">
        <v>36.622312383270874</v>
      </c>
      <c r="AT601" s="50">
        <v>268.94417720100716</v>
      </c>
      <c r="AU601" s="50">
        <v>381.0042510347601</v>
      </c>
      <c r="AV601" s="50">
        <v>485.59365327959625</v>
      </c>
      <c r="AW601" s="50">
        <v>572.7514884836263</v>
      </c>
      <c r="AX601" s="50">
        <v>691.03712197481002</v>
      </c>
      <c r="AY601" s="50">
        <v>821.77387478085518</v>
      </c>
      <c r="AZ601" s="50">
        <v>1016.0113360926937</v>
      </c>
      <c r="BA601" s="50">
        <v>1314.8381996493683</v>
      </c>
      <c r="BB601" s="50">
        <v>2054.4346869521378</v>
      </c>
      <c r="BC601" s="50">
        <v>9.5235908995296796</v>
      </c>
      <c r="BD601" s="50">
        <v>6275.3641346901668</v>
      </c>
      <c r="BE601" s="50">
        <v>181.58781284086882</v>
      </c>
      <c r="BF601" s="50">
        <v>328.53871422585303</v>
      </c>
      <c r="BG601" s="50">
        <v>437.79528826475359</v>
      </c>
      <c r="BH601" s="50">
        <v>533.4795825600811</v>
      </c>
      <c r="BI601" s="50">
        <v>630.35067834085169</v>
      </c>
      <c r="BJ601" s="50">
        <v>755.25332202643051</v>
      </c>
      <c r="BK601" s="50">
        <v>915.97123076254582</v>
      </c>
      <c r="BL601" s="50">
        <v>1150.0308748300358</v>
      </c>
      <c r="BM601" s="50">
        <v>1616.2532363330731</v>
      </c>
      <c r="BN601" s="50">
        <v>3785.9660699416436</v>
      </c>
    </row>
    <row r="602" spans="1:66" x14ac:dyDescent="0.25">
      <c r="A602" t="str">
        <f t="shared" si="9"/>
        <v>2007TOT43</v>
      </c>
      <c r="B602" s="50">
        <v>2007</v>
      </c>
      <c r="C602" s="50" t="s">
        <v>3</v>
      </c>
      <c r="D602" s="50">
        <v>43</v>
      </c>
      <c r="E602" s="50">
        <v>934.84654641704969</v>
      </c>
      <c r="F602" s="50">
        <v>0.19449868438591383</v>
      </c>
      <c r="G602" s="50">
        <v>7.8641382787609473E-2</v>
      </c>
      <c r="H602" s="50">
        <v>4.4967998922665023E-2</v>
      </c>
      <c r="I602" s="50">
        <v>6.4357956748136019E-2</v>
      </c>
      <c r="J602" s="50">
        <v>2.7283905841323834E-2</v>
      </c>
      <c r="K602" s="50">
        <v>1.7787314430234624E-2</v>
      </c>
      <c r="L602" s="50">
        <v>285.46355310310213</v>
      </c>
      <c r="M602" s="50">
        <v>142.73177655155106</v>
      </c>
      <c r="N602" s="50">
        <v>10645599</v>
      </c>
      <c r="O602" s="50">
        <v>2070555</v>
      </c>
      <c r="P602" s="50">
        <v>170.04247134940979</v>
      </c>
      <c r="Q602" s="50">
        <v>115.42108175369233</v>
      </c>
      <c r="R602" s="50">
        <v>40.432861042686312</v>
      </c>
      <c r="S602" s="50">
        <v>2867828375.1661968</v>
      </c>
      <c r="T602" s="50">
        <v>2.4013832684660827</v>
      </c>
      <c r="U602" s="50">
        <v>2.4894553140275244</v>
      </c>
      <c r="V602" s="50">
        <v>685129.00000000012</v>
      </c>
      <c r="W602" s="50">
        <v>82.222081266512575</v>
      </c>
      <c r="X602" s="50">
        <v>60.509695285038489</v>
      </c>
      <c r="Y602" s="50">
        <v>42.393990144993346</v>
      </c>
      <c r="Z602" s="50">
        <v>497483364.25131762</v>
      </c>
      <c r="AA602" s="50">
        <v>0.41656894031676472</v>
      </c>
      <c r="AB602" s="50">
        <v>0.41894032796650749</v>
      </c>
      <c r="AC602" s="50">
        <v>10645599</v>
      </c>
      <c r="AD602" s="50">
        <v>0.50314255929332963</v>
      </c>
      <c r="AE602" s="50">
        <v>0.49816683126251071</v>
      </c>
      <c r="AF602" s="50">
        <v>1.633917988175811E-2</v>
      </c>
      <c r="AG602" s="50">
        <v>0.45234228125292031</v>
      </c>
      <c r="AH602" s="50">
        <v>13.194246311179507</v>
      </c>
      <c r="AI602" s="50">
        <v>15.067160729502836</v>
      </c>
      <c r="AJ602" s="50">
        <v>1.1654146409616506</v>
      </c>
      <c r="AK602" s="50">
        <v>2.491918092303842</v>
      </c>
      <c r="AL602" s="50">
        <v>3.5800692433270753</v>
      </c>
      <c r="AM602" s="50">
        <v>4.6829205609471538</v>
      </c>
      <c r="AN602" s="50">
        <v>5.8862307071424524</v>
      </c>
      <c r="AO602" s="50">
        <v>7.0739023476033047</v>
      </c>
      <c r="AP602" s="50">
        <v>8.7529286531505406</v>
      </c>
      <c r="AQ602" s="50">
        <v>11.260995621180882</v>
      </c>
      <c r="AR602" s="50">
        <v>15.785702216132243</v>
      </c>
      <c r="AS602" s="50">
        <v>39.319917917250855</v>
      </c>
      <c r="AT602" s="50">
        <v>179.29611813400476</v>
      </c>
      <c r="AU602" s="50">
        <v>286.87378901440763</v>
      </c>
      <c r="AV602" s="50">
        <v>382.49838535254349</v>
      </c>
      <c r="AW602" s="50">
        <v>498.04477259445764</v>
      </c>
      <c r="AX602" s="50">
        <v>597.65372711334919</v>
      </c>
      <c r="AY602" s="50">
        <v>737.10626343979732</v>
      </c>
      <c r="AZ602" s="50">
        <v>911.42193384785753</v>
      </c>
      <c r="BA602" s="50">
        <v>1195.3074542266984</v>
      </c>
      <c r="BB602" s="50">
        <v>1852.7265540513827</v>
      </c>
      <c r="BC602" s="50">
        <v>10.406930220052203</v>
      </c>
      <c r="BD602" s="50">
        <v>6246.9755826522824</v>
      </c>
      <c r="BE602" s="50">
        <v>108.89129850397208</v>
      </c>
      <c r="BF602" s="50">
        <v>232.76978757548952</v>
      </c>
      <c r="BG602" s="50">
        <v>334.7695562764045</v>
      </c>
      <c r="BH602" s="50">
        <v>437.96589132301159</v>
      </c>
      <c r="BI602" s="50">
        <v>550.51731335210229</v>
      </c>
      <c r="BJ602" s="50">
        <v>661.24038413329197</v>
      </c>
      <c r="BK602" s="50">
        <v>818.09767428037628</v>
      </c>
      <c r="BL602" s="50">
        <v>1053.229812928502</v>
      </c>
      <c r="BM602" s="50">
        <v>1474.0688648982689</v>
      </c>
      <c r="BN602" s="50">
        <v>3679.9948136256562</v>
      </c>
    </row>
    <row r="603" spans="1:66" x14ac:dyDescent="0.25">
      <c r="A603" t="str">
        <f t="shared" si="9"/>
        <v>2007TOT49</v>
      </c>
      <c r="B603" s="50">
        <v>2007</v>
      </c>
      <c r="C603" s="50" t="s">
        <v>3</v>
      </c>
      <c r="D603" s="50">
        <v>49</v>
      </c>
      <c r="E603" s="50">
        <v>942.73204602984697</v>
      </c>
      <c r="F603" s="50">
        <v>0.17052244515869563</v>
      </c>
      <c r="G603" s="50">
        <v>6.2384443514381112E-2</v>
      </c>
      <c r="H603" s="50">
        <v>3.5699258552834984E-2</v>
      </c>
      <c r="I603" s="50">
        <v>4.3409849978303945E-2</v>
      </c>
      <c r="J603" s="50">
        <v>2.254275983673484E-2</v>
      </c>
      <c r="K603" s="50">
        <v>1.7517916807899055E-2</v>
      </c>
      <c r="L603" s="50">
        <v>226.28807232346719</v>
      </c>
      <c r="M603" s="50">
        <v>113.1440361617336</v>
      </c>
      <c r="N603" s="50">
        <v>13357268</v>
      </c>
      <c r="O603" s="50">
        <v>2277714</v>
      </c>
      <c r="P603" s="50">
        <v>143.50216427069586</v>
      </c>
      <c r="Q603" s="50">
        <v>82.785908052771333</v>
      </c>
      <c r="R603" s="50">
        <v>36.584300357834643</v>
      </c>
      <c r="S603" s="50">
        <v>2262751461.2941198</v>
      </c>
      <c r="T603" s="50">
        <v>1.4974409245227414</v>
      </c>
      <c r="U603" s="50">
        <v>1.5373455488967298</v>
      </c>
      <c r="V603" s="50">
        <v>579837</v>
      </c>
      <c r="W603" s="50">
        <v>54.38827369244212</v>
      </c>
      <c r="X603" s="50">
        <v>58.755762469291476</v>
      </c>
      <c r="Y603" s="50">
        <v>51.930056998588178</v>
      </c>
      <c r="Z603" s="50">
        <v>408825180.51487875</v>
      </c>
      <c r="AA603" s="50">
        <v>0.27055183335435795</v>
      </c>
      <c r="AB603" s="50">
        <v>0.27123110703193565</v>
      </c>
      <c r="AC603" s="50">
        <v>13357268</v>
      </c>
      <c r="AD603" s="50">
        <v>0.57100554394197323</v>
      </c>
      <c r="AE603" s="50">
        <v>0.68023051676414426</v>
      </c>
      <c r="AF603" s="50">
        <v>2.0501129582362478E-2</v>
      </c>
      <c r="AG603" s="50">
        <v>0.56805949521620214</v>
      </c>
      <c r="AH603" s="50">
        <v>18.868727768722412</v>
      </c>
      <c r="AI603" s="50">
        <v>19.067603763518296</v>
      </c>
      <c r="AJ603" s="50">
        <v>1.1006581904183572</v>
      </c>
      <c r="AK603" s="50">
        <v>2.1686278153413676</v>
      </c>
      <c r="AL603" s="50">
        <v>2.9570986394839962</v>
      </c>
      <c r="AM603" s="50">
        <v>3.7381928289903019</v>
      </c>
      <c r="AN603" s="50">
        <v>4.6668972430204612</v>
      </c>
      <c r="AO603" s="50">
        <v>5.8433698006862862</v>
      </c>
      <c r="AP603" s="50">
        <v>7.3145294894668886</v>
      </c>
      <c r="AQ603" s="50">
        <v>9.87317584515052</v>
      </c>
      <c r="AR603" s="50">
        <v>15.33272522452549</v>
      </c>
      <c r="AS603" s="50">
        <v>47.004724922916331</v>
      </c>
      <c r="AT603" s="50">
        <v>170.33131222730452</v>
      </c>
      <c r="AU603" s="50">
        <v>239.06149084533968</v>
      </c>
      <c r="AV603" s="50">
        <v>310.77993809894161</v>
      </c>
      <c r="AW603" s="50">
        <v>391.46319125924373</v>
      </c>
      <c r="AX603" s="50">
        <v>495.5545487314854</v>
      </c>
      <c r="AY603" s="50">
        <v>597.65372711334919</v>
      </c>
      <c r="AZ603" s="50">
        <v>786.91074069924309</v>
      </c>
      <c r="BA603" s="50">
        <v>1120.6007383375297</v>
      </c>
      <c r="BB603" s="50">
        <v>1942.374613118385</v>
      </c>
      <c r="BC603" s="50">
        <v>13.510255919863198</v>
      </c>
      <c r="BD603" s="50">
        <v>7844.2051683627087</v>
      </c>
      <c r="BE603" s="50">
        <v>103.67252578191386</v>
      </c>
      <c r="BF603" s="50">
        <v>204.61978461975366</v>
      </c>
      <c r="BG603" s="50">
        <v>278.55511157401577</v>
      </c>
      <c r="BH603" s="50">
        <v>352.31904663000779</v>
      </c>
      <c r="BI603" s="50">
        <v>440.19826696198447</v>
      </c>
      <c r="BJ603" s="50">
        <v>551.03070169537659</v>
      </c>
      <c r="BK603" s="50">
        <v>689.56041818112317</v>
      </c>
      <c r="BL603" s="50">
        <v>930.85732351693241</v>
      </c>
      <c r="BM603" s="50">
        <v>1444.8310604774201</v>
      </c>
      <c r="BN603" s="50">
        <v>4433.9310191579571</v>
      </c>
    </row>
    <row r="604" spans="1:66" x14ac:dyDescent="0.25">
      <c r="A604" t="str">
        <f t="shared" si="9"/>
        <v>2007TOT50</v>
      </c>
      <c r="B604" s="50">
        <v>2007</v>
      </c>
      <c r="C604" s="50" t="s">
        <v>3</v>
      </c>
      <c r="D604" s="50">
        <v>50</v>
      </c>
      <c r="E604" s="50">
        <v>893.46365670757802</v>
      </c>
      <c r="F604" s="50">
        <v>0.1680260771304054</v>
      </c>
      <c r="G604" s="50">
        <v>5.5783680982839846E-2</v>
      </c>
      <c r="H604" s="50">
        <v>3.0016615486475919E-2</v>
      </c>
      <c r="I604" s="50">
        <v>3.6938115598462322E-2</v>
      </c>
      <c r="J604" s="50">
        <v>1.7627208455260345E-2</v>
      </c>
      <c r="K604" s="50">
        <v>1.3193977969465713E-2</v>
      </c>
      <c r="L604" s="50">
        <v>219.49235206027771</v>
      </c>
      <c r="M604" s="50">
        <v>109.74617603013886</v>
      </c>
      <c r="N604" s="50">
        <v>2377869</v>
      </c>
      <c r="O604" s="50">
        <v>399543.99999999994</v>
      </c>
      <c r="P604" s="50">
        <v>146.62216694013691</v>
      </c>
      <c r="Q604" s="50">
        <v>72.870185120140803</v>
      </c>
      <c r="R604" s="50">
        <v>33.199418766139495</v>
      </c>
      <c r="S604" s="50">
        <v>349378142.92369843</v>
      </c>
      <c r="T604" s="50">
        <v>1.3704073191542301</v>
      </c>
      <c r="U604" s="50">
        <v>1.4092664003750364</v>
      </c>
      <c r="V604" s="50">
        <v>87834</v>
      </c>
      <c r="W604" s="50">
        <v>57.374291576685962</v>
      </c>
      <c r="X604" s="50">
        <v>52.371884453452893</v>
      </c>
      <c r="Y604" s="50">
        <v>47.720919623723702</v>
      </c>
      <c r="Z604" s="50">
        <v>55200385.189014979</v>
      </c>
      <c r="AA604" s="50">
        <v>0.21651901647344787</v>
      </c>
      <c r="AB604" s="50">
        <v>0.21703382128561222</v>
      </c>
      <c r="AC604" s="50">
        <v>2377869</v>
      </c>
      <c r="AD604" s="50">
        <v>0.5627515660850283</v>
      </c>
      <c r="AE604" s="50">
        <v>0.6771275509720649</v>
      </c>
      <c r="AF604" s="50">
        <v>3.6496235980951306E-3</v>
      </c>
      <c r="AG604" s="50">
        <v>0.54847455201491346</v>
      </c>
      <c r="AH604" s="50">
        <v>17.802329840197626</v>
      </c>
      <c r="AI604" s="50">
        <v>17.423630289575193</v>
      </c>
      <c r="AJ604" s="50">
        <v>1.2641627046551382</v>
      </c>
      <c r="AK604" s="50">
        <v>2.2815868365491765</v>
      </c>
      <c r="AL604" s="50">
        <v>3.0286584841711957</v>
      </c>
      <c r="AM604" s="50">
        <v>3.853775055049721</v>
      </c>
      <c r="AN604" s="50">
        <v>4.7404673844044698</v>
      </c>
      <c r="AO604" s="50">
        <v>5.9232069020396896</v>
      </c>
      <c r="AP604" s="50">
        <v>7.2835234558555868</v>
      </c>
      <c r="AQ604" s="50">
        <v>9.8447900719001709</v>
      </c>
      <c r="AR604" s="50">
        <v>15.368340397450325</v>
      </c>
      <c r="AS604" s="50">
        <v>46.411488707924526</v>
      </c>
      <c r="AT604" s="50">
        <v>175.02716294033797</v>
      </c>
      <c r="AU604" s="50">
        <v>239.06149084533968</v>
      </c>
      <c r="AV604" s="50">
        <v>304.05633366891641</v>
      </c>
      <c r="AW604" s="50">
        <v>382.49838535254349</v>
      </c>
      <c r="AX604" s="50">
        <v>470.65231010176251</v>
      </c>
      <c r="AY604" s="50">
        <v>567.7710407576817</v>
      </c>
      <c r="AZ604" s="50">
        <v>747.06715889168652</v>
      </c>
      <c r="BA604" s="50">
        <v>1045.8940224483611</v>
      </c>
      <c r="BB604" s="50">
        <v>1842.7656585994932</v>
      </c>
      <c r="BC604" s="50">
        <v>13.91559337520269</v>
      </c>
      <c r="BD604" s="50">
        <v>6723.6044300251788</v>
      </c>
      <c r="BE604" s="50">
        <v>112.05949943498514</v>
      </c>
      <c r="BF604" s="50">
        <v>204.75814330589765</v>
      </c>
      <c r="BG604" s="50">
        <v>271.40532890788984</v>
      </c>
      <c r="BH604" s="50">
        <v>344.3858237731618</v>
      </c>
      <c r="BI604" s="50">
        <v>423.68233251180391</v>
      </c>
      <c r="BJ604" s="50">
        <v>528.65209014728202</v>
      </c>
      <c r="BK604" s="50">
        <v>650.02073098642882</v>
      </c>
      <c r="BL604" s="50">
        <v>880.97406192206313</v>
      </c>
      <c r="BM604" s="50">
        <v>1369.8499158495474</v>
      </c>
      <c r="BN604" s="50">
        <v>4159.3076398494131</v>
      </c>
    </row>
    <row r="605" spans="1:66" x14ac:dyDescent="0.25">
      <c r="A605" t="str">
        <f t="shared" si="9"/>
        <v>2007TOT51</v>
      </c>
      <c r="B605" s="50">
        <v>2007</v>
      </c>
      <c r="C605" s="50" t="s">
        <v>3</v>
      </c>
      <c r="D605" s="50">
        <v>51</v>
      </c>
      <c r="E605" s="50">
        <v>698.63720225010877</v>
      </c>
      <c r="F605" s="50">
        <v>0.1940683346506174</v>
      </c>
      <c r="G605" s="50">
        <v>6.9817643308691599E-2</v>
      </c>
      <c r="H605" s="50">
        <v>4.0758952815634977E-2</v>
      </c>
      <c r="I605" s="50">
        <v>4.8356173066262595E-2</v>
      </c>
      <c r="J605" s="50">
        <v>2.6999346781096022E-2</v>
      </c>
      <c r="K605" s="50">
        <v>2.122747563203381E-2</v>
      </c>
      <c r="L605" s="50">
        <v>216.87129974947425</v>
      </c>
      <c r="M605" s="50">
        <v>108.43564987473712</v>
      </c>
      <c r="N605" s="50">
        <v>2855623</v>
      </c>
      <c r="O605" s="50">
        <v>554186</v>
      </c>
      <c r="P605" s="50">
        <v>138.85010645660455</v>
      </c>
      <c r="Q605" s="50">
        <v>78.021193292869697</v>
      </c>
      <c r="R605" s="50">
        <v>35.975803798381037</v>
      </c>
      <c r="S605" s="50">
        <v>518859036.31442738</v>
      </c>
      <c r="T605" s="50">
        <v>2.1672826756197541</v>
      </c>
      <c r="U605" s="50">
        <v>2.2542281657413041</v>
      </c>
      <c r="V605" s="50">
        <v>138087</v>
      </c>
      <c r="W605" s="50">
        <v>47.89132784185594</v>
      </c>
      <c r="X605" s="50">
        <v>60.544322032881183</v>
      </c>
      <c r="Y605" s="50">
        <v>55.834333176239433</v>
      </c>
      <c r="Z605" s="50">
        <v>100324605.55865356</v>
      </c>
      <c r="AA605" s="50">
        <v>0.41905751725964352</v>
      </c>
      <c r="AB605" s="50">
        <v>0.4204512282323839</v>
      </c>
      <c r="AC605" s="50">
        <v>2855623</v>
      </c>
      <c r="AD605" s="50">
        <v>0.51325735330618139</v>
      </c>
      <c r="AE605" s="50">
        <v>0.52378896831310229</v>
      </c>
      <c r="AF605" s="50">
        <v>4.3828945530906879E-3</v>
      </c>
      <c r="AG605" s="50">
        <v>0.45025440169595132</v>
      </c>
      <c r="AH605" s="50">
        <v>13.701969120332878</v>
      </c>
      <c r="AI605" s="50">
        <v>14.133698950591816</v>
      </c>
      <c r="AJ605" s="50">
        <v>1.3248578828309434</v>
      </c>
      <c r="AK605" s="50">
        <v>2.6875202512371645</v>
      </c>
      <c r="AL605" s="50">
        <v>3.5415351179747496</v>
      </c>
      <c r="AM605" s="50">
        <v>4.4419334638247889</v>
      </c>
      <c r="AN605" s="50">
        <v>5.4793955109686863</v>
      </c>
      <c r="AO605" s="50">
        <v>6.7497459695979849</v>
      </c>
      <c r="AP605" s="50">
        <v>8.3316928970986055</v>
      </c>
      <c r="AQ605" s="50">
        <v>10.733574283611112</v>
      </c>
      <c r="AR605" s="50">
        <v>15.618064304589701</v>
      </c>
      <c r="AS605" s="50">
        <v>41.091680318266263</v>
      </c>
      <c r="AT605" s="50">
        <v>149.4134317783373</v>
      </c>
      <c r="AU605" s="50">
        <v>214.30155072207234</v>
      </c>
      <c r="AV605" s="50">
        <v>282.01785248161167</v>
      </c>
      <c r="AW605" s="50">
        <v>343.65089309017577</v>
      </c>
      <c r="AX605" s="50">
        <v>423.33805670528898</v>
      </c>
      <c r="AY605" s="50">
        <v>530.41768281309737</v>
      </c>
      <c r="AZ605" s="50">
        <v>644.96798050982272</v>
      </c>
      <c r="BA605" s="50">
        <v>889.009919081107</v>
      </c>
      <c r="BB605" s="50">
        <v>1394.5253632644815</v>
      </c>
      <c r="BC605" s="50">
        <v>10.69855859589785</v>
      </c>
      <c r="BD605" s="50">
        <v>5042.7033225188843</v>
      </c>
      <c r="BE605" s="50">
        <v>92.187377149264137</v>
      </c>
      <c r="BF605" s="50">
        <v>188.18607580862209</v>
      </c>
      <c r="BG605" s="50">
        <v>247.37137036999516</v>
      </c>
      <c r="BH605" s="50">
        <v>309.8702301441171</v>
      </c>
      <c r="BI605" s="50">
        <v>382.7202211582366</v>
      </c>
      <c r="BJ605" s="50">
        <v>472.04389250958178</v>
      </c>
      <c r="BK605" s="50">
        <v>580.45752526922308</v>
      </c>
      <c r="BL605" s="50">
        <v>751.63595206082096</v>
      </c>
      <c r="BM605" s="50">
        <v>1093.5382708306613</v>
      </c>
      <c r="BN605" s="50">
        <v>2873.5980493541047</v>
      </c>
    </row>
    <row r="606" spans="1:66" x14ac:dyDescent="0.25">
      <c r="A606" t="str">
        <f t="shared" si="9"/>
        <v>2007TOT52</v>
      </c>
      <c r="B606" s="50">
        <v>2007</v>
      </c>
      <c r="C606" s="50" t="s">
        <v>3</v>
      </c>
      <c r="D606" s="50">
        <v>52</v>
      </c>
      <c r="E606" s="50">
        <v>792.22501012159455</v>
      </c>
      <c r="F606" s="50">
        <v>0.16375085647166301</v>
      </c>
      <c r="G606" s="50">
        <v>6.1749049374411343E-2</v>
      </c>
      <c r="H606" s="50">
        <v>3.5651775124781973E-2</v>
      </c>
      <c r="I606" s="50">
        <v>4.2255521344390048E-2</v>
      </c>
      <c r="J606" s="50">
        <v>2.2814649545132688E-2</v>
      </c>
      <c r="K606" s="50">
        <v>1.7792203543654045E-2</v>
      </c>
      <c r="L606" s="50">
        <v>220.4996172812655</v>
      </c>
      <c r="M606" s="50">
        <v>110.24980864063275</v>
      </c>
      <c r="N606" s="50">
        <v>5823310</v>
      </c>
      <c r="O606" s="50">
        <v>953572</v>
      </c>
      <c r="P606" s="50">
        <v>137.35109489844771</v>
      </c>
      <c r="Q606" s="50">
        <v>83.148522382817788</v>
      </c>
      <c r="R606" s="50">
        <v>37.709145896954084</v>
      </c>
      <c r="S606" s="50">
        <v>951457233.42753971</v>
      </c>
      <c r="T606" s="50">
        <v>1.7186584089853361</v>
      </c>
      <c r="U606" s="50">
        <v>1.7688770319775105</v>
      </c>
      <c r="V606" s="50">
        <v>246067</v>
      </c>
      <c r="W606" s="50">
        <v>50.72360551906322</v>
      </c>
      <c r="X606" s="50">
        <v>59.52620312156953</v>
      </c>
      <c r="Y606" s="50">
        <v>53.992114685295739</v>
      </c>
      <c r="Z606" s="50">
        <v>175769210.682183</v>
      </c>
      <c r="AA606" s="50">
        <v>0.31749953793656777</v>
      </c>
      <c r="AB606" s="50">
        <v>0.3183608582679634</v>
      </c>
      <c r="AC606" s="50">
        <v>5823310</v>
      </c>
      <c r="AD606" s="50">
        <v>0.52069188330525962</v>
      </c>
      <c r="AE606" s="50">
        <v>0.58059213913664376</v>
      </c>
      <c r="AF606" s="50">
        <v>8.9377882444419774E-3</v>
      </c>
      <c r="AG606" s="50">
        <v>0.46655531461296906</v>
      </c>
      <c r="AH606" s="50">
        <v>14.275592485083848</v>
      </c>
      <c r="AI606" s="50">
        <v>14.801478094242771</v>
      </c>
      <c r="AJ606" s="50">
        <v>1.2822968260225791</v>
      </c>
      <c r="AK606" s="50">
        <v>2.5731044639744978</v>
      </c>
      <c r="AL606" s="50">
        <v>3.5433608092025812</v>
      </c>
      <c r="AM606" s="50">
        <v>4.3710918829668053</v>
      </c>
      <c r="AN606" s="50">
        <v>5.4296777589073741</v>
      </c>
      <c r="AO606" s="50">
        <v>6.7772703339602103</v>
      </c>
      <c r="AP606" s="50">
        <v>8.2691313013017158</v>
      </c>
      <c r="AQ606" s="50">
        <v>10.688428885257181</v>
      </c>
      <c r="AR606" s="50">
        <v>15.060227973819615</v>
      </c>
      <c r="AS606" s="50">
        <v>42.005409764587441</v>
      </c>
      <c r="AT606" s="50">
        <v>168.09011075062946</v>
      </c>
      <c r="AU606" s="50">
        <v>239.06149084533968</v>
      </c>
      <c r="AV606" s="50">
        <v>308.53873662226653</v>
      </c>
      <c r="AW606" s="50">
        <v>378.51402717178786</v>
      </c>
      <c r="AX606" s="50">
        <v>478.12298169067935</v>
      </c>
      <c r="AY606" s="50">
        <v>582.7123839355155</v>
      </c>
      <c r="AZ606" s="50">
        <v>742.08671116574192</v>
      </c>
      <c r="BA606" s="50">
        <v>978.65797814810935</v>
      </c>
      <c r="BB606" s="50">
        <v>1494.134317783373</v>
      </c>
      <c r="BC606" s="50">
        <v>13.502041492959094</v>
      </c>
      <c r="BD606" s="50">
        <v>5652.8081689470946</v>
      </c>
      <c r="BE606" s="50">
        <v>101.46409815501988</v>
      </c>
      <c r="BF606" s="50">
        <v>203.60023314930825</v>
      </c>
      <c r="BG606" s="50">
        <v>280.02961724196797</v>
      </c>
      <c r="BH606" s="50">
        <v>347.7728936932271</v>
      </c>
      <c r="BI606" s="50">
        <v>429.62441080506318</v>
      </c>
      <c r="BJ606" s="50">
        <v>537.56680456086872</v>
      </c>
      <c r="BK606" s="50">
        <v>655.1035128222735</v>
      </c>
      <c r="BL606" s="50">
        <v>847.25147009210446</v>
      </c>
      <c r="BM606" s="50">
        <v>1193.1048282131558</v>
      </c>
      <c r="BN606" s="50">
        <v>3327.8993429699726</v>
      </c>
    </row>
    <row r="607" spans="1:66" x14ac:dyDescent="0.25">
      <c r="A607" t="str">
        <f t="shared" si="9"/>
        <v>2007TOT53</v>
      </c>
      <c r="B607" s="50">
        <v>2007</v>
      </c>
      <c r="C607" s="50" t="s">
        <v>3</v>
      </c>
      <c r="D607" s="50">
        <v>53</v>
      </c>
      <c r="E607" s="50">
        <v>1677.6465168384532</v>
      </c>
      <c r="F607" s="50">
        <v>0.16101607239576676</v>
      </c>
      <c r="G607" s="50">
        <v>6.1588704456777721E-2</v>
      </c>
      <c r="H607" s="50">
        <v>3.5412582808510278E-2</v>
      </c>
      <c r="I607" s="50">
        <v>4.6881370991790357E-2</v>
      </c>
      <c r="J607" s="50">
        <v>2.1403385036276007E-2</v>
      </c>
      <c r="K607" s="50">
        <v>1.668825965694138E-2</v>
      </c>
      <c r="L607" s="50">
        <v>259.65437855292612</v>
      </c>
      <c r="M607" s="50">
        <v>129.82718927646306</v>
      </c>
      <c r="N607" s="50">
        <v>2300466</v>
      </c>
      <c r="O607" s="50">
        <v>370412</v>
      </c>
      <c r="P607" s="50">
        <v>160.33648721660202</v>
      </c>
      <c r="Q607" s="50">
        <v>99.317891336324095</v>
      </c>
      <c r="R607" s="50">
        <v>38.250035254491138</v>
      </c>
      <c r="S607" s="50">
        <v>441462465.1880458</v>
      </c>
      <c r="T607" s="50">
        <v>0.95322683420469267</v>
      </c>
      <c r="U607" s="50">
        <v>0.96812499184397438</v>
      </c>
      <c r="V607" s="50">
        <v>107849</v>
      </c>
      <c r="W607" s="50">
        <v>70.555430335193549</v>
      </c>
      <c r="X607" s="50">
        <v>59.271758941269511</v>
      </c>
      <c r="Y607" s="50">
        <v>45.654349656335931</v>
      </c>
      <c r="Z607" s="50">
        <v>76708799.160683706</v>
      </c>
      <c r="AA607" s="50">
        <v>0.16563330191262232</v>
      </c>
      <c r="AB607" s="50">
        <v>0.16596051831976022</v>
      </c>
      <c r="AC607" s="50">
        <v>2300466</v>
      </c>
      <c r="AD607" s="50">
        <v>0.61056762670985054</v>
      </c>
      <c r="AE607" s="50">
        <v>0.69791520751405312</v>
      </c>
      <c r="AF607" s="50">
        <v>3.5308231867338209E-3</v>
      </c>
      <c r="AG607" s="50">
        <v>0.70005066211628364</v>
      </c>
      <c r="AH607" s="50">
        <v>26.000115546952983</v>
      </c>
      <c r="AI607" s="50">
        <v>29.791558382921302</v>
      </c>
      <c r="AJ607" s="50">
        <v>0.71817491886509266</v>
      </c>
      <c r="AK607" s="50">
        <v>1.4771255591368782</v>
      </c>
      <c r="AL607" s="50">
        <v>2.1112239289529526</v>
      </c>
      <c r="AM607" s="50">
        <v>2.8542604516294805</v>
      </c>
      <c r="AN607" s="50">
        <v>3.7394550870402492</v>
      </c>
      <c r="AO607" s="50">
        <v>5.0661406695439002</v>
      </c>
      <c r="AP607" s="50">
        <v>7.3156676538241712</v>
      </c>
      <c r="AQ607" s="50">
        <v>11.316529372556509</v>
      </c>
      <c r="AR607" s="50">
        <v>18.856113925934295</v>
      </c>
      <c r="AS607" s="50">
        <v>46.545308432516471</v>
      </c>
      <c r="AT607" s="50">
        <v>189.25701358589393</v>
      </c>
      <c r="AU607" s="50">
        <v>298.8268635566746</v>
      </c>
      <c r="AV607" s="50">
        <v>418.35760897934443</v>
      </c>
      <c r="AW607" s="50">
        <v>547.84924985390342</v>
      </c>
      <c r="AX607" s="50">
        <v>733.12190525904168</v>
      </c>
      <c r="AY607" s="50">
        <v>1001.0699929148599</v>
      </c>
      <c r="AZ607" s="50">
        <v>1494.134317783373</v>
      </c>
      <c r="BA607" s="50">
        <v>2345.7908789198955</v>
      </c>
      <c r="BB607" s="50">
        <v>4332.9895215717816</v>
      </c>
      <c r="BC607" s="50">
        <v>10.125169993050903</v>
      </c>
      <c r="BD607" s="50">
        <v>11953.074542266984</v>
      </c>
      <c r="BE607" s="50">
        <v>120.34657004495553</v>
      </c>
      <c r="BF607" s="50">
        <v>247.52281700397808</v>
      </c>
      <c r="BG607" s="50">
        <v>354.44543684145367</v>
      </c>
      <c r="BH607" s="50">
        <v>479.18895664228575</v>
      </c>
      <c r="BI607" s="50">
        <v>627.22732254801201</v>
      </c>
      <c r="BJ607" s="50">
        <v>847.31013822555053</v>
      </c>
      <c r="BK607" s="50">
        <v>1231.8115271650051</v>
      </c>
      <c r="BL607" s="50">
        <v>1892.7837493629359</v>
      </c>
      <c r="BM607" s="50">
        <v>3169.0732751737496</v>
      </c>
      <c r="BN607" s="50">
        <v>7822.0406373009937</v>
      </c>
    </row>
    <row r="608" spans="1:66" x14ac:dyDescent="0.25">
      <c r="A608" t="str">
        <f t="shared" si="9"/>
        <v>2007TOT100</v>
      </c>
      <c r="B608" s="50">
        <v>2007</v>
      </c>
      <c r="C608" s="50" t="s">
        <v>3</v>
      </c>
      <c r="D608" s="50">
        <v>100</v>
      </c>
      <c r="E608" s="50">
        <v>1036.6370343392148</v>
      </c>
      <c r="F608" s="50">
        <v>0.23327330943649269</v>
      </c>
      <c r="G608" s="50">
        <v>9.0887141672062272E-2</v>
      </c>
      <c r="H608" s="50">
        <v>5.3372129762417564E-2</v>
      </c>
      <c r="I608" s="50">
        <v>7.6158453446818833E-2</v>
      </c>
      <c r="J608" s="50">
        <v>3.3641874201202494E-2</v>
      </c>
      <c r="K608" s="50">
        <v>2.4021107847341183E-2</v>
      </c>
      <c r="L608" s="50">
        <v>289.46903953672074</v>
      </c>
      <c r="M608" s="50">
        <v>144.73451976836037</v>
      </c>
      <c r="N608" s="50">
        <v>55181911</v>
      </c>
      <c r="O608" s="50">
        <v>12872467</v>
      </c>
      <c r="P608" s="50">
        <v>176.68711146443829</v>
      </c>
      <c r="Q608" s="50">
        <v>112.78192807228245</v>
      </c>
      <c r="R608" s="50">
        <v>38.961654846675039</v>
      </c>
      <c r="S608" s="50">
        <v>17421379767.681953</v>
      </c>
      <c r="T608" s="50">
        <v>2.5379195161419026</v>
      </c>
      <c r="U608" s="50">
        <v>2.6430046114021892</v>
      </c>
      <c r="V608" s="50">
        <v>4202569</v>
      </c>
      <c r="W608" s="50">
        <v>80.80017911084218</v>
      </c>
      <c r="X608" s="50">
        <v>63.934340657518192</v>
      </c>
      <c r="Y608" s="50">
        <v>44.173525956241534</v>
      </c>
      <c r="Z608" s="50">
        <v>3224261736.9927073</v>
      </c>
      <c r="AA608" s="50">
        <v>0.4697054364570678</v>
      </c>
      <c r="AB608" s="50">
        <v>0.47251032119233832</v>
      </c>
      <c r="AC608" s="50">
        <v>55181911</v>
      </c>
      <c r="AD608" s="50">
        <v>0.5574763513132942</v>
      </c>
      <c r="AE608" s="50">
        <v>0.62180952952734181</v>
      </c>
      <c r="AF608" s="50">
        <v>8.4694827416300564E-2</v>
      </c>
      <c r="AG608" s="50">
        <v>0.55003590047465512</v>
      </c>
      <c r="AH608" s="50">
        <v>17.952372782831837</v>
      </c>
      <c r="AI608" s="50">
        <v>19.842898190845951</v>
      </c>
      <c r="AJ608" s="50">
        <v>0.95176968040253518</v>
      </c>
      <c r="AK608" s="50">
        <v>2.0953749676236186</v>
      </c>
      <c r="AL608" s="50">
        <v>2.9517789752445749</v>
      </c>
      <c r="AM608" s="50">
        <v>3.8770096410629407</v>
      </c>
      <c r="AN608" s="50">
        <v>4.9774093325439814</v>
      </c>
      <c r="AO608" s="50">
        <v>6.164249433508294</v>
      </c>
      <c r="AP608" s="50">
        <v>7.896723499923727</v>
      </c>
      <c r="AQ608" s="50">
        <v>10.621503446126241</v>
      </c>
      <c r="AR608" s="50">
        <v>16.140072138642253</v>
      </c>
      <c r="AS608" s="50">
        <v>44.324108884921834</v>
      </c>
      <c r="AT608" s="50">
        <v>174.31567040806019</v>
      </c>
      <c r="AU608" s="50">
        <v>262.54074441050699</v>
      </c>
      <c r="AV608" s="50">
        <v>352.61569899687601</v>
      </c>
      <c r="AW608" s="50">
        <v>448.24029533501192</v>
      </c>
      <c r="AX608" s="50">
        <v>567.7710407576817</v>
      </c>
      <c r="AY608" s="50">
        <v>722.16492026196363</v>
      </c>
      <c r="AZ608" s="50">
        <v>933.83394861460818</v>
      </c>
      <c r="BA608" s="50">
        <v>1307.3675280604514</v>
      </c>
      <c r="BB608" s="50">
        <v>2226.260133497226</v>
      </c>
      <c r="BC608" s="50">
        <v>12.006750983897817</v>
      </c>
      <c r="BD608" s="50">
        <v>7918.9118842518774</v>
      </c>
      <c r="BE608" s="50">
        <v>98.650956920940757</v>
      </c>
      <c r="BF608" s="50">
        <v>217.2418516113265</v>
      </c>
      <c r="BG608" s="50">
        <v>305.97648751073893</v>
      </c>
      <c r="BH608" s="50">
        <v>401.90540342333628</v>
      </c>
      <c r="BI608" s="50">
        <v>515.96463244654376</v>
      </c>
      <c r="BJ608" s="50">
        <v>638.6982794724014</v>
      </c>
      <c r="BK608" s="50">
        <v>818.96188270105961</v>
      </c>
      <c r="BL608" s="50">
        <v>1100.9207577801455</v>
      </c>
      <c r="BM608" s="50">
        <v>1673.3628700947445</v>
      </c>
      <c r="BN608" s="50">
        <v>4595.3793034853397</v>
      </c>
    </row>
    <row r="609" spans="1:66" x14ac:dyDescent="0.25">
      <c r="A609" t="str">
        <f t="shared" si="9"/>
        <v>2007TOT115</v>
      </c>
      <c r="B609" s="50">
        <v>2007</v>
      </c>
      <c r="C609" s="50" t="s">
        <v>3</v>
      </c>
      <c r="D609" s="50">
        <v>115</v>
      </c>
      <c r="E609" s="50">
        <v>705.99408086649601</v>
      </c>
      <c r="F609" s="50">
        <v>0.30233450647632626</v>
      </c>
      <c r="G609" s="50">
        <v>0.11392174269530088</v>
      </c>
      <c r="H609" s="50">
        <v>6.1841176790605391E-2</v>
      </c>
      <c r="I609" s="50">
        <v>8.6125557895430929E-2</v>
      </c>
      <c r="J609" s="50">
        <v>3.4320878574628962E-2</v>
      </c>
      <c r="K609" s="50">
        <v>2.132055326160277E-2</v>
      </c>
      <c r="L609" s="50">
        <v>266.91743793718456</v>
      </c>
      <c r="M609" s="50">
        <v>133.45871896859228</v>
      </c>
      <c r="N609" s="50">
        <v>1941224</v>
      </c>
      <c r="O609" s="50">
        <v>586899</v>
      </c>
      <c r="P609" s="50">
        <v>166.34109274930921</v>
      </c>
      <c r="Q609" s="50">
        <v>100.57634518787535</v>
      </c>
      <c r="R609" s="50">
        <v>37.680694811533684</v>
      </c>
      <c r="S609" s="50">
        <v>708337876.97302616</v>
      </c>
      <c r="T609" s="50">
        <v>4.3070757262225721</v>
      </c>
      <c r="U609" s="50">
        <v>4.6374166056482578</v>
      </c>
      <c r="V609" s="50">
        <v>167189</v>
      </c>
      <c r="W609" s="50">
        <v>80.275661576872565</v>
      </c>
      <c r="X609" s="50">
        <v>53.183057391719714</v>
      </c>
      <c r="Y609" s="50">
        <v>39.849818582655232</v>
      </c>
      <c r="Z609" s="50">
        <v>106699466.18717073</v>
      </c>
      <c r="AA609" s="50">
        <v>0.64879021121888902</v>
      </c>
      <c r="AB609" s="50">
        <v>0.65520663691862591</v>
      </c>
      <c r="AC609" s="50">
        <v>1941224</v>
      </c>
      <c r="AD609" s="50">
        <v>0.53746295553132295</v>
      </c>
      <c r="AE609" s="50">
        <v>0.59902875561579272</v>
      </c>
      <c r="AF609" s="50">
        <v>2.9794479509126191E-3</v>
      </c>
      <c r="AG609" s="50">
        <v>0.50423191955918067</v>
      </c>
      <c r="AH609" s="50">
        <v>15.490762733939683</v>
      </c>
      <c r="AI609" s="50">
        <v>15.90461862158392</v>
      </c>
      <c r="AJ609" s="50">
        <v>1.2583154527757445</v>
      </c>
      <c r="AK609" s="50">
        <v>2.46646771892043</v>
      </c>
      <c r="AL609" s="50">
        <v>3.3135878755492008</v>
      </c>
      <c r="AM609" s="50">
        <v>4.1924727961730728</v>
      </c>
      <c r="AN609" s="50">
        <v>5.131320018652108</v>
      </c>
      <c r="AO609" s="50">
        <v>6.1452459234968089</v>
      </c>
      <c r="AP609" s="50">
        <v>7.8518848080466519</v>
      </c>
      <c r="AQ609" s="50">
        <v>10.399449612464593</v>
      </c>
      <c r="AR609" s="50">
        <v>15.747671473840789</v>
      </c>
      <c r="AS609" s="50">
        <v>43.4935843200806</v>
      </c>
      <c r="AT609" s="50">
        <v>141.94276018942043</v>
      </c>
      <c r="AU609" s="50">
        <v>203.20226721853874</v>
      </c>
      <c r="AV609" s="50">
        <v>263.96372947506256</v>
      </c>
      <c r="AW609" s="50">
        <v>330.7017290027199</v>
      </c>
      <c r="AX609" s="50">
        <v>393.45537034962155</v>
      </c>
      <c r="AY609" s="50">
        <v>485.59365327959625</v>
      </c>
      <c r="AZ609" s="50">
        <v>627.53641346901668</v>
      </c>
      <c r="BA609" s="50">
        <v>870.33324010881483</v>
      </c>
      <c r="BB609" s="50">
        <v>1494.134317783373</v>
      </c>
      <c r="BC609" s="50">
        <v>11.96841248206853</v>
      </c>
      <c r="BD609" s="50">
        <v>4855.9365327959622</v>
      </c>
      <c r="BE609" s="50">
        <v>88.506414500979915</v>
      </c>
      <c r="BF609" s="50">
        <v>173.81723371423027</v>
      </c>
      <c r="BG609" s="50">
        <v>235.07005339994106</v>
      </c>
      <c r="BH609" s="50">
        <v>296.01568073259574</v>
      </c>
      <c r="BI609" s="50">
        <v>361.62992769999585</v>
      </c>
      <c r="BJ609" s="50">
        <v>434.73397717102551</v>
      </c>
      <c r="BK609" s="50">
        <v>552.83020193082609</v>
      </c>
      <c r="BL609" s="50">
        <v>734.94233831328063</v>
      </c>
      <c r="BM609" s="50">
        <v>1113.9189398021015</v>
      </c>
      <c r="BN609" s="50">
        <v>3071.0389596368618</v>
      </c>
    </row>
    <row r="610" spans="1:66" x14ac:dyDescent="0.25">
      <c r="A610" t="str">
        <f t="shared" si="9"/>
        <v>2007TOT123</v>
      </c>
      <c r="B610" s="50">
        <v>2007</v>
      </c>
      <c r="C610" s="50" t="s">
        <v>3</v>
      </c>
      <c r="D610" s="50">
        <v>123</v>
      </c>
      <c r="E610" s="50">
        <v>601.69647425445862</v>
      </c>
      <c r="F610" s="50">
        <v>0.34187657999603438</v>
      </c>
      <c r="G610" s="50">
        <v>0.13539069348539273</v>
      </c>
      <c r="H610" s="50">
        <v>7.6770727662743177E-2</v>
      </c>
      <c r="I610" s="50">
        <v>0.11115754633091694</v>
      </c>
      <c r="J610" s="50">
        <v>4.5273659817148808E-2</v>
      </c>
      <c r="K610" s="50">
        <v>2.9477374385701076E-2</v>
      </c>
      <c r="L610" s="50">
        <v>237.8652005495521</v>
      </c>
      <c r="M610" s="50">
        <v>118.93260027477605</v>
      </c>
      <c r="N610" s="50">
        <v>3464803</v>
      </c>
      <c r="O610" s="50">
        <v>1184535</v>
      </c>
      <c r="P610" s="50">
        <v>143.66531572907238</v>
      </c>
      <c r="Q610" s="50">
        <v>94.199884820479724</v>
      </c>
      <c r="R610" s="50">
        <v>39.602213607894271</v>
      </c>
      <c r="S610" s="50">
        <v>1338996726.7899232</v>
      </c>
      <c r="T610" s="50">
        <v>5.3523222814875018</v>
      </c>
      <c r="U610" s="50">
        <v>5.8280602915629816</v>
      </c>
      <c r="V610" s="50">
        <v>385139</v>
      </c>
      <c r="W610" s="50">
        <v>70.492217559063619</v>
      </c>
      <c r="X610" s="50">
        <v>48.440382715712431</v>
      </c>
      <c r="Y610" s="50">
        <v>40.729272380994061</v>
      </c>
      <c r="Z610" s="50">
        <v>223875366.70496121</v>
      </c>
      <c r="AA610" s="50">
        <v>0.89488875477971541</v>
      </c>
      <c r="AB610" s="50">
        <v>0.90669643453569171</v>
      </c>
      <c r="AC610" s="50">
        <v>3464803</v>
      </c>
      <c r="AD610" s="50">
        <v>0.54954824091497945</v>
      </c>
      <c r="AE610" s="50">
        <v>0.60310094992298069</v>
      </c>
      <c r="AF610" s="50">
        <v>5.3178820160194561E-3</v>
      </c>
      <c r="AG610" s="50">
        <v>0.52770086619958345</v>
      </c>
      <c r="AH610" s="50">
        <v>16.715531253323125</v>
      </c>
      <c r="AI610" s="50">
        <v>17.707457811323643</v>
      </c>
      <c r="AJ610" s="50">
        <v>1.0952327598021969</v>
      </c>
      <c r="AK610" s="50">
        <v>2.3049525376353026</v>
      </c>
      <c r="AL610" s="50">
        <v>3.1996650713168839</v>
      </c>
      <c r="AM610" s="50">
        <v>4.0253560924985958</v>
      </c>
      <c r="AN610" s="50">
        <v>4.9488965832092866</v>
      </c>
      <c r="AO610" s="50">
        <v>6.0791544753201485</v>
      </c>
      <c r="AP610" s="50">
        <v>7.7859550225308531</v>
      </c>
      <c r="AQ610" s="50">
        <v>10.352149752629291</v>
      </c>
      <c r="AR610" s="50">
        <v>15.807145036036211</v>
      </c>
      <c r="AS610" s="50">
        <v>44.401492669021245</v>
      </c>
      <c r="AT610" s="50">
        <v>113.55420815153634</v>
      </c>
      <c r="AU610" s="50">
        <v>164.95242868328438</v>
      </c>
      <c r="AV610" s="50">
        <v>216.94830294214574</v>
      </c>
      <c r="AW610" s="50">
        <v>273.92462492695171</v>
      </c>
      <c r="AX610" s="50">
        <v>327.21541559455869</v>
      </c>
      <c r="AY610" s="50">
        <v>403.41626580151069</v>
      </c>
      <c r="AZ610" s="50">
        <v>545.35902599093117</v>
      </c>
      <c r="BA610" s="50">
        <v>735.1140843494195</v>
      </c>
      <c r="BB610" s="50">
        <v>1270.014170115867</v>
      </c>
      <c r="BC610" s="50">
        <v>11.524144544236606</v>
      </c>
      <c r="BD610" s="50">
        <v>4840.9951896181283</v>
      </c>
      <c r="BE610" s="50">
        <v>65.690136355212573</v>
      </c>
      <c r="BF610" s="50">
        <v>138.79846547612937</v>
      </c>
      <c r="BG610" s="50">
        <v>192.04786565320396</v>
      </c>
      <c r="BH610" s="50">
        <v>243.19414488017702</v>
      </c>
      <c r="BI610" s="50">
        <v>297.81487850617992</v>
      </c>
      <c r="BJ610" s="50">
        <v>365.58147854654192</v>
      </c>
      <c r="BK610" s="50">
        <v>467.62963908076171</v>
      </c>
      <c r="BL610" s="50">
        <v>622.95046589910464</v>
      </c>
      <c r="BM610" s="50">
        <v>952.54625472158898</v>
      </c>
      <c r="BN610" s="50">
        <v>2675.3848984148403</v>
      </c>
    </row>
    <row r="611" spans="1:66" x14ac:dyDescent="0.25">
      <c r="A611" t="str">
        <f t="shared" si="9"/>
        <v>2007TOT126</v>
      </c>
      <c r="B611" s="50">
        <v>2007</v>
      </c>
      <c r="C611" s="50" t="s">
        <v>3</v>
      </c>
      <c r="D611" s="50">
        <v>126</v>
      </c>
      <c r="E611" s="50">
        <v>626.02241201170489</v>
      </c>
      <c r="F611" s="50">
        <v>0.48066492165226327</v>
      </c>
      <c r="G611" s="50">
        <v>0.21557840143846405</v>
      </c>
      <c r="H611" s="50">
        <v>0.13171930160429429</v>
      </c>
      <c r="I611" s="50">
        <v>0.20410997593748192</v>
      </c>
      <c r="J611" s="50">
        <v>8.6226185488212495E-2</v>
      </c>
      <c r="K611" s="50">
        <v>5.6008651237920676E-2</v>
      </c>
      <c r="L611" s="50">
        <v>312.31156114324313</v>
      </c>
      <c r="M611" s="50">
        <v>156.15578057162156</v>
      </c>
      <c r="N611" s="50">
        <v>3597296</v>
      </c>
      <c r="O611" s="50">
        <v>1729094</v>
      </c>
      <c r="P611" s="50">
        <v>172.2397063663729</v>
      </c>
      <c r="Q611" s="50">
        <v>140.07185477687023</v>
      </c>
      <c r="R611" s="50">
        <v>44.850038296413125</v>
      </c>
      <c r="S611" s="50">
        <v>2906368843.9626918</v>
      </c>
      <c r="T611" s="50">
        <v>10.754826953504134</v>
      </c>
      <c r="U611" s="50">
        <v>12.393880441313447</v>
      </c>
      <c r="V611" s="50">
        <v>734244</v>
      </c>
      <c r="W611" s="50">
        <v>90.187827565986197</v>
      </c>
      <c r="X611" s="50">
        <v>65.967953005635366</v>
      </c>
      <c r="Y611" s="50">
        <v>42.244963820201882</v>
      </c>
      <c r="Z611" s="50">
        <v>581238884.24003685</v>
      </c>
      <c r="AA611" s="50">
        <v>2.1508363027062716</v>
      </c>
      <c r="AB611" s="50">
        <v>2.2159978843501746</v>
      </c>
      <c r="AC611" s="50">
        <v>3597296</v>
      </c>
      <c r="AD611" s="50">
        <v>0.57499449274924996</v>
      </c>
      <c r="AE611" s="50">
        <v>0.68724184756637641</v>
      </c>
      <c r="AF611" s="50">
        <v>5.5212361870790923E-3</v>
      </c>
      <c r="AG611" s="50">
        <v>0.57981668117219343</v>
      </c>
      <c r="AH611" s="50">
        <v>19.771767990094236</v>
      </c>
      <c r="AI611" s="50">
        <v>21.835325539399179</v>
      </c>
      <c r="AJ611" s="50">
        <v>0.78452290566238214</v>
      </c>
      <c r="AK611" s="50">
        <v>2.0576602030770808</v>
      </c>
      <c r="AL611" s="50">
        <v>2.9139837055776883</v>
      </c>
      <c r="AM611" s="50">
        <v>3.7491087813106816</v>
      </c>
      <c r="AN611" s="50">
        <v>4.7289080349623642</v>
      </c>
      <c r="AO611" s="50">
        <v>5.9373232584504922</v>
      </c>
      <c r="AP611" s="50">
        <v>7.7623276771528467</v>
      </c>
      <c r="AQ611" s="50">
        <v>10.006172011898723</v>
      </c>
      <c r="AR611" s="50">
        <v>15.075967482243165</v>
      </c>
      <c r="AS611" s="50">
        <v>46.984025939664576</v>
      </c>
      <c r="AT611" s="50">
        <v>99.608954518891537</v>
      </c>
      <c r="AU611" s="50">
        <v>153.59700786813073</v>
      </c>
      <c r="AV611" s="50">
        <v>205.85850600570916</v>
      </c>
      <c r="AW611" s="50">
        <v>268.94417720100716</v>
      </c>
      <c r="AX611" s="50">
        <v>334.68608718347554</v>
      </c>
      <c r="AY611" s="50">
        <v>418.35760897934443</v>
      </c>
      <c r="AZ611" s="50">
        <v>560.30036916876486</v>
      </c>
      <c r="BA611" s="50">
        <v>739.59648730276967</v>
      </c>
      <c r="BB611" s="50">
        <v>1260.0532746639781</v>
      </c>
      <c r="BC611" s="50">
        <v>13.213191231708223</v>
      </c>
      <c r="BD611" s="50">
        <v>5416.2369019647276</v>
      </c>
      <c r="BE611" s="50">
        <v>48.944261292467736</v>
      </c>
      <c r="BF611" s="50">
        <v>129.08923532497869</v>
      </c>
      <c r="BG611" s="50">
        <v>181.79958776917567</v>
      </c>
      <c r="BH611" s="50">
        <v>235.33233773393331</v>
      </c>
      <c r="BI611" s="50">
        <v>296.12964101359887</v>
      </c>
      <c r="BJ611" s="50">
        <v>371.78441230045581</v>
      </c>
      <c r="BK611" s="50">
        <v>486.33874785005185</v>
      </c>
      <c r="BL611" s="50">
        <v>625.34768503719317</v>
      </c>
      <c r="BM611" s="50">
        <v>945.81017525084803</v>
      </c>
      <c r="BN611" s="50">
        <v>2942.0217545558007</v>
      </c>
    </row>
    <row r="612" spans="1:66" x14ac:dyDescent="0.25">
      <c r="A612" t="str">
        <f t="shared" si="9"/>
        <v>2007TOT129</v>
      </c>
      <c r="B612" s="50">
        <v>2007</v>
      </c>
      <c r="C612" s="50" t="s">
        <v>3</v>
      </c>
      <c r="D612" s="50">
        <v>129</v>
      </c>
      <c r="E612" s="50">
        <v>791.92648478583067</v>
      </c>
      <c r="F612" s="50">
        <v>0.36987377605649202</v>
      </c>
      <c r="G612" s="50">
        <v>0.15612885289091447</v>
      </c>
      <c r="H612" s="50">
        <v>9.1868563401598144E-2</v>
      </c>
      <c r="I612" s="50">
        <v>0.13427297365211824</v>
      </c>
      <c r="J612" s="50">
        <v>5.6521599684857253E-2</v>
      </c>
      <c r="K612" s="50">
        <v>3.7063442670605795E-2</v>
      </c>
      <c r="L612" s="50">
        <v>294.15391186081632</v>
      </c>
      <c r="M612" s="50">
        <v>147.07695593040816</v>
      </c>
      <c r="N612" s="50">
        <v>3521915</v>
      </c>
      <c r="O612" s="50">
        <v>1302664</v>
      </c>
      <c r="P612" s="50">
        <v>169.98746426386674</v>
      </c>
      <c r="Q612" s="50">
        <v>124.16644759694958</v>
      </c>
      <c r="R612" s="50">
        <v>42.211387505089832</v>
      </c>
      <c r="S612" s="50">
        <v>1940965935.5091929</v>
      </c>
      <c r="T612" s="50">
        <v>5.7992646684400508</v>
      </c>
      <c r="U612" s="50">
        <v>6.2993965214326311</v>
      </c>
      <c r="V612" s="50">
        <v>472898</v>
      </c>
      <c r="W612" s="50">
        <v>85.165577937814007</v>
      </c>
      <c r="X612" s="50">
        <v>61.911377992594154</v>
      </c>
      <c r="Y612" s="50">
        <v>42.094546763592611</v>
      </c>
      <c r="Z612" s="50">
        <v>351333201.95930147</v>
      </c>
      <c r="AA612" s="50">
        <v>1.0497217842403705</v>
      </c>
      <c r="AB612" s="50">
        <v>1.0651018781745347</v>
      </c>
      <c r="AC612" s="50">
        <v>3521915</v>
      </c>
      <c r="AD612" s="50">
        <v>0.59050478077998936</v>
      </c>
      <c r="AE612" s="50">
        <v>0.73645503574564763</v>
      </c>
      <c r="AF612" s="50">
        <v>5.4055392010601867E-3</v>
      </c>
      <c r="AG612" s="50">
        <v>0.6194517606777783</v>
      </c>
      <c r="AH612" s="50">
        <v>21.370567401854327</v>
      </c>
      <c r="AI612" s="50">
        <v>22.55989957004148</v>
      </c>
      <c r="AJ612" s="50">
        <v>0.85780196422918897</v>
      </c>
      <c r="AK612" s="50">
        <v>1.9739042088740677</v>
      </c>
      <c r="AL612" s="50">
        <v>2.7066836621128658</v>
      </c>
      <c r="AM612" s="50">
        <v>3.555223159281466</v>
      </c>
      <c r="AN612" s="50">
        <v>4.4640133790235605</v>
      </c>
      <c r="AO612" s="50">
        <v>5.6200970050347543</v>
      </c>
      <c r="AP612" s="50">
        <v>7.1992644249251541</v>
      </c>
      <c r="AQ612" s="50">
        <v>9.7400053194429717</v>
      </c>
      <c r="AR612" s="50">
        <v>15.299089520753704</v>
      </c>
      <c r="AS612" s="50">
        <v>48.583917356322267</v>
      </c>
      <c r="AT612" s="50">
        <v>122.51901405823659</v>
      </c>
      <c r="AU612" s="50">
        <v>187.70062367153625</v>
      </c>
      <c r="AV612" s="50">
        <v>248.02629675203991</v>
      </c>
      <c r="AW612" s="50">
        <v>310.48111123538496</v>
      </c>
      <c r="AX612" s="50">
        <v>392.21025841813542</v>
      </c>
      <c r="AY612" s="50">
        <v>499.93734273031663</v>
      </c>
      <c r="AZ612" s="50">
        <v>647.45820437279497</v>
      </c>
      <c r="BA612" s="50">
        <v>929.351545661258</v>
      </c>
      <c r="BB612" s="50">
        <v>1653.633156206748</v>
      </c>
      <c r="BC612" s="50">
        <v>14.53066826128493</v>
      </c>
      <c r="BD612" s="50">
        <v>7321.2581571385281</v>
      </c>
      <c r="BE612" s="50">
        <v>67.685135025892734</v>
      </c>
      <c r="BF612" s="50">
        <v>156.57722529525307</v>
      </c>
      <c r="BG612" s="50">
        <v>214.43499249709754</v>
      </c>
      <c r="BH612" s="50">
        <v>281.2787911879505</v>
      </c>
      <c r="BI612" s="50">
        <v>354.31028594892462</v>
      </c>
      <c r="BJ612" s="50">
        <v>444.37199675573356</v>
      </c>
      <c r="BK612" s="50">
        <v>571.06196310709936</v>
      </c>
      <c r="BL612" s="50">
        <v>771.04673749215556</v>
      </c>
      <c r="BM612" s="50">
        <v>1209.6160130352803</v>
      </c>
      <c r="BN612" s="50">
        <v>3856.1332987787951</v>
      </c>
    </row>
    <row r="613" spans="1:66" x14ac:dyDescent="0.25">
      <c r="A613" t="str">
        <f t="shared" si="9"/>
        <v>2007TOT131</v>
      </c>
      <c r="B613" s="50">
        <v>2007</v>
      </c>
      <c r="C613" s="50" t="s">
        <v>3</v>
      </c>
      <c r="D613" s="50">
        <v>131</v>
      </c>
      <c r="E613" s="50">
        <v>993.58235582032273</v>
      </c>
      <c r="F613" s="50">
        <v>0.15794288804283241</v>
      </c>
      <c r="G613" s="50">
        <v>5.7497397807139521E-2</v>
      </c>
      <c r="H613" s="50">
        <v>3.2499257127750023E-2</v>
      </c>
      <c r="I613" s="50">
        <v>4.2007019264727302E-2</v>
      </c>
      <c r="J613" s="50">
        <v>1.9536217003847393E-2</v>
      </c>
      <c r="K613" s="50">
        <v>1.4724539526164492E-2</v>
      </c>
      <c r="L613" s="50">
        <v>234.23367003565511</v>
      </c>
      <c r="M613" s="50">
        <v>117.11683501782755</v>
      </c>
      <c r="N613" s="50">
        <v>4771155</v>
      </c>
      <c r="O613" s="50">
        <v>753570</v>
      </c>
      <c r="P613" s="50">
        <v>148.96343930380979</v>
      </c>
      <c r="Q613" s="50">
        <v>85.270230731845317</v>
      </c>
      <c r="R613" s="50">
        <v>36.403916959874074</v>
      </c>
      <c r="S613" s="50">
        <v>771085053.27116024</v>
      </c>
      <c r="T613" s="50">
        <v>1.3554816495052366</v>
      </c>
      <c r="U613" s="50">
        <v>1.3883575162129373</v>
      </c>
      <c r="V613" s="50">
        <v>200422</v>
      </c>
      <c r="W613" s="50">
        <v>62.64927355403929</v>
      </c>
      <c r="X613" s="50">
        <v>54.467561463788265</v>
      </c>
      <c r="Y613" s="50">
        <v>46.507029886435369</v>
      </c>
      <c r="Z613" s="50">
        <v>130997971.24434446</v>
      </c>
      <c r="AA613" s="50">
        <v>0.23027984447479732</v>
      </c>
      <c r="AB613" s="50">
        <v>0.23089140832697982</v>
      </c>
      <c r="AC613" s="50">
        <v>4771155</v>
      </c>
      <c r="AD613" s="50">
        <v>0.5487221839087012</v>
      </c>
      <c r="AE613" s="50">
        <v>0.62163086063646134</v>
      </c>
      <c r="AF613" s="50">
        <v>7.3229096633034875E-3</v>
      </c>
      <c r="AG613" s="50">
        <v>0.52731608898668902</v>
      </c>
      <c r="AH613" s="50">
        <v>16.617991912824717</v>
      </c>
      <c r="AI613" s="50">
        <v>17.342072254918378</v>
      </c>
      <c r="AJ613" s="50">
        <v>1.1514668285347414</v>
      </c>
      <c r="AK613" s="50">
        <v>2.3167628160921896</v>
      </c>
      <c r="AL613" s="50">
        <v>3.141533161023554</v>
      </c>
      <c r="AM613" s="50">
        <v>4.0755043657239387</v>
      </c>
      <c r="AN613" s="50">
        <v>5.0728276906916303</v>
      </c>
      <c r="AO613" s="50">
        <v>6.2208613955061818</v>
      </c>
      <c r="AP613" s="50">
        <v>7.6987409047771891</v>
      </c>
      <c r="AQ613" s="50">
        <v>10.176013743880453</v>
      </c>
      <c r="AR613" s="50">
        <v>15.754368233702223</v>
      </c>
      <c r="AS613" s="50">
        <v>44.391920860067899</v>
      </c>
      <c r="AT613" s="50">
        <v>186.01972256402993</v>
      </c>
      <c r="AU613" s="50">
        <v>280.15018458438243</v>
      </c>
      <c r="AV613" s="50">
        <v>358.59223626800951</v>
      </c>
      <c r="AW613" s="50">
        <v>448.24029533501192</v>
      </c>
      <c r="AX613" s="50">
        <v>564.03570496322334</v>
      </c>
      <c r="AY613" s="50">
        <v>689.09474736169159</v>
      </c>
      <c r="AZ613" s="50">
        <v>860.12332227062836</v>
      </c>
      <c r="BA613" s="50">
        <v>1195.3074542266984</v>
      </c>
      <c r="BB613" s="50">
        <v>2054.4346869521378</v>
      </c>
      <c r="BC613" s="50">
        <v>13.152149251606048</v>
      </c>
      <c r="BD613" s="50">
        <v>7470.6715889168654</v>
      </c>
      <c r="BE613" s="50">
        <v>114.05928230902435</v>
      </c>
      <c r="BF613" s="50">
        <v>229.87027868045067</v>
      </c>
      <c r="BG613" s="50">
        <v>313.49963241733769</v>
      </c>
      <c r="BH613" s="50">
        <v>404.37427544614695</v>
      </c>
      <c r="BI613" s="50">
        <v>504.57131588174826</v>
      </c>
      <c r="BJ613" s="50">
        <v>616.22427598226011</v>
      </c>
      <c r="BK613" s="50">
        <v>766.99018119896516</v>
      </c>
      <c r="BL613" s="50">
        <v>1009.6476604052608</v>
      </c>
      <c r="BM613" s="50">
        <v>1565.7380806417575</v>
      </c>
      <c r="BN613" s="50">
        <v>4419.1175983510311</v>
      </c>
    </row>
    <row r="614" spans="1:66" x14ac:dyDescent="0.25">
      <c r="A614" t="str">
        <f t="shared" si="9"/>
        <v>2007TOT133</v>
      </c>
      <c r="B614" s="50">
        <v>2007</v>
      </c>
      <c r="C614" s="50" t="s">
        <v>3</v>
      </c>
      <c r="D614" s="50">
        <v>133</v>
      </c>
      <c r="E614" s="50">
        <v>1094.6363373109355</v>
      </c>
      <c r="F614" s="50">
        <v>0.22032325512929987</v>
      </c>
      <c r="G614" s="50">
        <v>8.3556972961252723E-2</v>
      </c>
      <c r="H614" s="50">
        <v>5.0536457637587677E-2</v>
      </c>
      <c r="I614" s="50">
        <v>7.1614095851202139E-2</v>
      </c>
      <c r="J614" s="50">
        <v>3.3180454092358799E-2</v>
      </c>
      <c r="K614" s="50">
        <v>2.5578408155854462E-2</v>
      </c>
      <c r="L614" s="50">
        <v>299.6012059881071</v>
      </c>
      <c r="M614" s="50">
        <v>149.80060299405355</v>
      </c>
      <c r="N614" s="50">
        <v>10101866</v>
      </c>
      <c r="O614" s="50">
        <v>2225676</v>
      </c>
      <c r="P614" s="50">
        <v>185.97829381201618</v>
      </c>
      <c r="Q614" s="50">
        <v>113.62291217609092</v>
      </c>
      <c r="R614" s="50">
        <v>37.924717893358974</v>
      </c>
      <c r="S614" s="50">
        <v>3034653464.1652002</v>
      </c>
      <c r="T614" s="50">
        <v>2.2869485521926385</v>
      </c>
      <c r="U614" s="50">
        <v>2.3758846540661178</v>
      </c>
      <c r="V614" s="50">
        <v>723436</v>
      </c>
      <c r="W614" s="50">
        <v>80.394545826490713</v>
      </c>
      <c r="X614" s="50">
        <v>69.406057167562835</v>
      </c>
      <c r="Y614" s="50">
        <v>46.332294917609886</v>
      </c>
      <c r="Z614" s="50">
        <v>602530084.47687578</v>
      </c>
      <c r="AA614" s="50">
        <v>0.45407336310999835</v>
      </c>
      <c r="AB614" s="50">
        <v>0.45647424901116207</v>
      </c>
      <c r="AC614" s="50">
        <v>10101866</v>
      </c>
      <c r="AD614" s="50">
        <v>0.55967509578070807</v>
      </c>
      <c r="AE614" s="50">
        <v>0.65025710213589605</v>
      </c>
      <c r="AF614" s="50">
        <v>1.550464240813676E-2</v>
      </c>
      <c r="AG614" s="50">
        <v>0.54162132809258612</v>
      </c>
      <c r="AH614" s="50">
        <v>17.791681704515291</v>
      </c>
      <c r="AI614" s="50">
        <v>19.136740969796119</v>
      </c>
      <c r="AJ614" s="50">
        <v>0.98301309220077715</v>
      </c>
      <c r="AK614" s="50">
        <v>2.213142892626708</v>
      </c>
      <c r="AL614" s="50">
        <v>3.1038039404287199</v>
      </c>
      <c r="AM614" s="50">
        <v>3.9874197002714311</v>
      </c>
      <c r="AN614" s="50">
        <v>4.983422397208491</v>
      </c>
      <c r="AO614" s="50">
        <v>6.0394418442089126</v>
      </c>
      <c r="AP614" s="50">
        <v>7.5730046132321327</v>
      </c>
      <c r="AQ614" s="50">
        <v>9.9527423391156233</v>
      </c>
      <c r="AR614" s="50">
        <v>15.406563212981354</v>
      </c>
      <c r="AS614" s="50">
        <v>45.75744596772585</v>
      </c>
      <c r="AT614" s="50">
        <v>189.25701358589393</v>
      </c>
      <c r="AU614" s="50">
        <v>291.35619196775775</v>
      </c>
      <c r="AV614" s="50">
        <v>386.60725472644776</v>
      </c>
      <c r="AW614" s="50">
        <v>490.07605623294637</v>
      </c>
      <c r="AX614" s="50">
        <v>597.65372711334919</v>
      </c>
      <c r="AY614" s="50">
        <v>747.06715889168652</v>
      </c>
      <c r="AZ614" s="50">
        <v>933.83394861460818</v>
      </c>
      <c r="BA614" s="50">
        <v>1294.9164087455899</v>
      </c>
      <c r="BB614" s="50">
        <v>2241.2014766750594</v>
      </c>
      <c r="BC614" s="50">
        <v>12.51122321572538</v>
      </c>
      <c r="BD614" s="50">
        <v>8890.09919081107</v>
      </c>
      <c r="BE614" s="50">
        <v>107.45979005287599</v>
      </c>
      <c r="BF614" s="50">
        <v>242.07620479936458</v>
      </c>
      <c r="BG614" s="50">
        <v>339.71619494230885</v>
      </c>
      <c r="BH614" s="50">
        <v>436.96260477846448</v>
      </c>
      <c r="BI614" s="50">
        <v>545.43689581721799</v>
      </c>
      <c r="BJ614" s="50">
        <v>661.41850550957963</v>
      </c>
      <c r="BK614" s="50">
        <v>828.8484834211622</v>
      </c>
      <c r="BL614" s="50">
        <v>1089.3291959691735</v>
      </c>
      <c r="BM614" s="50">
        <v>1686.2874580073592</v>
      </c>
      <c r="BN614" s="50">
        <v>5014.3238040202777</v>
      </c>
    </row>
    <row r="615" spans="1:66" x14ac:dyDescent="0.25">
      <c r="A615" t="str">
        <f t="shared" si="9"/>
        <v>2007TOT135</v>
      </c>
      <c r="B615" s="50">
        <v>2007</v>
      </c>
      <c r="C615" s="50" t="s">
        <v>3</v>
      </c>
      <c r="D615" s="50">
        <v>135</v>
      </c>
      <c r="E615" s="50">
        <v>1139.8859685458485</v>
      </c>
      <c r="F615" s="50">
        <v>0.19106051451710879</v>
      </c>
      <c r="G615" s="50">
        <v>6.9379424613893723E-2</v>
      </c>
      <c r="H615" s="50">
        <v>4.0781640061681598E-2</v>
      </c>
      <c r="I615" s="50">
        <v>5.7668336698392768E-2</v>
      </c>
      <c r="J615" s="50">
        <v>2.6387290178246179E-2</v>
      </c>
      <c r="K615" s="50">
        <v>2.0064393176710028E-2</v>
      </c>
      <c r="L615" s="50">
        <v>301.41697139448019</v>
      </c>
      <c r="M615" s="50">
        <v>150.70848569724009</v>
      </c>
      <c r="N615" s="50">
        <v>18442963</v>
      </c>
      <c r="O615" s="50">
        <v>3523722</v>
      </c>
      <c r="P615" s="50">
        <v>191.96402609562898</v>
      </c>
      <c r="Q615" s="50">
        <v>109.4529452988512</v>
      </c>
      <c r="R615" s="50">
        <v>36.312801098251498</v>
      </c>
      <c r="S615" s="50">
        <v>4628181015.7723026</v>
      </c>
      <c r="T615" s="50">
        <v>1.8345814073743794</v>
      </c>
      <c r="U615" s="50">
        <v>1.8955729891623421</v>
      </c>
      <c r="V615" s="50">
        <v>1063575</v>
      </c>
      <c r="W615" s="50">
        <v>81.748831715612951</v>
      </c>
      <c r="X615" s="50">
        <v>68.959653981627142</v>
      </c>
      <c r="Y615" s="50">
        <v>45.756981541278932</v>
      </c>
      <c r="Z615" s="50">
        <v>880125167.80210912</v>
      </c>
      <c r="AA615" s="50">
        <v>0.34887599761319343</v>
      </c>
      <c r="AB615" s="50">
        <v>0.35032486466173707</v>
      </c>
      <c r="AC615" s="50">
        <v>18442963</v>
      </c>
      <c r="AD615" s="50">
        <v>0.52422411949993752</v>
      </c>
      <c r="AE615" s="50">
        <v>0.53109442934731543</v>
      </c>
      <c r="AF615" s="50">
        <v>2.8306804531114203E-2</v>
      </c>
      <c r="AG615" s="50">
        <v>0.47858727264554091</v>
      </c>
      <c r="AH615" s="50">
        <v>14.767504006785842</v>
      </c>
      <c r="AI615" s="50">
        <v>16.506152600383839</v>
      </c>
      <c r="AJ615" s="50">
        <v>1.1199015783190827</v>
      </c>
      <c r="AK615" s="50">
        <v>2.3436104328500225</v>
      </c>
      <c r="AL615" s="50">
        <v>3.2739032528902028</v>
      </c>
      <c r="AM615" s="50">
        <v>4.3236670335432379</v>
      </c>
      <c r="AN615" s="50">
        <v>5.3484501520838172</v>
      </c>
      <c r="AO615" s="50">
        <v>6.685807644486033</v>
      </c>
      <c r="AP615" s="50">
        <v>8.5351641012981432</v>
      </c>
      <c r="AQ615" s="50">
        <v>11.200238014909868</v>
      </c>
      <c r="AR615" s="50">
        <v>16.333113502311207</v>
      </c>
      <c r="AS615" s="50">
        <v>40.836144287308386</v>
      </c>
      <c r="AT615" s="50">
        <v>213.66120744302233</v>
      </c>
      <c r="AU615" s="50">
        <v>313.76820673450834</v>
      </c>
      <c r="AV615" s="50">
        <v>437.0342879516366</v>
      </c>
      <c r="AW615" s="50">
        <v>552.82969757984802</v>
      </c>
      <c r="AX615" s="50">
        <v>672.36044300251785</v>
      </c>
      <c r="AY615" s="50">
        <v>862.11550136100618</v>
      </c>
      <c r="AZ615" s="50">
        <v>1105.659395159696</v>
      </c>
      <c r="BA615" s="50">
        <v>1494.134317783373</v>
      </c>
      <c r="BB615" s="50">
        <v>2390.6149084533968</v>
      </c>
      <c r="BC615" s="50">
        <v>10.43179547758244</v>
      </c>
      <c r="BD615" s="50">
        <v>7769.4984524735401</v>
      </c>
      <c r="BE615" s="50">
        <v>127.48846931041871</v>
      </c>
      <c r="BF615" s="50">
        <v>267.05918502428773</v>
      </c>
      <c r="BG615" s="50">
        <v>373.45883817852518</v>
      </c>
      <c r="BH615" s="50">
        <v>492.69788061415392</v>
      </c>
      <c r="BI615" s="50">
        <v>609.47505376647803</v>
      </c>
      <c r="BJ615" s="50">
        <v>761.49281339375068</v>
      </c>
      <c r="BK615" s="50">
        <v>975.09139523809392</v>
      </c>
      <c r="BL615" s="50">
        <v>1275.6545016313821</v>
      </c>
      <c r="BM615" s="50">
        <v>1863.1073038759178</v>
      </c>
      <c r="BN615" s="50">
        <v>4655.7996829737112</v>
      </c>
    </row>
    <row r="616" spans="1:66" x14ac:dyDescent="0.25">
      <c r="A616" t="str">
        <f t="shared" si="9"/>
        <v>2007TOT141</v>
      </c>
      <c r="B616" s="50">
        <v>2007</v>
      </c>
      <c r="C616" s="50" t="s">
        <v>3</v>
      </c>
      <c r="D616" s="50">
        <v>141</v>
      </c>
      <c r="E616" s="50">
        <v>1217.0141728129138</v>
      </c>
      <c r="F616" s="50">
        <v>0.11568074924349418</v>
      </c>
      <c r="G616" s="50">
        <v>3.9432680195541289E-2</v>
      </c>
      <c r="H616" s="50">
        <v>2.2008762743943481E-2</v>
      </c>
      <c r="I616" s="50">
        <v>2.2401437433330968E-2</v>
      </c>
      <c r="J616" s="50">
        <v>1.3394462768788855E-2</v>
      </c>
      <c r="K616" s="50">
        <v>1.1050411473351569E-2</v>
      </c>
      <c r="L616" s="50">
        <v>275.99626257839265</v>
      </c>
      <c r="M616" s="50">
        <v>137.99813128919632</v>
      </c>
      <c r="N616" s="50">
        <v>3113327</v>
      </c>
      <c r="O616" s="50">
        <v>360152</v>
      </c>
      <c r="P616" s="50">
        <v>181.91602512669354</v>
      </c>
      <c r="Q616" s="50">
        <v>94.080237451699105</v>
      </c>
      <c r="R616" s="50">
        <v>34.08750414690018</v>
      </c>
      <c r="S616" s="50">
        <v>406598228.14445204</v>
      </c>
      <c r="T616" s="50">
        <v>0.89426011631923463</v>
      </c>
      <c r="U616" s="50">
        <v>0.90999543816345629</v>
      </c>
      <c r="V616" s="50">
        <v>69743</v>
      </c>
      <c r="W616" s="50">
        <v>55.485085543063242</v>
      </c>
      <c r="X616" s="50">
        <v>82.513045746133088</v>
      </c>
      <c r="Y616" s="50">
        <v>59.792871813035134</v>
      </c>
      <c r="Z616" s="50">
        <v>69056488.19367072</v>
      </c>
      <c r="AA616" s="50">
        <v>0.1518807975295218</v>
      </c>
      <c r="AB616" s="50">
        <v>0.15203607310750625</v>
      </c>
      <c r="AC616" s="50">
        <v>3113327</v>
      </c>
      <c r="AD616" s="50">
        <v>0.52153031962251217</v>
      </c>
      <c r="AE616" s="50">
        <v>0.55549899297643712</v>
      </c>
      <c r="AF616" s="50">
        <v>4.7784262664540555E-3</v>
      </c>
      <c r="AG616" s="50">
        <v>0.4689683080077538</v>
      </c>
      <c r="AH616" s="50">
        <v>14.219342921232629</v>
      </c>
      <c r="AI616" s="50">
        <v>14.609476212249378</v>
      </c>
      <c r="AJ616" s="50">
        <v>1.393829371785916</v>
      </c>
      <c r="AK616" s="50">
        <v>2.5452760752862611</v>
      </c>
      <c r="AL616" s="50">
        <v>3.4593280648683473</v>
      </c>
      <c r="AM616" s="50">
        <v>4.3744963878620098</v>
      </c>
      <c r="AN616" s="50">
        <v>5.3120475382518322</v>
      </c>
      <c r="AO616" s="50">
        <v>6.5195900165218852</v>
      </c>
      <c r="AP616" s="50">
        <v>8.1325146872434466</v>
      </c>
      <c r="AQ616" s="50">
        <v>10.714650531637382</v>
      </c>
      <c r="AR616" s="50">
        <v>15.697435468311639</v>
      </c>
      <c r="AS616" s="50">
        <v>41.850831858231281</v>
      </c>
      <c r="AT616" s="50">
        <v>254.00283402317342</v>
      </c>
      <c r="AU616" s="50">
        <v>363.57268399395412</v>
      </c>
      <c r="AV616" s="50">
        <v>481.85831748513777</v>
      </c>
      <c r="AW616" s="50">
        <v>582.7123839355155</v>
      </c>
      <c r="AX616" s="50">
        <v>717.18447253601903</v>
      </c>
      <c r="AY616" s="50">
        <v>880.04511317440677</v>
      </c>
      <c r="AZ616" s="50">
        <v>1135.5420815153634</v>
      </c>
      <c r="BA616" s="50">
        <v>1506.0873923256399</v>
      </c>
      <c r="BB616" s="50">
        <v>2490.2238629722883</v>
      </c>
      <c r="BC616" s="50">
        <v>11.579307948979633</v>
      </c>
      <c r="BD616" s="50">
        <v>8217.7387478085511</v>
      </c>
      <c r="BE616" s="50">
        <v>169.01306151725322</v>
      </c>
      <c r="BF616" s="50">
        <v>309.80918209988738</v>
      </c>
      <c r="BG616" s="50">
        <v>421.59242493065062</v>
      </c>
      <c r="BH616" s="50">
        <v>532.44004391133797</v>
      </c>
      <c r="BI616" s="50">
        <v>646.58277850748823</v>
      </c>
      <c r="BJ616" s="50">
        <v>788.54162866350157</v>
      </c>
      <c r="BK616" s="50">
        <v>997.44270272714846</v>
      </c>
      <c r="BL616" s="50">
        <v>1304.150266887928</v>
      </c>
      <c r="BM616" s="50">
        <v>1910.6376446909833</v>
      </c>
      <c r="BN616" s="50">
        <v>5093.8078434714707</v>
      </c>
    </row>
    <row r="617" spans="1:66" x14ac:dyDescent="0.25">
      <c r="A617" t="str">
        <f t="shared" si="9"/>
        <v>2007TOT143</v>
      </c>
      <c r="B617" s="50">
        <v>2007</v>
      </c>
      <c r="C617" s="50" t="s">
        <v>3</v>
      </c>
      <c r="D617" s="50">
        <v>143</v>
      </c>
      <c r="E617" s="50">
        <v>1079.1380419387456</v>
      </c>
      <c r="F617" s="50">
        <v>0.21282534602393341</v>
      </c>
      <c r="G617" s="50">
        <v>8.5890367299654755E-2</v>
      </c>
      <c r="H617" s="50">
        <v>4.9416839412907969E-2</v>
      </c>
      <c r="I617" s="50">
        <v>7.0812672400796972E-2</v>
      </c>
      <c r="J617" s="50">
        <v>2.99714995039424E-2</v>
      </c>
      <c r="K617" s="50">
        <v>1.9993268812028755E-2</v>
      </c>
      <c r="L617" s="50">
        <v>334.10073929600674</v>
      </c>
      <c r="M617" s="50">
        <v>167.05036964800337</v>
      </c>
      <c r="N617" s="50">
        <v>3926896</v>
      </c>
      <c r="O617" s="50">
        <v>835743</v>
      </c>
      <c r="P617" s="50">
        <v>199.26700943568648</v>
      </c>
      <c r="Q617" s="50">
        <v>134.83372986032026</v>
      </c>
      <c r="R617" s="50">
        <v>40.357207872222105</v>
      </c>
      <c r="S617" s="50">
        <v>1352236150.7358437</v>
      </c>
      <c r="T617" s="50">
        <v>2.6591625999641062</v>
      </c>
      <c r="U617" s="50">
        <v>2.7679399338133841</v>
      </c>
      <c r="V617" s="50">
        <v>278074</v>
      </c>
      <c r="W617" s="50">
        <v>96.346215980415337</v>
      </c>
      <c r="X617" s="50">
        <v>70.704153667588031</v>
      </c>
      <c r="Y617" s="50">
        <v>42.325050711692995</v>
      </c>
      <c r="Z617" s="50">
        <v>235931841.92353052</v>
      </c>
      <c r="AA617" s="50">
        <v>0.46395825894929305</v>
      </c>
      <c r="AB617" s="50">
        <v>0.46691016118290601</v>
      </c>
      <c r="AC617" s="50">
        <v>3926896</v>
      </c>
      <c r="AD617" s="50">
        <v>0.52157983340412084</v>
      </c>
      <c r="AE617" s="50">
        <v>0.54355090900300862</v>
      </c>
      <c r="AF617" s="50">
        <v>6.0271160054929584E-3</v>
      </c>
      <c r="AG617" s="50">
        <v>0.47839319347550813</v>
      </c>
      <c r="AH617" s="50">
        <v>14.468602676459888</v>
      </c>
      <c r="AI617" s="50">
        <v>16.066948725488171</v>
      </c>
      <c r="AJ617" s="50">
        <v>1.1329657269905105</v>
      </c>
      <c r="AK617" s="50">
        <v>2.4182946005443271</v>
      </c>
      <c r="AL617" s="50">
        <v>3.4038094714314555</v>
      </c>
      <c r="AM617" s="50">
        <v>4.4257072981109653</v>
      </c>
      <c r="AN617" s="50">
        <v>5.4709629974572191</v>
      </c>
      <c r="AO617" s="50">
        <v>6.713971834893055</v>
      </c>
      <c r="AP617" s="50">
        <v>8.368823872098222</v>
      </c>
      <c r="AQ617" s="50">
        <v>11.007546605111685</v>
      </c>
      <c r="AR617" s="50">
        <v>15.891932101621208</v>
      </c>
      <c r="AS617" s="50">
        <v>41.165985491741353</v>
      </c>
      <c r="AT617" s="50">
        <v>199.21790903778307</v>
      </c>
      <c r="AU617" s="50">
        <v>313.17055300739497</v>
      </c>
      <c r="AV617" s="50">
        <v>418.35760897934443</v>
      </c>
      <c r="AW617" s="50">
        <v>540.876623037581</v>
      </c>
      <c r="AX617" s="50">
        <v>653.68376403022569</v>
      </c>
      <c r="AY617" s="50">
        <v>796.87163615113229</v>
      </c>
      <c r="AZ617" s="50">
        <v>1020.9917838186383</v>
      </c>
      <c r="BA617" s="50">
        <v>1374.6035723607031</v>
      </c>
      <c r="BB617" s="50">
        <v>2241.2014766750594</v>
      </c>
      <c r="BC617" s="50">
        <v>11.113662870420214</v>
      </c>
      <c r="BD617" s="50">
        <v>7470.6715889168654</v>
      </c>
      <c r="BE617" s="50">
        <v>122.04651380460616</v>
      </c>
      <c r="BF617" s="50">
        <v>260.9571361220361</v>
      </c>
      <c r="BG617" s="50">
        <v>366.85148823463294</v>
      </c>
      <c r="BH617" s="50">
        <v>477.83535582706554</v>
      </c>
      <c r="BI617" s="50">
        <v>590.72277383247001</v>
      </c>
      <c r="BJ617" s="50">
        <v>725.73447191536479</v>
      </c>
      <c r="BK617" s="50">
        <v>903.01871788488506</v>
      </c>
      <c r="BL617" s="50">
        <v>1186.4480129390768</v>
      </c>
      <c r="BM617" s="50">
        <v>1715.8878213510343</v>
      </c>
      <c r="BN617" s="50">
        <v>4447.34539434005</v>
      </c>
    </row>
    <row r="618" spans="1:66" x14ac:dyDescent="0.25">
      <c r="A618" t="str">
        <f t="shared" si="9"/>
        <v>2007TOT153</v>
      </c>
      <c r="B618" s="50">
        <v>2007</v>
      </c>
      <c r="C618" s="50" t="s">
        <v>3</v>
      </c>
      <c r="D618" s="50">
        <v>153</v>
      </c>
      <c r="E618" s="50">
        <v>1677.6465168384532</v>
      </c>
      <c r="F618" s="50">
        <v>0.16101607239576676</v>
      </c>
      <c r="G618" s="50">
        <v>6.1588704456777721E-2</v>
      </c>
      <c r="H618" s="50">
        <v>3.5412582808510278E-2</v>
      </c>
      <c r="I618" s="50">
        <v>4.6881370991790357E-2</v>
      </c>
      <c r="J618" s="50">
        <v>2.1403385036276007E-2</v>
      </c>
      <c r="K618" s="50">
        <v>1.668825965694138E-2</v>
      </c>
      <c r="L618" s="50">
        <v>259.65437855292612</v>
      </c>
      <c r="M618" s="50">
        <v>129.82718927646306</v>
      </c>
      <c r="N618" s="50">
        <v>2300466</v>
      </c>
      <c r="O618" s="50">
        <v>370412</v>
      </c>
      <c r="P618" s="50">
        <v>160.33648721660202</v>
      </c>
      <c r="Q618" s="50">
        <v>99.317891336324095</v>
      </c>
      <c r="R618" s="50">
        <v>38.250035254491138</v>
      </c>
      <c r="S618" s="50">
        <v>441462465.1880458</v>
      </c>
      <c r="T618" s="50">
        <v>0.95322683420469267</v>
      </c>
      <c r="U618" s="50">
        <v>0.96812499184397438</v>
      </c>
      <c r="V618" s="50">
        <v>107849</v>
      </c>
      <c r="W618" s="50">
        <v>70.555430335193549</v>
      </c>
      <c r="X618" s="50">
        <v>59.271758941269511</v>
      </c>
      <c r="Y618" s="50">
        <v>45.654349656335931</v>
      </c>
      <c r="Z618" s="50">
        <v>76708799.160683706</v>
      </c>
      <c r="AA618" s="50">
        <v>0.16563330191262232</v>
      </c>
      <c r="AB618" s="50">
        <v>0.16596051831976022</v>
      </c>
      <c r="AC618" s="50">
        <v>2300466</v>
      </c>
      <c r="AD618" s="50">
        <v>0.61056762670985054</v>
      </c>
      <c r="AE618" s="50">
        <v>0.69791520751405312</v>
      </c>
      <c r="AF618" s="50">
        <v>3.5308231867338209E-3</v>
      </c>
      <c r="AG618" s="50">
        <v>0.70005066211628364</v>
      </c>
      <c r="AH618" s="50">
        <v>26.000115546952983</v>
      </c>
      <c r="AI618" s="50">
        <v>29.791558382921302</v>
      </c>
      <c r="AJ618" s="50">
        <v>0.71817491886509266</v>
      </c>
      <c r="AK618" s="50">
        <v>1.4771255591368782</v>
      </c>
      <c r="AL618" s="50">
        <v>2.1112239289529526</v>
      </c>
      <c r="AM618" s="50">
        <v>2.8542604516294805</v>
      </c>
      <c r="AN618" s="50">
        <v>3.7394550870402492</v>
      </c>
      <c r="AO618" s="50">
        <v>5.0661406695439002</v>
      </c>
      <c r="AP618" s="50">
        <v>7.3156676538241712</v>
      </c>
      <c r="AQ618" s="50">
        <v>11.316529372556509</v>
      </c>
      <c r="AR618" s="50">
        <v>18.856113925934295</v>
      </c>
      <c r="AS618" s="50">
        <v>46.545308432516471</v>
      </c>
      <c r="AT618" s="50">
        <v>189.25701358589393</v>
      </c>
      <c r="AU618" s="50">
        <v>298.8268635566746</v>
      </c>
      <c r="AV618" s="50">
        <v>418.35760897934443</v>
      </c>
      <c r="AW618" s="50">
        <v>547.84924985390342</v>
      </c>
      <c r="AX618" s="50">
        <v>733.12190525904168</v>
      </c>
      <c r="AY618" s="50">
        <v>1001.0699929148599</v>
      </c>
      <c r="AZ618" s="50">
        <v>1494.134317783373</v>
      </c>
      <c r="BA618" s="50">
        <v>2345.7908789198955</v>
      </c>
      <c r="BB618" s="50">
        <v>4332.9895215717816</v>
      </c>
      <c r="BC618" s="50">
        <v>10.125169993050903</v>
      </c>
      <c r="BD618" s="50">
        <v>11953.074542266984</v>
      </c>
      <c r="BE618" s="50">
        <v>120.34657004495553</v>
      </c>
      <c r="BF618" s="50">
        <v>247.52281700397808</v>
      </c>
      <c r="BG618" s="50">
        <v>354.44543684145367</v>
      </c>
      <c r="BH618" s="50">
        <v>479.18895664228575</v>
      </c>
      <c r="BI618" s="50">
        <v>627.22732254801201</v>
      </c>
      <c r="BJ618" s="50">
        <v>847.31013822555053</v>
      </c>
      <c r="BK618" s="50">
        <v>1231.8115271650051</v>
      </c>
      <c r="BL618" s="50">
        <v>1892.7837493629359</v>
      </c>
      <c r="BM618" s="50">
        <v>3169.0732751737496</v>
      </c>
      <c r="BN618" s="50">
        <v>7822.0406373009937</v>
      </c>
    </row>
    <row r="619" spans="1:66" x14ac:dyDescent="0.25">
      <c r="A619" t="str">
        <f t="shared" si="9"/>
        <v>2008TOT0</v>
      </c>
      <c r="B619" s="50">
        <v>2008</v>
      </c>
      <c r="C619" s="50" t="s">
        <v>3</v>
      </c>
      <c r="D619" s="50">
        <v>0</v>
      </c>
      <c r="E619" s="50">
        <v>831.18249941825275</v>
      </c>
      <c r="F619" s="50">
        <v>0.25199080730095302</v>
      </c>
      <c r="G619" s="50">
        <v>0.103208230416738</v>
      </c>
      <c r="H619" s="50">
        <v>5.9905386557275286E-2</v>
      </c>
      <c r="I619" s="50">
        <v>8.7068133666011405E-2</v>
      </c>
      <c r="J619" s="50">
        <v>3.711756116244911E-2</v>
      </c>
      <c r="K619" s="50">
        <v>2.4001652101547474E-2</v>
      </c>
      <c r="L619" s="50">
        <v>261.73115537194332</v>
      </c>
      <c r="M619" s="50">
        <v>130.86557768597166</v>
      </c>
      <c r="N619" s="50">
        <v>181625439</v>
      </c>
      <c r="O619" s="50">
        <v>45767941</v>
      </c>
      <c r="P619" s="50">
        <v>154.5335568555578</v>
      </c>
      <c r="Q619" s="50">
        <v>107.19759851638551</v>
      </c>
      <c r="R619" s="50">
        <v>40.957141064864125</v>
      </c>
      <c r="S619" s="50">
        <v>58874560370.875435</v>
      </c>
      <c r="T619" s="50">
        <v>3.2499251860779559</v>
      </c>
      <c r="U619" s="50">
        <v>3.4096687221712068</v>
      </c>
      <c r="V619" s="50">
        <v>15813788</v>
      </c>
      <c r="W619" s="50">
        <v>75.076956989781536</v>
      </c>
      <c r="X619" s="50">
        <v>55.788620696190122</v>
      </c>
      <c r="Y619" s="50">
        <v>42.630477534789101</v>
      </c>
      <c r="Z619" s="50">
        <v>10586753046.023558</v>
      </c>
      <c r="AA619" s="50">
        <v>0.58439766082873046</v>
      </c>
      <c r="AB619" s="50">
        <v>0.58903007064106561</v>
      </c>
      <c r="AC619" s="50">
        <v>181625439</v>
      </c>
      <c r="AD619" s="50">
        <v>0.54280546837652655</v>
      </c>
      <c r="AE619" s="50">
        <v>0.59344208844924839</v>
      </c>
      <c r="AF619" s="50">
        <v>0.27643141330409027</v>
      </c>
      <c r="AG619" s="50">
        <v>0.53242082272656521</v>
      </c>
      <c r="AH619" s="50">
        <v>16.638321630661281</v>
      </c>
      <c r="AI619" s="50">
        <v>18.807671976773467</v>
      </c>
      <c r="AJ619" s="50">
        <v>0.98038152487265218</v>
      </c>
      <c r="AK619" s="50">
        <v>2.1440949730168413</v>
      </c>
      <c r="AL619" s="50">
        <v>3.0948305090417159</v>
      </c>
      <c r="AM619" s="50">
        <v>4.0681119901977878</v>
      </c>
      <c r="AN619" s="50">
        <v>5.2101902878777349</v>
      </c>
      <c r="AO619" s="50">
        <v>6.6207350920599346</v>
      </c>
      <c r="AP619" s="50">
        <v>8.2199170424087704</v>
      </c>
      <c r="AQ619" s="50">
        <v>10.897609509081036</v>
      </c>
      <c r="AR619" s="50">
        <v>15.972782565541735</v>
      </c>
      <c r="AS619" s="50">
        <v>42.791346505901792</v>
      </c>
      <c r="AT619" s="50">
        <v>140.00139722509979</v>
      </c>
      <c r="AU619" s="50">
        <v>215.30095350154789</v>
      </c>
      <c r="AV619" s="50">
        <v>289.34551717338849</v>
      </c>
      <c r="AW619" s="50">
        <v>385.79402289785139</v>
      </c>
      <c r="AX619" s="50">
        <v>488.05267956957096</v>
      </c>
      <c r="AY619" s="50">
        <v>601.93163813580418</v>
      </c>
      <c r="AZ619" s="50">
        <v>776.90018380462311</v>
      </c>
      <c r="BA619" s="50">
        <v>1059.7715327796398</v>
      </c>
      <c r="BB619" s="50">
        <v>1719.804680388012</v>
      </c>
      <c r="BC619" s="50">
        <v>11.981610993775419</v>
      </c>
      <c r="BD619" s="50">
        <v>6075.210033470652</v>
      </c>
      <c r="BE619" s="50">
        <v>81.487412224940158</v>
      </c>
      <c r="BF619" s="50">
        <v>178.19635920749144</v>
      </c>
      <c r="BG619" s="50">
        <v>257.25251714716632</v>
      </c>
      <c r="BH619" s="50">
        <v>338.14088206795594</v>
      </c>
      <c r="BI619" s="50">
        <v>433.01438096659723</v>
      </c>
      <c r="BJ619" s="50">
        <v>550.3202427069192</v>
      </c>
      <c r="BK619" s="50">
        <v>683.16749069063383</v>
      </c>
      <c r="BL619" s="50">
        <v>905.95303523682287</v>
      </c>
      <c r="BM619" s="50">
        <v>1327.6290683656275</v>
      </c>
      <c r="BN619" s="50">
        <v>3556.7531727250548</v>
      </c>
    </row>
    <row r="620" spans="1:66" x14ac:dyDescent="0.25">
      <c r="A620" t="str">
        <f t="shared" si="9"/>
        <v>2008TOT10</v>
      </c>
      <c r="B620" s="50">
        <v>2008</v>
      </c>
      <c r="C620" s="50" t="s">
        <v>3</v>
      </c>
      <c r="D620" s="50">
        <v>10</v>
      </c>
      <c r="E620" s="50">
        <v>610.23383924366578</v>
      </c>
      <c r="F620" s="50">
        <v>0.3403581720952264</v>
      </c>
      <c r="G620" s="50">
        <v>0.13352401224594471</v>
      </c>
      <c r="H620" s="50">
        <v>7.3536379350553002E-2</v>
      </c>
      <c r="I620" s="50">
        <v>0.105365912472054</v>
      </c>
      <c r="J620" s="50">
        <v>4.1353412222455012E-2</v>
      </c>
      <c r="K620" s="50">
        <v>2.5882629252025724E-2</v>
      </c>
      <c r="L620" s="50">
        <v>273.43507699575184</v>
      </c>
      <c r="M620" s="50">
        <v>136.71753849787592</v>
      </c>
      <c r="N620" s="50">
        <v>11396086</v>
      </c>
      <c r="O620" s="50">
        <v>3878751</v>
      </c>
      <c r="P620" s="50">
        <v>166.16529015767702</v>
      </c>
      <c r="Q620" s="50">
        <v>107.26978683807482</v>
      </c>
      <c r="R620" s="50">
        <v>39.230441103846161</v>
      </c>
      <c r="S620" s="50">
        <v>4992873515.6156349</v>
      </c>
      <c r="T620" s="50">
        <v>5.9829767248736756</v>
      </c>
      <c r="U620" s="50">
        <v>6.5941107175086309</v>
      </c>
      <c r="V620" s="50">
        <v>1200759</v>
      </c>
      <c r="W620" s="50">
        <v>83.059418951466228</v>
      </c>
      <c r="X620" s="50">
        <v>53.658119546409694</v>
      </c>
      <c r="Y620" s="50">
        <v>39.247429507548766</v>
      </c>
      <c r="Z620" s="50">
        <v>773165639.62112832</v>
      </c>
      <c r="AA620" s="50">
        <v>0.9264869241845598</v>
      </c>
      <c r="AB620" s="50">
        <v>0.93996740958351421</v>
      </c>
      <c r="AC620" s="50">
        <v>11396086</v>
      </c>
      <c r="AD620" s="50">
        <v>0.50708123297339169</v>
      </c>
      <c r="AE620" s="50">
        <v>0.50864750200547704</v>
      </c>
      <c r="AF620" s="50">
        <v>1.7344685724968473E-2</v>
      </c>
      <c r="AG620" s="50">
        <v>0.4468012102564165</v>
      </c>
      <c r="AH620" s="50">
        <v>13.289235093325429</v>
      </c>
      <c r="AI620" s="50">
        <v>14.112850959937784</v>
      </c>
      <c r="AJ620" s="50">
        <v>1.3138070156284742</v>
      </c>
      <c r="AK620" s="50">
        <v>2.6513819361446975</v>
      </c>
      <c r="AL620" s="50">
        <v>3.5977682593374238</v>
      </c>
      <c r="AM620" s="50">
        <v>4.4924057273725593</v>
      </c>
      <c r="AN620" s="50">
        <v>5.551844171421136</v>
      </c>
      <c r="AO620" s="50">
        <v>6.8644324647141595</v>
      </c>
      <c r="AP620" s="50">
        <v>8.6442558898406077</v>
      </c>
      <c r="AQ620" s="50">
        <v>10.92398383117424</v>
      </c>
      <c r="AR620" s="50">
        <v>15.908482648150425</v>
      </c>
      <c r="AS620" s="50">
        <v>40.051638056216277</v>
      </c>
      <c r="AT620" s="50">
        <v>131.6967548044874</v>
      </c>
      <c r="AU620" s="50">
        <v>192.8970114489257</v>
      </c>
      <c r="AV620" s="50">
        <v>244.02633978478548</v>
      </c>
      <c r="AW620" s="50">
        <v>302.12784925735343</v>
      </c>
      <c r="AX620" s="50">
        <v>378.82184176114322</v>
      </c>
      <c r="AY620" s="50">
        <v>464.81207578054375</v>
      </c>
      <c r="AZ620" s="50">
        <v>579.03964340361244</v>
      </c>
      <c r="BA620" s="50">
        <v>769.26398541679987</v>
      </c>
      <c r="BB620" s="50">
        <v>1230.5899706289897</v>
      </c>
      <c r="BC620" s="50">
        <v>10.663497633368507</v>
      </c>
      <c r="BD620" s="50">
        <v>4175.6392827745149</v>
      </c>
      <c r="BE620" s="50">
        <v>80.113378519676544</v>
      </c>
      <c r="BF620" s="50">
        <v>161.88360293667048</v>
      </c>
      <c r="BG620" s="50">
        <v>219.18267922971418</v>
      </c>
      <c r="BH620" s="50">
        <v>274.63283809761595</v>
      </c>
      <c r="BI620" s="50">
        <v>338.61213860369025</v>
      </c>
      <c r="BJ620" s="50">
        <v>418.87898864657461</v>
      </c>
      <c r="BK620" s="50">
        <v>527.48443477161516</v>
      </c>
      <c r="BL620" s="50">
        <v>666.7685922807068</v>
      </c>
      <c r="BM620" s="50">
        <v>970.73543923569287</v>
      </c>
      <c r="BN620" s="50">
        <v>2445.3258765391547</v>
      </c>
    </row>
    <row r="621" spans="1:66" x14ac:dyDescent="0.25">
      <c r="A621" t="str">
        <f t="shared" si="9"/>
        <v>2008TOT11</v>
      </c>
      <c r="B621" s="50">
        <v>2008</v>
      </c>
      <c r="C621" s="50" t="s">
        <v>3</v>
      </c>
      <c r="D621" s="50">
        <v>11</v>
      </c>
      <c r="E621" s="50">
        <v>719.04696195453494</v>
      </c>
      <c r="F621" s="50">
        <v>0.24339728750604883</v>
      </c>
      <c r="G621" s="50">
        <v>9.1860920514259939E-2</v>
      </c>
      <c r="H621" s="50">
        <v>5.0991412442051944E-2</v>
      </c>
      <c r="I621" s="50">
        <v>5.6542115152387058E-2</v>
      </c>
      <c r="J621" s="50">
        <v>2.8584781815547529E-2</v>
      </c>
      <c r="K621" s="50">
        <v>2.1180153199727377E-2</v>
      </c>
      <c r="L621" s="50">
        <v>275.99626277146774</v>
      </c>
      <c r="M621" s="50">
        <v>137.99813138573387</v>
      </c>
      <c r="N621" s="50">
        <v>1146915</v>
      </c>
      <c r="O621" s="50">
        <v>279156</v>
      </c>
      <c r="P621" s="50">
        <v>171.83211609398055</v>
      </c>
      <c r="Q621" s="50">
        <v>104.1641466774872</v>
      </c>
      <c r="R621" s="50">
        <v>37.741143895030881</v>
      </c>
      <c r="S621" s="50">
        <v>348936558.35880733</v>
      </c>
      <c r="T621" s="50">
        <v>3.5259547843393393</v>
      </c>
      <c r="U621" s="50">
        <v>3.7437081102412151</v>
      </c>
      <c r="V621" s="50">
        <v>64849</v>
      </c>
      <c r="W621" s="50">
        <v>68.233382295905528</v>
      </c>
      <c r="X621" s="50">
        <v>69.764749089828342</v>
      </c>
      <c r="Y621" s="50">
        <v>50.5548505543319</v>
      </c>
      <c r="Z621" s="50">
        <v>54290090.564715341</v>
      </c>
      <c r="AA621" s="50">
        <v>0.54859371992783457</v>
      </c>
      <c r="AB621" s="50">
        <v>0.55155308821277704</v>
      </c>
      <c r="AC621" s="50">
        <v>1146915</v>
      </c>
      <c r="AD621" s="50">
        <v>0.48383462795996079</v>
      </c>
      <c r="AE621" s="50">
        <v>0.44397286314245488</v>
      </c>
      <c r="AF621" s="50">
        <v>1.7455888125320169E-3</v>
      </c>
      <c r="AG621" s="50">
        <v>0.40350572401781015</v>
      </c>
      <c r="AH621" s="50">
        <v>11.641474156165742</v>
      </c>
      <c r="AI621" s="50">
        <v>12.589709382819914</v>
      </c>
      <c r="AJ621" s="50">
        <v>1.454027986915571</v>
      </c>
      <c r="AK621" s="50">
        <v>2.8168165609716929</v>
      </c>
      <c r="AL621" s="50">
        <v>3.815642295970064</v>
      </c>
      <c r="AM621" s="50">
        <v>4.6895395160056985</v>
      </c>
      <c r="AN621" s="50">
        <v>5.8306281006363303</v>
      </c>
      <c r="AO621" s="50">
        <v>7.218796947842538</v>
      </c>
      <c r="AP621" s="50">
        <v>8.9122295269392744</v>
      </c>
      <c r="AQ621" s="50">
        <v>11.493627387617273</v>
      </c>
      <c r="AR621" s="50">
        <v>16.58574650539213</v>
      </c>
      <c r="AS621" s="50">
        <v>37.182945171709427</v>
      </c>
      <c r="AT621" s="50">
        <v>165.10124931724917</v>
      </c>
      <c r="AU621" s="50">
        <v>240.30784317854116</v>
      </c>
      <c r="AV621" s="50">
        <v>299.80378887845075</v>
      </c>
      <c r="AW621" s="50">
        <v>371.84966062443505</v>
      </c>
      <c r="AX621" s="50">
        <v>464.81207578054375</v>
      </c>
      <c r="AY621" s="50">
        <v>578.69103434677697</v>
      </c>
      <c r="AZ621" s="50">
        <v>718.1346570809402</v>
      </c>
      <c r="BA621" s="50">
        <v>976.10535913914191</v>
      </c>
      <c r="BB621" s="50">
        <v>1464.1580387087129</v>
      </c>
      <c r="BC621" s="50">
        <v>9.1062001901328671</v>
      </c>
      <c r="BD621" s="50">
        <v>4392.4741161261391</v>
      </c>
      <c r="BE621" s="50">
        <v>103.38723395949928</v>
      </c>
      <c r="BF621" s="50">
        <v>204.47582173392112</v>
      </c>
      <c r="BG621" s="50">
        <v>273.15865992459345</v>
      </c>
      <c r="BH621" s="50">
        <v>338.86184895067589</v>
      </c>
      <c r="BI621" s="50">
        <v>418.41229078929581</v>
      </c>
      <c r="BJ621" s="50">
        <v>519.15366862229826</v>
      </c>
      <c r="BK621" s="50">
        <v>640.9345407589783</v>
      </c>
      <c r="BL621" s="50">
        <v>826.57911458292733</v>
      </c>
      <c r="BM621" s="50">
        <v>1195.7259518584808</v>
      </c>
      <c r="BN621" s="50">
        <v>2674.1529873958225</v>
      </c>
    </row>
    <row r="622" spans="1:66" x14ac:dyDescent="0.25">
      <c r="A622" t="str">
        <f t="shared" si="9"/>
        <v>2008TOT12</v>
      </c>
      <c r="B622" s="50">
        <v>2008</v>
      </c>
      <c r="C622" s="50" t="s">
        <v>3</v>
      </c>
      <c r="D622" s="50">
        <v>12</v>
      </c>
      <c r="E622" s="50">
        <v>703.64222020696195</v>
      </c>
      <c r="F622" s="50">
        <v>0.32611765083943067</v>
      </c>
      <c r="G622" s="50">
        <v>0.13273863939103436</v>
      </c>
      <c r="H622" s="50">
        <v>7.3802216690355291E-2</v>
      </c>
      <c r="I622" s="50">
        <v>9.4085724557488801E-2</v>
      </c>
      <c r="J622" s="50">
        <v>4.1857068872335576E-2</v>
      </c>
      <c r="K622" s="50">
        <v>2.7316592176099351E-2</v>
      </c>
      <c r="L622" s="50">
        <v>275.99626277146768</v>
      </c>
      <c r="M622" s="50">
        <v>137.99813138573384</v>
      </c>
      <c r="N622" s="50">
        <v>497897</v>
      </c>
      <c r="O622" s="50">
        <v>162373</v>
      </c>
      <c r="P622" s="50">
        <v>163.65837396662948</v>
      </c>
      <c r="Q622" s="50">
        <v>112.3378888048382</v>
      </c>
      <c r="R622" s="50">
        <v>40.702684767096642</v>
      </c>
      <c r="S622" s="50">
        <v>218887680.22689593</v>
      </c>
      <c r="T622" s="50">
        <v>5.2065335685114897</v>
      </c>
      <c r="U622" s="50">
        <v>5.6338673907230685</v>
      </c>
      <c r="V622" s="50">
        <v>46845</v>
      </c>
      <c r="W622" s="50">
        <v>76.605212142848373</v>
      </c>
      <c r="X622" s="50">
        <v>61.392919242885469</v>
      </c>
      <c r="Y622" s="50">
        <v>44.488225040728508</v>
      </c>
      <c r="Z622" s="50">
        <v>34511415.623195641</v>
      </c>
      <c r="AA622" s="50">
        <v>0.82089975896661316</v>
      </c>
      <c r="AB622" s="50">
        <v>0.82939531366155173</v>
      </c>
      <c r="AC622" s="50">
        <v>497897</v>
      </c>
      <c r="AD622" s="50">
        <v>0.54019472453192841</v>
      </c>
      <c r="AE622" s="50">
        <v>0.57608693841692915</v>
      </c>
      <c r="AF622" s="50">
        <v>7.5779236734478911E-4</v>
      </c>
      <c r="AG622" s="50">
        <v>0.51725606587227801</v>
      </c>
      <c r="AH622" s="50">
        <v>15.788133063651456</v>
      </c>
      <c r="AI622" s="50">
        <v>16.781559011959935</v>
      </c>
      <c r="AJ622" s="50">
        <v>1.1446898517670405</v>
      </c>
      <c r="AK622" s="50">
        <v>2.3635248788459187</v>
      </c>
      <c r="AL622" s="50">
        <v>3.1775454414402979</v>
      </c>
      <c r="AM622" s="50">
        <v>4.0365671695996568</v>
      </c>
      <c r="AN622" s="50">
        <v>5.0906083894270004</v>
      </c>
      <c r="AO622" s="50">
        <v>6.2106677784718975</v>
      </c>
      <c r="AP622" s="50">
        <v>8.2752739231742609</v>
      </c>
      <c r="AQ622" s="50">
        <v>10.827810038865408</v>
      </c>
      <c r="AR622" s="50">
        <v>16.551929822897407</v>
      </c>
      <c r="AS622" s="50">
        <v>42.321382705511098</v>
      </c>
      <c r="AT622" s="50">
        <v>139.44362273416314</v>
      </c>
      <c r="AU622" s="50">
        <v>192.8970114489257</v>
      </c>
      <c r="AV622" s="50">
        <v>250.99852092149365</v>
      </c>
      <c r="AW622" s="50">
        <v>315.49119643604411</v>
      </c>
      <c r="AX622" s="50">
        <v>398.41035066903754</v>
      </c>
      <c r="AY622" s="50">
        <v>499.67298146408456</v>
      </c>
      <c r="AZ622" s="50">
        <v>672.81547969233714</v>
      </c>
      <c r="BA622" s="50">
        <v>892.43918549864406</v>
      </c>
      <c r="BB622" s="50">
        <v>1533.8798500757946</v>
      </c>
      <c r="BC622" s="50">
        <v>11.462168003081004</v>
      </c>
      <c r="BD622" s="50">
        <v>5403.4403809488213</v>
      </c>
      <c r="BE622" s="50">
        <v>80.401008157376253</v>
      </c>
      <c r="BF622" s="50">
        <v>165.96326098435233</v>
      </c>
      <c r="BG622" s="50">
        <v>219.78786994571064</v>
      </c>
      <c r="BH622" s="50">
        <v>286.76394477128156</v>
      </c>
      <c r="BI622" s="50">
        <v>354.84492998243479</v>
      </c>
      <c r="BJ622" s="50">
        <v>444.66887458228263</v>
      </c>
      <c r="BK622" s="50">
        <v>568.15290470356456</v>
      </c>
      <c r="BL622" s="50">
        <v>784.12286413851996</v>
      </c>
      <c r="BM622" s="50">
        <v>1158.3056244678137</v>
      </c>
      <c r="BN622" s="50">
        <v>2995.3999823602358</v>
      </c>
    </row>
    <row r="623" spans="1:66" x14ac:dyDescent="0.25">
      <c r="A623" t="str">
        <f t="shared" si="9"/>
        <v>2008TOT13</v>
      </c>
      <c r="B623" s="50">
        <v>2008</v>
      </c>
      <c r="C623" s="50" t="s">
        <v>3</v>
      </c>
      <c r="D623" s="50">
        <v>13</v>
      </c>
      <c r="E623" s="50">
        <v>592.05509134018212</v>
      </c>
      <c r="F623" s="50">
        <v>0.35693206461939525</v>
      </c>
      <c r="G623" s="50">
        <v>0.14605484661044044</v>
      </c>
      <c r="H623" s="50">
        <v>8.4008383737239734E-2</v>
      </c>
      <c r="I623" s="50">
        <v>0.12360744601414043</v>
      </c>
      <c r="J623" s="50">
        <v>5.0651488926215189E-2</v>
      </c>
      <c r="K623" s="50">
        <v>3.4125148282380301E-2</v>
      </c>
      <c r="L623" s="50">
        <v>275.99626277146785</v>
      </c>
      <c r="M623" s="50">
        <v>137.99813138573393</v>
      </c>
      <c r="N623" s="50">
        <v>2658335</v>
      </c>
      <c r="O623" s="50">
        <v>948845.00000000012</v>
      </c>
      <c r="P623" s="50">
        <v>163.05994849797838</v>
      </c>
      <c r="Q623" s="50">
        <v>112.93631427348947</v>
      </c>
      <c r="R623" s="50">
        <v>40.919508525013505</v>
      </c>
      <c r="S623" s="50">
        <v>1285908685.4019494</v>
      </c>
      <c r="T623" s="50">
        <v>6.808587986785847</v>
      </c>
      <c r="U623" s="50">
        <v>7.5508677274260583</v>
      </c>
      <c r="V623" s="50">
        <v>328590</v>
      </c>
      <c r="W623" s="50">
        <v>81.449670519361248</v>
      </c>
      <c r="X623" s="50">
        <v>56.548460866372679</v>
      </c>
      <c r="Y623" s="50">
        <v>40.977700421397579</v>
      </c>
      <c r="Z623" s="50">
        <v>222975105.07297677</v>
      </c>
      <c r="AA623" s="50">
        <v>1.1806014213813631</v>
      </c>
      <c r="AB623" s="50">
        <v>1.2010246197129335</v>
      </c>
      <c r="AC623" s="50">
        <v>2658335</v>
      </c>
      <c r="AD623" s="50">
        <v>0.49779964453600783</v>
      </c>
      <c r="AE623" s="50">
        <v>0.47518469084748816</v>
      </c>
      <c r="AF623" s="50">
        <v>4.0459492080601187E-3</v>
      </c>
      <c r="AG623" s="50">
        <v>0.43155903032861787</v>
      </c>
      <c r="AH623" s="50">
        <v>12.670946588723982</v>
      </c>
      <c r="AI623" s="50">
        <v>14.292755852990286</v>
      </c>
      <c r="AJ623" s="50">
        <v>1.1951968651473783</v>
      </c>
      <c r="AK623" s="50">
        <v>2.6183408703530908</v>
      </c>
      <c r="AL623" s="50">
        <v>3.5950057486959817</v>
      </c>
      <c r="AM623" s="50">
        <v>4.5182273719465131</v>
      </c>
      <c r="AN623" s="50">
        <v>5.68885186114988</v>
      </c>
      <c r="AO623" s="50">
        <v>7.1910415372486369</v>
      </c>
      <c r="AP623" s="50">
        <v>9.1152049496149985</v>
      </c>
      <c r="AQ623" s="50">
        <v>11.57216700616987</v>
      </c>
      <c r="AR623" s="50">
        <v>16.725094666139327</v>
      </c>
      <c r="AS623" s="50">
        <v>37.780869123534323</v>
      </c>
      <c r="AT623" s="50">
        <v>120.47929004231696</v>
      </c>
      <c r="AU623" s="50">
        <v>185.92483031221752</v>
      </c>
      <c r="AV623" s="50">
        <v>238.60353223401248</v>
      </c>
      <c r="AW623" s="50">
        <v>300.50100699212157</v>
      </c>
      <c r="AX623" s="50">
        <v>383.46996251894865</v>
      </c>
      <c r="AY623" s="50">
        <v>475.85136258033168</v>
      </c>
      <c r="AZ623" s="50">
        <v>591.93817850652249</v>
      </c>
      <c r="BA623" s="50">
        <v>801.80083072143805</v>
      </c>
      <c r="BB623" s="50">
        <v>1211.4164725030423</v>
      </c>
      <c r="BC623" s="50">
        <v>9.3901249931798105</v>
      </c>
      <c r="BD623" s="50">
        <v>3820.75526291607</v>
      </c>
      <c r="BE623" s="50">
        <v>70.503255646308617</v>
      </c>
      <c r="BF623" s="50">
        <v>154.45284466079917</v>
      </c>
      <c r="BG623" s="50">
        <v>213.44916328512022</v>
      </c>
      <c r="BH623" s="50">
        <v>267.57189334929717</v>
      </c>
      <c r="BI623" s="50">
        <v>337.35134414502136</v>
      </c>
      <c r="BJ623" s="50">
        <v>426.4237999136426</v>
      </c>
      <c r="BK623" s="50">
        <v>538.42168497244108</v>
      </c>
      <c r="BL623" s="50">
        <v>687.1639256350071</v>
      </c>
      <c r="BM623" s="50">
        <v>981.51701749388974</v>
      </c>
      <c r="BN623" s="50">
        <v>2257.8527194507378</v>
      </c>
    </row>
    <row r="624" spans="1:66" x14ac:dyDescent="0.25">
      <c r="A624" t="str">
        <f t="shared" si="9"/>
        <v>2008TOT14</v>
      </c>
      <c r="B624" s="50">
        <v>2008</v>
      </c>
      <c r="C624" s="50" t="s">
        <v>3</v>
      </c>
      <c r="D624" s="50">
        <v>14</v>
      </c>
      <c r="E624" s="50">
        <v>644.40603319172635</v>
      </c>
      <c r="F624" s="50">
        <v>0.33431487368244939</v>
      </c>
      <c r="G624" s="50">
        <v>0.1348215792152761</v>
      </c>
      <c r="H624" s="50">
        <v>7.7485827844048533E-2</v>
      </c>
      <c r="I624" s="50">
        <v>0.10745129055318113</v>
      </c>
      <c r="J624" s="50">
        <v>4.621823596535235E-2</v>
      </c>
      <c r="K624" s="50">
        <v>3.0448847349117791E-2</v>
      </c>
      <c r="L624" s="50">
        <v>275.996262771467</v>
      </c>
      <c r="M624" s="50">
        <v>137.9981313857335</v>
      </c>
      <c r="N624" s="50">
        <v>328735</v>
      </c>
      <c r="O624" s="50">
        <v>109901</v>
      </c>
      <c r="P624" s="50">
        <v>164.6932519466844</v>
      </c>
      <c r="Q624" s="50">
        <v>111.3030108247826</v>
      </c>
      <c r="R624" s="50">
        <v>40.327723899995256</v>
      </c>
      <c r="S624" s="50">
        <v>146787746.3118532</v>
      </c>
      <c r="T624" s="50">
        <v>5.7743487937352276</v>
      </c>
      <c r="U624" s="50">
        <v>6.3138143400896354</v>
      </c>
      <c r="V624" s="50">
        <v>35323</v>
      </c>
      <c r="W624" s="50">
        <v>78.640722402294315</v>
      </c>
      <c r="X624" s="50">
        <v>59.357408983439186</v>
      </c>
      <c r="Y624" s="50">
        <v>43.013197633468586</v>
      </c>
      <c r="Z624" s="50">
        <v>25160181.090264268</v>
      </c>
      <c r="AA624" s="50">
        <v>0.98975333417865563</v>
      </c>
      <c r="AB624" s="50">
        <v>1.0029043422457167</v>
      </c>
      <c r="AC624" s="50">
        <v>328735</v>
      </c>
      <c r="AD624" s="50">
        <v>0.51277039576545913</v>
      </c>
      <c r="AE624" s="50">
        <v>0.5073874148785027</v>
      </c>
      <c r="AF624" s="50">
        <v>5.0033013631150289E-4</v>
      </c>
      <c r="AG624" s="50">
        <v>0.45974477420787885</v>
      </c>
      <c r="AH624" s="50">
        <v>13.474097971986547</v>
      </c>
      <c r="AI624" s="50">
        <v>15.227180495909455</v>
      </c>
      <c r="AJ624" s="50">
        <v>1.1858898252853207</v>
      </c>
      <c r="AK624" s="50">
        <v>2.5020370021344025</v>
      </c>
      <c r="AL624" s="50">
        <v>3.4688494794003919</v>
      </c>
      <c r="AM624" s="50">
        <v>4.5525134026577199</v>
      </c>
      <c r="AN624" s="50">
        <v>5.4636189652578526</v>
      </c>
      <c r="AO624" s="50">
        <v>6.7347805136030985</v>
      </c>
      <c r="AP624" s="50">
        <v>8.4315270873543469</v>
      </c>
      <c r="AQ624" s="50">
        <v>11.504056267480017</v>
      </c>
      <c r="AR624" s="50">
        <v>16.713698274857279</v>
      </c>
      <c r="AS624" s="50">
        <v>39.443029181969557</v>
      </c>
      <c r="AT624" s="50">
        <v>133.24612839042254</v>
      </c>
      <c r="AU624" s="50">
        <v>190.20110140939852</v>
      </c>
      <c r="AV624" s="50">
        <v>255.18182960351854</v>
      </c>
      <c r="AW624" s="50">
        <v>320.72033228857521</v>
      </c>
      <c r="AX624" s="50">
        <v>392.76620403455951</v>
      </c>
      <c r="AY624" s="50">
        <v>479.33745314868577</v>
      </c>
      <c r="AZ624" s="50">
        <v>620.5241211670259</v>
      </c>
      <c r="BA624" s="50">
        <v>857.57827981510331</v>
      </c>
      <c r="BB624" s="50">
        <v>1346.0957714604549</v>
      </c>
      <c r="BC624" s="50">
        <v>9.3563963838458477</v>
      </c>
      <c r="BD624" s="50">
        <v>4183.3086820248936</v>
      </c>
      <c r="BE624" s="50">
        <v>75.307262826159146</v>
      </c>
      <c r="BF624" s="50">
        <v>161.25484785854093</v>
      </c>
      <c r="BG624" s="50">
        <v>225.73556083363269</v>
      </c>
      <c r="BH624" s="50">
        <v>287.58843414394272</v>
      </c>
      <c r="BI624" s="50">
        <v>357.43385932934473</v>
      </c>
      <c r="BJ624" s="50">
        <v>434.09235651436046</v>
      </c>
      <c r="BK624" s="50">
        <v>543.22528175106436</v>
      </c>
      <c r="BL624" s="50">
        <v>741.27195343121161</v>
      </c>
      <c r="BM624" s="50">
        <v>1087.8787180023719</v>
      </c>
      <c r="BN624" s="50">
        <v>2541.9259083925813</v>
      </c>
    </row>
    <row r="625" spans="1:66" x14ac:dyDescent="0.25">
      <c r="A625" t="str">
        <f t="shared" si="9"/>
        <v>2008TOT15</v>
      </c>
      <c r="B625" s="50">
        <v>2008</v>
      </c>
      <c r="C625" s="50" t="s">
        <v>3</v>
      </c>
      <c r="D625" s="50">
        <v>15</v>
      </c>
      <c r="E625" s="50">
        <v>578.48692556914023</v>
      </c>
      <c r="F625" s="50">
        <v>0.36063043089568847</v>
      </c>
      <c r="G625" s="50">
        <v>0.1387776376417571</v>
      </c>
      <c r="H625" s="50">
        <v>7.477823377586644E-2</v>
      </c>
      <c r="I625" s="50">
        <v>0.1091873543378899</v>
      </c>
      <c r="J625" s="50">
        <v>4.0261234598732785E-2</v>
      </c>
      <c r="K625" s="50">
        <v>2.3606523597062938E-2</v>
      </c>
      <c r="L625" s="50">
        <v>272.41898727049841</v>
      </c>
      <c r="M625" s="50">
        <v>136.2094936352492</v>
      </c>
      <c r="N625" s="50">
        <v>4826667</v>
      </c>
      <c r="O625" s="50">
        <v>1740643</v>
      </c>
      <c r="P625" s="50">
        <v>167.58683705992752</v>
      </c>
      <c r="Q625" s="50">
        <v>104.83215021057089</v>
      </c>
      <c r="R625" s="50">
        <v>38.481954309035665</v>
      </c>
      <c r="S625" s="50">
        <v>2189704181.2677445</v>
      </c>
      <c r="T625" s="50">
        <v>6.5352667158319653</v>
      </c>
      <c r="U625" s="50">
        <v>7.2976860542374311</v>
      </c>
      <c r="V625" s="50">
        <v>527011</v>
      </c>
      <c r="W625" s="50">
        <v>85.984241717771965</v>
      </c>
      <c r="X625" s="50">
        <v>50.225251917477237</v>
      </c>
      <c r="Y625" s="50">
        <v>36.873532510130126</v>
      </c>
      <c r="Z625" s="50">
        <v>317631122.85937917</v>
      </c>
      <c r="AA625" s="50">
        <v>0.94798380662242376</v>
      </c>
      <c r="AB625" s="50">
        <v>0.96362265110006529</v>
      </c>
      <c r="AC625" s="50">
        <v>4826667</v>
      </c>
      <c r="AD625" s="50">
        <v>0.50553313577003389</v>
      </c>
      <c r="AE625" s="50">
        <v>0.51249129989789299</v>
      </c>
      <c r="AF625" s="50">
        <v>7.3461206079070262E-3</v>
      </c>
      <c r="AG625" s="50">
        <v>0.43978742253321279</v>
      </c>
      <c r="AH625" s="50">
        <v>13.102853965007284</v>
      </c>
      <c r="AI625" s="50">
        <v>13.499419895437347</v>
      </c>
      <c r="AJ625" s="50">
        <v>1.4217243849083412</v>
      </c>
      <c r="AK625" s="50">
        <v>2.72506812531297</v>
      </c>
      <c r="AL625" s="50">
        <v>3.691213898208237</v>
      </c>
      <c r="AM625" s="50">
        <v>4.5563178220745044</v>
      </c>
      <c r="AN625" s="50">
        <v>5.5197751786725053</v>
      </c>
      <c r="AO625" s="50">
        <v>6.8082765973157606</v>
      </c>
      <c r="AP625" s="50">
        <v>8.5081529403217999</v>
      </c>
      <c r="AQ625" s="50">
        <v>10.790177738453735</v>
      </c>
      <c r="AR625" s="50">
        <v>15.379038217920673</v>
      </c>
      <c r="AS625" s="50">
        <v>40.600255096811473</v>
      </c>
      <c r="AT625" s="50">
        <v>130.20548272802483</v>
      </c>
      <c r="AU625" s="50">
        <v>187.20306352061402</v>
      </c>
      <c r="AV625" s="50">
        <v>238.27429034700125</v>
      </c>
      <c r="AW625" s="50">
        <v>289.34551717338849</v>
      </c>
      <c r="AX625" s="50">
        <v>353.83819268793894</v>
      </c>
      <c r="AY625" s="50">
        <v>434.01827576008276</v>
      </c>
      <c r="AZ625" s="50">
        <v>557.77449093665257</v>
      </c>
      <c r="BA625" s="50">
        <v>702.44724952334684</v>
      </c>
      <c r="BB625" s="50">
        <v>1162.0301894513595</v>
      </c>
      <c r="BC625" s="50">
        <v>10.745816681806929</v>
      </c>
      <c r="BD625" s="50">
        <v>3980.6506169845766</v>
      </c>
      <c r="BE625" s="50">
        <v>82.126590321875526</v>
      </c>
      <c r="BF625" s="50">
        <v>157.42463659605082</v>
      </c>
      <c r="BG625" s="50">
        <v>213.33684503823378</v>
      </c>
      <c r="BH625" s="50">
        <v>264.54919228537096</v>
      </c>
      <c r="BI625" s="50">
        <v>319.31951770473728</v>
      </c>
      <c r="BJ625" s="50">
        <v>393.49013345556256</v>
      </c>
      <c r="BK625" s="50">
        <v>492.33924366959496</v>
      </c>
      <c r="BL625" s="50">
        <v>622.60937585923966</v>
      </c>
      <c r="BM625" s="50">
        <v>891.56667165535862</v>
      </c>
      <c r="BN625" s="50">
        <v>2351.13013193195</v>
      </c>
    </row>
    <row r="626" spans="1:66" x14ac:dyDescent="0.25">
      <c r="A626" t="str">
        <f t="shared" si="9"/>
        <v>2008TOT16</v>
      </c>
      <c r="B626" s="50">
        <v>2008</v>
      </c>
      <c r="C626" s="50" t="s">
        <v>3</v>
      </c>
      <c r="D626" s="50">
        <v>16</v>
      </c>
      <c r="E626" s="50">
        <v>560.24126603451941</v>
      </c>
      <c r="F626" s="50">
        <v>0.29668797250741363</v>
      </c>
      <c r="G626" s="50">
        <v>0.10552888552726504</v>
      </c>
      <c r="H626" s="50">
        <v>5.1238113091814703E-2</v>
      </c>
      <c r="I626" s="50">
        <v>7.2315369842784485E-2</v>
      </c>
      <c r="J626" s="50">
        <v>2.2252287548050097E-2</v>
      </c>
      <c r="K626" s="50">
        <v>1.3018422383127833E-2</v>
      </c>
      <c r="L626" s="50">
        <v>275.99626277146712</v>
      </c>
      <c r="M626" s="50">
        <v>137.99813138573356</v>
      </c>
      <c r="N626" s="50">
        <v>583721</v>
      </c>
      <c r="O626" s="50">
        <v>173183</v>
      </c>
      <c r="P626" s="50">
        <v>177.82720733651749</v>
      </c>
      <c r="Q626" s="50">
        <v>98.169055434949627</v>
      </c>
      <c r="R626" s="50">
        <v>35.568979974281916</v>
      </c>
      <c r="S626" s="50">
        <v>204014538.32869056</v>
      </c>
      <c r="T626" s="50">
        <v>5.198756283363192</v>
      </c>
      <c r="U626" s="50">
        <v>5.7392328915810733</v>
      </c>
      <c r="V626" s="50">
        <v>42212</v>
      </c>
      <c r="W626" s="50">
        <v>95.534487662900034</v>
      </c>
      <c r="X626" s="50">
        <v>42.463643722833524</v>
      </c>
      <c r="Y626" s="50">
        <v>30.771172983595541</v>
      </c>
      <c r="Z626" s="50">
        <v>21509703.945938986</v>
      </c>
      <c r="AA626" s="50">
        <v>0.54811637179538486</v>
      </c>
      <c r="AB626" s="50">
        <v>0.55495985592643327</v>
      </c>
      <c r="AC626" s="50">
        <v>583721</v>
      </c>
      <c r="AD626" s="50">
        <v>0.44860110498345351</v>
      </c>
      <c r="AE626" s="50">
        <v>0.3874677719407007</v>
      </c>
      <c r="AF626" s="50">
        <v>8.8841531171882386E-4</v>
      </c>
      <c r="AG626" s="50">
        <v>0.33967261477039923</v>
      </c>
      <c r="AH626" s="50">
        <v>9.6278986531361479</v>
      </c>
      <c r="AI626" s="50">
        <v>9.5675696607751171</v>
      </c>
      <c r="AJ626" s="50">
        <v>2.0228515185128448</v>
      </c>
      <c r="AK626" s="50">
        <v>3.3116942513196883</v>
      </c>
      <c r="AL626" s="50">
        <v>4.2803349572533831</v>
      </c>
      <c r="AM626" s="50">
        <v>5.2399950280559011</v>
      </c>
      <c r="AN626" s="50">
        <v>6.3339993087744109</v>
      </c>
      <c r="AO626" s="50">
        <v>7.3704685036442648</v>
      </c>
      <c r="AP626" s="50">
        <v>9.0762730282422943</v>
      </c>
      <c r="AQ626" s="50">
        <v>11.325745142731229</v>
      </c>
      <c r="AR626" s="50">
        <v>15.283328692607306</v>
      </c>
      <c r="AS626" s="50">
        <v>35.755309568858678</v>
      </c>
      <c r="AT626" s="50">
        <v>158.96572991694597</v>
      </c>
      <c r="AU626" s="50">
        <v>211.48949448014741</v>
      </c>
      <c r="AV626" s="50">
        <v>278.88724546832628</v>
      </c>
      <c r="AW626" s="50">
        <v>322.46337757275228</v>
      </c>
      <c r="AX626" s="50">
        <v>385.79402289785139</v>
      </c>
      <c r="AY626" s="50">
        <v>450.20369625601239</v>
      </c>
      <c r="AZ626" s="50">
        <v>564.74667207336074</v>
      </c>
      <c r="BA626" s="50">
        <v>704.19029480752386</v>
      </c>
      <c r="BB626" s="50">
        <v>1087.6602573264724</v>
      </c>
      <c r="BC626" s="50">
        <v>8.0261465789591995</v>
      </c>
      <c r="BD626" s="50">
        <v>2788.8724546832627</v>
      </c>
      <c r="BE626" s="50">
        <v>110.57066801853294</v>
      </c>
      <c r="BF626" s="50">
        <v>189.40615637476171</v>
      </c>
      <c r="BG626" s="50">
        <v>239.26956227772499</v>
      </c>
      <c r="BH626" s="50">
        <v>294.55063623062597</v>
      </c>
      <c r="BI626" s="50">
        <v>352.02296658897728</v>
      </c>
      <c r="BJ626" s="50">
        <v>416.68674140004066</v>
      </c>
      <c r="BK626" s="50">
        <v>504.4552906072243</v>
      </c>
      <c r="BL626" s="50">
        <v>636.61003523110139</v>
      </c>
      <c r="BM626" s="50">
        <v>859.26904564182917</v>
      </c>
      <c r="BN626" s="50">
        <v>2010.3614884739313</v>
      </c>
    </row>
    <row r="627" spans="1:66" x14ac:dyDescent="0.25">
      <c r="A627" t="str">
        <f t="shared" si="9"/>
        <v>2008TOT17</v>
      </c>
      <c r="B627" s="50">
        <v>2008</v>
      </c>
      <c r="C627" s="50" t="s">
        <v>3</v>
      </c>
      <c r="D627" s="50">
        <v>17</v>
      </c>
      <c r="E627" s="50">
        <v>645.83538757144504</v>
      </c>
      <c r="F627" s="50">
        <v>0.34321503069841103</v>
      </c>
      <c r="G627" s="50">
        <v>0.13752839055792562</v>
      </c>
      <c r="H627" s="50">
        <v>7.6203161159489871E-2</v>
      </c>
      <c r="I627" s="50">
        <v>0.11517739486015825</v>
      </c>
      <c r="J627" s="50">
        <v>4.4676189713153444E-2</v>
      </c>
      <c r="K627" s="50">
        <v>2.5706854775916041E-2</v>
      </c>
      <c r="L627" s="50">
        <v>267.19065273906784</v>
      </c>
      <c r="M627" s="50">
        <v>133.59532636953392</v>
      </c>
      <c r="N627" s="50">
        <v>1353816</v>
      </c>
      <c r="O627" s="50">
        <v>464650</v>
      </c>
      <c r="P627" s="50">
        <v>160.12570174158301</v>
      </c>
      <c r="Q627" s="50">
        <v>107.06495099748483</v>
      </c>
      <c r="R627" s="50">
        <v>40.070619948685838</v>
      </c>
      <c r="S627" s="50">
        <v>596972753.77177584</v>
      </c>
      <c r="T627" s="50">
        <v>5.6897316484164664</v>
      </c>
      <c r="U627" s="50">
        <v>6.2189335865966866</v>
      </c>
      <c r="V627" s="50">
        <v>155929</v>
      </c>
      <c r="W627" s="50">
        <v>81.775000402597485</v>
      </c>
      <c r="X627" s="50">
        <v>51.820325966936437</v>
      </c>
      <c r="Y627" s="50">
        <v>38.789026064877319</v>
      </c>
      <c r="Z627" s="50">
        <v>96963499.292381167</v>
      </c>
      <c r="AA627" s="50">
        <v>0.92415656691089731</v>
      </c>
      <c r="AB627" s="50">
        <v>0.93783359549220291</v>
      </c>
      <c r="AC627" s="50">
        <v>1353816</v>
      </c>
      <c r="AD627" s="50">
        <v>0.54256550769199952</v>
      </c>
      <c r="AE627" s="50">
        <v>0.61150000024010875</v>
      </c>
      <c r="AF627" s="50">
        <v>2.0604892810947993E-3</v>
      </c>
      <c r="AG627" s="50">
        <v>0.52977754413294065</v>
      </c>
      <c r="AH627" s="50">
        <v>16.251061888846078</v>
      </c>
      <c r="AI627" s="50">
        <v>16.933470273909073</v>
      </c>
      <c r="AJ627" s="50">
        <v>1.1287978377492298</v>
      </c>
      <c r="AK627" s="50">
        <v>2.3737487182105967</v>
      </c>
      <c r="AL627" s="50">
        <v>3.2134210420980982</v>
      </c>
      <c r="AM627" s="50">
        <v>4.1378028299832872</v>
      </c>
      <c r="AN627" s="50">
        <v>5.1892678141710959</v>
      </c>
      <c r="AO627" s="50">
        <v>6.4336495559689872</v>
      </c>
      <c r="AP627" s="50">
        <v>8.2158349883955779</v>
      </c>
      <c r="AQ627" s="50">
        <v>9.9972092250948137</v>
      </c>
      <c r="AR627" s="50">
        <v>15.213944249972045</v>
      </c>
      <c r="AS627" s="50">
        <v>44.096323738356283</v>
      </c>
      <c r="AT627" s="50">
        <v>121.31595177872192</v>
      </c>
      <c r="AU627" s="50">
        <v>184.06558200909535</v>
      </c>
      <c r="AV627" s="50">
        <v>232.40603789027188</v>
      </c>
      <c r="AW627" s="50">
        <v>290.87939702346426</v>
      </c>
      <c r="AX627" s="50">
        <v>374.7547360980634</v>
      </c>
      <c r="AY627" s="50">
        <v>468.53057238678815</v>
      </c>
      <c r="AZ627" s="50">
        <v>578.69103434677697</v>
      </c>
      <c r="BA627" s="50">
        <v>742.53729105941875</v>
      </c>
      <c r="BB627" s="50">
        <v>1340.4018235321432</v>
      </c>
      <c r="BC627" s="50">
        <v>12.909867160586614</v>
      </c>
      <c r="BD627" s="50">
        <v>5270.9689393513663</v>
      </c>
      <c r="BE627" s="50">
        <v>72.595358418992987</v>
      </c>
      <c r="BF627" s="50">
        <v>152.65402576839409</v>
      </c>
      <c r="BG627" s="50">
        <v>209.25536121455696</v>
      </c>
      <c r="BH627" s="50">
        <v>265.63794301889675</v>
      </c>
      <c r="BI627" s="50">
        <v>334.90280766440264</v>
      </c>
      <c r="BJ627" s="50">
        <v>417.4027639043166</v>
      </c>
      <c r="BK627" s="50">
        <v>530.23405482626777</v>
      </c>
      <c r="BL627" s="50">
        <v>647.49938650831905</v>
      </c>
      <c r="BM627" s="50">
        <v>976.63759650573195</v>
      </c>
      <c r="BN627" s="50">
        <v>2866.158704998797</v>
      </c>
    </row>
    <row r="628" spans="1:66" x14ac:dyDescent="0.25">
      <c r="A628" t="str">
        <f t="shared" si="9"/>
        <v>2008TOT20</v>
      </c>
      <c r="B628" s="50">
        <v>2008</v>
      </c>
      <c r="C628" s="50" t="s">
        <v>3</v>
      </c>
      <c r="D628" s="50">
        <v>20</v>
      </c>
      <c r="E628" s="50">
        <v>501.6086669003484</v>
      </c>
      <c r="F628" s="50">
        <v>0.4653040240011429</v>
      </c>
      <c r="G628" s="50">
        <v>0.20744469938553287</v>
      </c>
      <c r="H628" s="50">
        <v>0.12275403579946503</v>
      </c>
      <c r="I628" s="50">
        <v>0.19048695652173914</v>
      </c>
      <c r="J628" s="50">
        <v>7.7170925749975097E-2</v>
      </c>
      <c r="K628" s="50">
        <v>4.5644116461260278E-2</v>
      </c>
      <c r="L628" s="50">
        <v>263.54339799248186</v>
      </c>
      <c r="M628" s="50">
        <v>131.77169899624093</v>
      </c>
      <c r="N628" s="50">
        <v>52497500</v>
      </c>
      <c r="O628" s="50">
        <v>24427298</v>
      </c>
      <c r="P628" s="50">
        <v>146.04886076178994</v>
      </c>
      <c r="Q628" s="50">
        <v>117.49453723069192</v>
      </c>
      <c r="R628" s="50">
        <v>44.582614524095845</v>
      </c>
      <c r="S628" s="50">
        <v>34440888891.674477</v>
      </c>
      <c r="T628" s="50">
        <v>10.899070247216045</v>
      </c>
      <c r="U628" s="50">
        <v>12.60705321860849</v>
      </c>
      <c r="V628" s="50">
        <v>10000089</v>
      </c>
      <c r="W628" s="50">
        <v>78.387760353563095</v>
      </c>
      <c r="X628" s="50">
        <v>53.383938642677833</v>
      </c>
      <c r="Y628" s="50">
        <v>40.512446184822075</v>
      </c>
      <c r="Z628" s="50">
        <v>6406129651.1678104</v>
      </c>
      <c r="AA628" s="50">
        <v>2.0272664071027977</v>
      </c>
      <c r="AB628" s="50">
        <v>2.0894654440804468</v>
      </c>
      <c r="AC628" s="50">
        <v>52497500</v>
      </c>
      <c r="AD628" s="50">
        <v>0.55613155894193811</v>
      </c>
      <c r="AE628" s="50">
        <v>0.66433777656492143</v>
      </c>
      <c r="AF628" s="50">
        <v>7.9900470990342379E-2</v>
      </c>
      <c r="AG628" s="50">
        <v>0.55431866537407792</v>
      </c>
      <c r="AH628" s="50">
        <v>17.70466346736168</v>
      </c>
      <c r="AI628" s="50">
        <v>19.002530904649934</v>
      </c>
      <c r="AJ628" s="50">
        <v>0.96511202637322369</v>
      </c>
      <c r="AK628" s="50">
        <v>2.1891898261054532</v>
      </c>
      <c r="AL628" s="50">
        <v>3.0975398223654032</v>
      </c>
      <c r="AM628" s="50">
        <v>3.9792585796171593</v>
      </c>
      <c r="AN628" s="50">
        <v>5.0621515955685581</v>
      </c>
      <c r="AO628" s="50">
        <v>6.2984530368937364</v>
      </c>
      <c r="AP628" s="50">
        <v>7.9683886445842944</v>
      </c>
      <c r="AQ628" s="50">
        <v>10.500188034171575</v>
      </c>
      <c r="AR628" s="50">
        <v>14.655171707801919</v>
      </c>
      <c r="AS628" s="50">
        <v>45.284546726518677</v>
      </c>
      <c r="AT628" s="50">
        <v>83.666173640497888</v>
      </c>
      <c r="AU628" s="50">
        <v>134.79550197635771</v>
      </c>
      <c r="AV628" s="50">
        <v>178.48783709972881</v>
      </c>
      <c r="AW628" s="50">
        <v>224.0394205262221</v>
      </c>
      <c r="AX628" s="50">
        <v>287.25386283237606</v>
      </c>
      <c r="AY628" s="50">
        <v>353.87692702758733</v>
      </c>
      <c r="AZ628" s="50">
        <v>451.33252558290803</v>
      </c>
      <c r="BA628" s="50">
        <v>582.17712491513112</v>
      </c>
      <c r="BB628" s="50">
        <v>952.86475535011482</v>
      </c>
      <c r="BC628" s="50">
        <v>14.284637218892556</v>
      </c>
      <c r="BD628" s="50">
        <v>4183.3086820248936</v>
      </c>
      <c r="BE628" s="50">
        <v>48.405434029070797</v>
      </c>
      <c r="BF628" s="50">
        <v>109.8226418136274</v>
      </c>
      <c r="BG628" s="50">
        <v>155.34660818592425</v>
      </c>
      <c r="BH628" s="50">
        <v>199.64074549933088</v>
      </c>
      <c r="BI628" s="50">
        <v>253.87819386118116</v>
      </c>
      <c r="BJ628" s="50">
        <v>315.94164063076192</v>
      </c>
      <c r="BK628" s="50">
        <v>399.56899787081545</v>
      </c>
      <c r="BL628" s="50">
        <v>526.9185437167996</v>
      </c>
      <c r="BM628" s="50">
        <v>735.05800700228997</v>
      </c>
      <c r="BN628" s="50">
        <v>2271.8626441103934</v>
      </c>
    </row>
    <row r="629" spans="1:66" x14ac:dyDescent="0.25">
      <c r="A629" t="str">
        <f t="shared" si="9"/>
        <v>2008TOT21</v>
      </c>
      <c r="B629" s="50">
        <v>2008</v>
      </c>
      <c r="C629" s="50" t="s">
        <v>3</v>
      </c>
      <c r="D629" s="50">
        <v>21</v>
      </c>
      <c r="E629" s="50">
        <v>406.40051945195773</v>
      </c>
      <c r="F629" s="50">
        <v>0.50284063455645578</v>
      </c>
      <c r="G629" s="50">
        <v>0.23226232031162317</v>
      </c>
      <c r="H629" s="50">
        <v>0.14113136345129221</v>
      </c>
      <c r="I629" s="50">
        <v>0.20770423733832932</v>
      </c>
      <c r="J629" s="50">
        <v>9.2911807071229313E-2</v>
      </c>
      <c r="K629" s="50">
        <v>5.8963216621329598E-2</v>
      </c>
      <c r="L629" s="50">
        <v>259.7240803903079</v>
      </c>
      <c r="M629" s="50">
        <v>129.86204019515395</v>
      </c>
      <c r="N629" s="50">
        <v>6415820</v>
      </c>
      <c r="O629" s="50">
        <v>3226135</v>
      </c>
      <c r="P629" s="50">
        <v>139.75740823489224</v>
      </c>
      <c r="Q629" s="50">
        <v>119.96667215541567</v>
      </c>
      <c r="R629" s="50">
        <v>46.190045980770151</v>
      </c>
      <c r="S629" s="50">
        <v>4644344158.4893427</v>
      </c>
      <c r="T629" s="50">
        <v>14.843513889599437</v>
      </c>
      <c r="U629" s="50">
        <v>17.946939574387365</v>
      </c>
      <c r="V629" s="50">
        <v>1332593</v>
      </c>
      <c r="W629" s="50">
        <v>71.771184760006904</v>
      </c>
      <c r="X629" s="50">
        <v>58.090855435147049</v>
      </c>
      <c r="Y629" s="50">
        <v>44.732745110002369</v>
      </c>
      <c r="Z629" s="50">
        <v>928937607.8026669</v>
      </c>
      <c r="AA629" s="50">
        <v>2.9689225891638458</v>
      </c>
      <c r="AB629" s="50">
        <v>3.0819724331762854</v>
      </c>
      <c r="AC629" s="50">
        <v>6415820</v>
      </c>
      <c r="AD629" s="50">
        <v>0.51988110949324096</v>
      </c>
      <c r="AE629" s="50">
        <v>0.55558038594308545</v>
      </c>
      <c r="AF629" s="50">
        <v>9.764789557394531E-3</v>
      </c>
      <c r="AG629" s="50">
        <v>0.48331572877449336</v>
      </c>
      <c r="AH629" s="50">
        <v>14.401399375681189</v>
      </c>
      <c r="AI629" s="50">
        <v>16.832730042180597</v>
      </c>
      <c r="AJ629" s="50">
        <v>0.91277932831697783</v>
      </c>
      <c r="AK629" s="50">
        <v>2.4311700217313525</v>
      </c>
      <c r="AL629" s="50">
        <v>3.5741984921713588</v>
      </c>
      <c r="AM629" s="50">
        <v>4.526624630484827</v>
      </c>
      <c r="AN629" s="50">
        <v>5.6005871010877595</v>
      </c>
      <c r="AO629" s="50">
        <v>6.9731042200978592</v>
      </c>
      <c r="AP629" s="50">
        <v>8.6992087916219134</v>
      </c>
      <c r="AQ629" s="50">
        <v>10.994530730399148</v>
      </c>
      <c r="AR629" s="50">
        <v>15.082611898283787</v>
      </c>
      <c r="AS629" s="50">
        <v>41.205184785805017</v>
      </c>
      <c r="AT629" s="50">
        <v>69.721811367081571</v>
      </c>
      <c r="AU629" s="50">
        <v>123.30800353206712</v>
      </c>
      <c r="AV629" s="50">
        <v>164.54347482631249</v>
      </c>
      <c r="AW629" s="50">
        <v>202.19325296453655</v>
      </c>
      <c r="AX629" s="50">
        <v>255.64664167929911</v>
      </c>
      <c r="AY629" s="50">
        <v>313.74815115186703</v>
      </c>
      <c r="AZ629" s="50">
        <v>389.28011346620542</v>
      </c>
      <c r="BA629" s="50">
        <v>515.94140411640365</v>
      </c>
      <c r="BB629" s="50">
        <v>752.99556276448095</v>
      </c>
      <c r="BC629" s="50">
        <v>12.139933660603774</v>
      </c>
      <c r="BD629" s="50">
        <v>3346.6469456199152</v>
      </c>
      <c r="BE629" s="50">
        <v>36.977478426659218</v>
      </c>
      <c r="BF629" s="50">
        <v>98.898756195511865</v>
      </c>
      <c r="BG629" s="50">
        <v>144.99436209580571</v>
      </c>
      <c r="BH629" s="50">
        <v>184.6532903385185</v>
      </c>
      <c r="BI629" s="50">
        <v>226.88496994373762</v>
      </c>
      <c r="BJ629" s="50">
        <v>283.66232226663999</v>
      </c>
      <c r="BK629" s="50">
        <v>351.92854855254205</v>
      </c>
      <c r="BL629" s="50">
        <v>449.11926076240098</v>
      </c>
      <c r="BM629" s="50">
        <v>611.85283592173903</v>
      </c>
      <c r="BN629" s="50">
        <v>1680.8817134737835</v>
      </c>
    </row>
    <row r="630" spans="1:66" x14ac:dyDescent="0.25">
      <c r="A630" t="str">
        <f t="shared" si="9"/>
        <v>2008TOT22</v>
      </c>
      <c r="B630" s="50">
        <v>2008</v>
      </c>
      <c r="C630" s="50" t="s">
        <v>3</v>
      </c>
      <c r="D630" s="50">
        <v>22</v>
      </c>
      <c r="E630" s="50">
        <v>503.25527482781558</v>
      </c>
      <c r="F630" s="50">
        <v>0.4727126644967532</v>
      </c>
      <c r="G630" s="50">
        <v>0.21712246138040475</v>
      </c>
      <c r="H630" s="50">
        <v>0.13077271918921715</v>
      </c>
      <c r="I630" s="50">
        <v>0.20446819546039383</v>
      </c>
      <c r="J630" s="50">
        <v>8.6713382332400168E-2</v>
      </c>
      <c r="K630" s="50">
        <v>4.8799025778061091E-2</v>
      </c>
      <c r="L630" s="50">
        <v>257.89279271004682</v>
      </c>
      <c r="M630" s="50">
        <v>128.94639635502341</v>
      </c>
      <c r="N630" s="50">
        <v>3044361</v>
      </c>
      <c r="O630" s="50">
        <v>1439108</v>
      </c>
      <c r="P630" s="50">
        <v>139.43961357831563</v>
      </c>
      <c r="Q630" s="50">
        <v>118.45317913173119</v>
      </c>
      <c r="R630" s="50">
        <v>45.931170812094024</v>
      </c>
      <c r="S630" s="50">
        <v>2045603012.5668888</v>
      </c>
      <c r="T630" s="50">
        <v>11.126424446247455</v>
      </c>
      <c r="U630" s="50">
        <v>12.80337180605313</v>
      </c>
      <c r="V630" s="50">
        <v>622475</v>
      </c>
      <c r="W630" s="50">
        <v>74.261225674362606</v>
      </c>
      <c r="X630" s="50">
        <v>54.685170680660804</v>
      </c>
      <c r="Y630" s="50">
        <v>42.409227575540861</v>
      </c>
      <c r="Z630" s="50">
        <v>408481819.43333203</v>
      </c>
      <c r="AA630" s="50">
        <v>2.2218104263972136</v>
      </c>
      <c r="AB630" s="50">
        <v>2.2909316920311422</v>
      </c>
      <c r="AC630" s="50">
        <v>3044361</v>
      </c>
      <c r="AD630" s="50">
        <v>0.57240465427968379</v>
      </c>
      <c r="AE630" s="50">
        <v>0.69699436902842926</v>
      </c>
      <c r="AF630" s="50">
        <v>4.6334754562533196E-3</v>
      </c>
      <c r="AG630" s="50">
        <v>0.60685940498287927</v>
      </c>
      <c r="AH630" s="50">
        <v>19.482271425114178</v>
      </c>
      <c r="AI630" s="50">
        <v>21.744425001911832</v>
      </c>
      <c r="AJ630" s="50">
        <v>0.91666394215835512</v>
      </c>
      <c r="AK630" s="50">
        <v>1.908827759936186</v>
      </c>
      <c r="AL630" s="50">
        <v>2.9634570438824603</v>
      </c>
      <c r="AM630" s="50">
        <v>3.831472149733302</v>
      </c>
      <c r="AN630" s="50">
        <v>4.8205776079199456</v>
      </c>
      <c r="AO630" s="50">
        <v>6.1664414825152445</v>
      </c>
      <c r="AP630" s="50">
        <v>7.7665376645216853</v>
      </c>
      <c r="AQ630" s="50">
        <v>10.187329939613861</v>
      </c>
      <c r="AR630" s="50">
        <v>14.581779631201918</v>
      </c>
      <c r="AS630" s="50">
        <v>46.856912778517042</v>
      </c>
      <c r="AT630" s="50">
        <v>72.11227347109579</v>
      </c>
      <c r="AU630" s="50">
        <v>122.01316989239274</v>
      </c>
      <c r="AV630" s="50">
        <v>169.07539256517279</v>
      </c>
      <c r="AW630" s="50">
        <v>214.46429176514292</v>
      </c>
      <c r="AX630" s="50">
        <v>278.88724546832628</v>
      </c>
      <c r="AY630" s="50">
        <v>347.21462060806618</v>
      </c>
      <c r="AZ630" s="50">
        <v>435.76132104425977</v>
      </c>
      <c r="BA630" s="50">
        <v>578.69103434677697</v>
      </c>
      <c r="BB630" s="50">
        <v>976.10535913914191</v>
      </c>
      <c r="BC630" s="50">
        <v>14.61836854020045</v>
      </c>
      <c r="BD630" s="50">
        <v>4322.7523047590576</v>
      </c>
      <c r="BE630" s="50">
        <v>46.08060195266566</v>
      </c>
      <c r="BF630" s="50">
        <v>95.962242439576954</v>
      </c>
      <c r="BG630" s="50">
        <v>148.71552803185554</v>
      </c>
      <c r="BH630" s="50">
        <v>192.27964511103525</v>
      </c>
      <c r="BI630" s="50">
        <v>243.63777020554159</v>
      </c>
      <c r="BJ630" s="50">
        <v>309.99960109980071</v>
      </c>
      <c r="BK630" s="50">
        <v>390.43842136776931</v>
      </c>
      <c r="BL630" s="50">
        <v>512.16644128195844</v>
      </c>
      <c r="BM630" s="50">
        <v>738.25920403338216</v>
      </c>
      <c r="BN630" s="50">
        <v>2359.7196102072094</v>
      </c>
    </row>
    <row r="631" spans="1:66" x14ac:dyDescent="0.25">
      <c r="A631" t="str">
        <f t="shared" si="9"/>
        <v>2008TOT23</v>
      </c>
      <c r="B631" s="50">
        <v>2008</v>
      </c>
      <c r="C631" s="50" t="s">
        <v>3</v>
      </c>
      <c r="D631" s="50">
        <v>23</v>
      </c>
      <c r="E631" s="50">
        <v>494.5234859701057</v>
      </c>
      <c r="F631" s="50">
        <v>0.43223806011491006</v>
      </c>
      <c r="G631" s="50">
        <v>0.18247463051286281</v>
      </c>
      <c r="H631" s="50">
        <v>0.10223361444024572</v>
      </c>
      <c r="I631" s="50">
        <v>0.16688213011790462</v>
      </c>
      <c r="J631" s="50">
        <v>5.8350753126387947E-2</v>
      </c>
      <c r="K631" s="50">
        <v>3.0558473101242101E-2</v>
      </c>
      <c r="L631" s="50">
        <v>249.45335984362478</v>
      </c>
      <c r="M631" s="50">
        <v>124.72667992181239</v>
      </c>
      <c r="N631" s="50">
        <v>8234962</v>
      </c>
      <c r="O631" s="50">
        <v>3559464</v>
      </c>
      <c r="P631" s="50">
        <v>144.14354595181624</v>
      </c>
      <c r="Q631" s="50">
        <v>105.30981389180855</v>
      </c>
      <c r="R631" s="50">
        <v>42.216233911551356</v>
      </c>
      <c r="S631" s="50">
        <v>4498157896.7351093</v>
      </c>
      <c r="T631" s="50">
        <v>9.2046001775554931</v>
      </c>
      <c r="U631" s="50">
        <v>10.531441906104174</v>
      </c>
      <c r="V631" s="50">
        <v>1374268</v>
      </c>
      <c r="W631" s="50">
        <v>81.115685124168394</v>
      </c>
      <c r="X631" s="50">
        <v>43.610994797643997</v>
      </c>
      <c r="Y631" s="50">
        <v>34.965249475879972</v>
      </c>
      <c r="Z631" s="50">
        <v>719198335.18282354</v>
      </c>
      <c r="AA631" s="50">
        <v>1.4716986988221039</v>
      </c>
      <c r="AB631" s="50">
        <v>1.5131177826757873</v>
      </c>
      <c r="AC631" s="50">
        <v>8234962</v>
      </c>
      <c r="AD631" s="50">
        <v>0.53753553424607747</v>
      </c>
      <c r="AE631" s="50">
        <v>0.61240734281054632</v>
      </c>
      <c r="AF631" s="50">
        <v>1.2533498593031097E-2</v>
      </c>
      <c r="AG631" s="50">
        <v>0.51009733661579748</v>
      </c>
      <c r="AH631" s="50">
        <v>15.828108150736226</v>
      </c>
      <c r="AI631" s="50">
        <v>16.044902384010335</v>
      </c>
      <c r="AJ631" s="50">
        <v>1.250726486006718</v>
      </c>
      <c r="AK631" s="50">
        <v>2.3929092948743795</v>
      </c>
      <c r="AL631" s="50">
        <v>3.2309749261735905</v>
      </c>
      <c r="AM631" s="50">
        <v>4.2015769913049388</v>
      </c>
      <c r="AN631" s="50">
        <v>5.256435467857818</v>
      </c>
      <c r="AO631" s="50">
        <v>6.5079816261427403</v>
      </c>
      <c r="AP631" s="50">
        <v>8.1139734424697139</v>
      </c>
      <c r="AQ631" s="50">
        <v>10.58364133804562</v>
      </c>
      <c r="AR631" s="50">
        <v>14.633006230251901</v>
      </c>
      <c r="AS631" s="50">
        <v>43.82877419687258</v>
      </c>
      <c r="AT631" s="50">
        <v>94.821663459230933</v>
      </c>
      <c r="AU631" s="50">
        <v>140.14084084783394</v>
      </c>
      <c r="AV631" s="50">
        <v>185.92483031221752</v>
      </c>
      <c r="AW631" s="50">
        <v>231.47641373871082</v>
      </c>
      <c r="AX631" s="50">
        <v>289.34551717338849</v>
      </c>
      <c r="AY631" s="50">
        <v>360.4617647678117</v>
      </c>
      <c r="AZ631" s="50">
        <v>445.13503123916746</v>
      </c>
      <c r="BA631" s="50">
        <v>578.69103434677697</v>
      </c>
      <c r="BB631" s="50">
        <v>929.6241515610875</v>
      </c>
      <c r="BC631" s="50">
        <v>13.392534779833085</v>
      </c>
      <c r="BD631" s="50">
        <v>4183.3086820248936</v>
      </c>
      <c r="BE631" s="50">
        <v>61.72552697863847</v>
      </c>
      <c r="BF631" s="50">
        <v>118.38230900211535</v>
      </c>
      <c r="BG631" s="50">
        <v>160.02204329834365</v>
      </c>
      <c r="BH631" s="50">
        <v>207.38101637778925</v>
      </c>
      <c r="BI631" s="50">
        <v>260.36142987340753</v>
      </c>
      <c r="BJ631" s="50">
        <v>321.83896240514923</v>
      </c>
      <c r="BK631" s="50">
        <v>401.10366055735881</v>
      </c>
      <c r="BL631" s="50">
        <v>523.66457403228981</v>
      </c>
      <c r="BM631" s="50">
        <v>723.32137162250069</v>
      </c>
      <c r="BN631" s="50">
        <v>2168.9481647695006</v>
      </c>
    </row>
    <row r="632" spans="1:66" x14ac:dyDescent="0.25">
      <c r="A632" t="str">
        <f t="shared" si="9"/>
        <v>2008TOT24</v>
      </c>
      <c r="B632" s="50">
        <v>2008</v>
      </c>
      <c r="C632" s="50" t="s">
        <v>3</v>
      </c>
      <c r="D632" s="50">
        <v>24</v>
      </c>
      <c r="E632" s="50">
        <v>585.02774473624208</v>
      </c>
      <c r="F632" s="50">
        <v>0.38000937601805279</v>
      </c>
      <c r="G632" s="50">
        <v>0.16657864987652513</v>
      </c>
      <c r="H632" s="50">
        <v>9.8962204722642777E-2</v>
      </c>
      <c r="I632" s="50">
        <v>0.14018958626333897</v>
      </c>
      <c r="J632" s="50">
        <v>6.4124691882937221E-2</v>
      </c>
      <c r="K632" s="50">
        <v>4.0476190118004608E-2</v>
      </c>
      <c r="L632" s="50">
        <v>260.5830822563218</v>
      </c>
      <c r="M632" s="50">
        <v>130.2915411281609</v>
      </c>
      <c r="N632" s="50">
        <v>3146325</v>
      </c>
      <c r="O632" s="50">
        <v>1195633</v>
      </c>
      <c r="P632" s="50">
        <v>146.35543219734154</v>
      </c>
      <c r="Q632" s="50">
        <v>114.22765005898026</v>
      </c>
      <c r="R632" s="50">
        <v>43.835405226583575</v>
      </c>
      <c r="S632" s="50">
        <v>1638892175.0756249</v>
      </c>
      <c r="T632" s="50">
        <v>7.4197469117454737</v>
      </c>
      <c r="U632" s="50">
        <v>8.199216251115141</v>
      </c>
      <c r="V632" s="50">
        <v>441082</v>
      </c>
      <c r="W632" s="50">
        <v>70.694354543259365</v>
      </c>
      <c r="X632" s="50">
        <v>59.597186584901536</v>
      </c>
      <c r="Y632" s="50">
        <v>45.741408896437058</v>
      </c>
      <c r="Z632" s="50">
        <v>315446955.03889847</v>
      </c>
      <c r="AA632" s="50">
        <v>1.4281211455301375</v>
      </c>
      <c r="AB632" s="50">
        <v>1.4527310105710145</v>
      </c>
      <c r="AC632" s="50">
        <v>3146325</v>
      </c>
      <c r="AD632" s="50">
        <v>0.54964679413321749</v>
      </c>
      <c r="AE632" s="50">
        <v>0.64062940535873114</v>
      </c>
      <c r="AF632" s="50">
        <v>4.7886632580354822E-3</v>
      </c>
      <c r="AG632" s="50">
        <v>0.54663100228743211</v>
      </c>
      <c r="AH632" s="50">
        <v>17.213636513397542</v>
      </c>
      <c r="AI632" s="50">
        <v>18.919408098897012</v>
      </c>
      <c r="AJ632" s="50">
        <v>0.91404964761894714</v>
      </c>
      <c r="AK632" s="50">
        <v>2.2183909408382481</v>
      </c>
      <c r="AL632" s="50">
        <v>3.1421884847092447</v>
      </c>
      <c r="AM632" s="50">
        <v>4.0165068563065178</v>
      </c>
      <c r="AN632" s="50">
        <v>5.2190413395741793</v>
      </c>
      <c r="AO632" s="50">
        <v>6.4060834854001456</v>
      </c>
      <c r="AP632" s="50">
        <v>8.243757208471159</v>
      </c>
      <c r="AQ632" s="50">
        <v>10.576060198510771</v>
      </c>
      <c r="AR632" s="50">
        <v>14.976953538592518</v>
      </c>
      <c r="AS632" s="50">
        <v>44.28696829997827</v>
      </c>
      <c r="AT632" s="50">
        <v>98.075347989694734</v>
      </c>
      <c r="AU632" s="50">
        <v>160.3601661442876</v>
      </c>
      <c r="AV632" s="50">
        <v>209.1654341012447</v>
      </c>
      <c r="AW632" s="50">
        <v>272.61228244528894</v>
      </c>
      <c r="AX632" s="50">
        <v>338.53812852682938</v>
      </c>
      <c r="AY632" s="50">
        <v>418.3308682024894</v>
      </c>
      <c r="AZ632" s="50">
        <v>557.77449093665257</v>
      </c>
      <c r="BA632" s="50">
        <v>702.44724952334684</v>
      </c>
      <c r="BB632" s="50">
        <v>1138.2085705676066</v>
      </c>
      <c r="BC632" s="50">
        <v>13.429935443380998</v>
      </c>
      <c r="BD632" s="50">
        <v>4270.4609462337457</v>
      </c>
      <c r="BE632" s="50">
        <v>53.183953478083204</v>
      </c>
      <c r="BF632" s="50">
        <v>130.05380349167021</v>
      </c>
      <c r="BG632" s="50">
        <v>183.3846499042989</v>
      </c>
      <c r="BH632" s="50">
        <v>235.48386356512776</v>
      </c>
      <c r="BI632" s="50">
        <v>303.20493039844018</v>
      </c>
      <c r="BJ632" s="50">
        <v>378.45254342037202</v>
      </c>
      <c r="BK632" s="50">
        <v>481.11822604650257</v>
      </c>
      <c r="BL632" s="50">
        <v>620.05615222157564</v>
      </c>
      <c r="BM632" s="50">
        <v>875.42956977122174</v>
      </c>
      <c r="BN632" s="50">
        <v>2596.2700328848646</v>
      </c>
    </row>
    <row r="633" spans="1:66" x14ac:dyDescent="0.25">
      <c r="A633" t="str">
        <f t="shared" si="9"/>
        <v>2008TOT25</v>
      </c>
      <c r="B633" s="50">
        <v>2008</v>
      </c>
      <c r="C633" s="50" t="s">
        <v>3</v>
      </c>
      <c r="D633" s="50">
        <v>25</v>
      </c>
      <c r="E633" s="50">
        <v>553.36622312360657</v>
      </c>
      <c r="F633" s="50">
        <v>0.44948529181720792</v>
      </c>
      <c r="G633" s="50">
        <v>0.19688800942344764</v>
      </c>
      <c r="H633" s="50">
        <v>0.11436437371465953</v>
      </c>
      <c r="I633" s="50">
        <v>0.17195309693365107</v>
      </c>
      <c r="J633" s="50">
        <v>6.9777166417002656E-2</v>
      </c>
      <c r="K633" s="50">
        <v>3.9457281738199186E-2</v>
      </c>
      <c r="L633" s="50">
        <v>262.36640099161787</v>
      </c>
      <c r="M633" s="50">
        <v>131.18320049580893</v>
      </c>
      <c r="N633" s="50">
        <v>3707732</v>
      </c>
      <c r="O633" s="50">
        <v>1666571</v>
      </c>
      <c r="P633" s="50">
        <v>147.44206559903509</v>
      </c>
      <c r="Q633" s="50">
        <v>114.92433539258278</v>
      </c>
      <c r="R633" s="50">
        <v>43.80299266911635</v>
      </c>
      <c r="S633" s="50">
        <v>2298354774.7146249</v>
      </c>
      <c r="T633" s="50">
        <v>9.3350111142029224</v>
      </c>
      <c r="U633" s="50">
        <v>10.605116270987073</v>
      </c>
      <c r="V633" s="50">
        <v>637556</v>
      </c>
      <c r="W633" s="50">
        <v>77.950126039214297</v>
      </c>
      <c r="X633" s="50">
        <v>53.233074456594636</v>
      </c>
      <c r="Y633" s="50">
        <v>40.579185639166759</v>
      </c>
      <c r="Z633" s="50">
        <v>407268792.21898371</v>
      </c>
      <c r="AA633" s="50">
        <v>1.6541652940870593</v>
      </c>
      <c r="AB633" s="50">
        <v>1.6952274892836743</v>
      </c>
      <c r="AC633" s="50">
        <v>3707732</v>
      </c>
      <c r="AD633" s="50">
        <v>0.58281402551825601</v>
      </c>
      <c r="AE633" s="50">
        <v>0.75927706332243883</v>
      </c>
      <c r="AF633" s="50">
        <v>5.6431169694936599E-3</v>
      </c>
      <c r="AG633" s="50">
        <v>0.61159667487292424</v>
      </c>
      <c r="AH633" s="50">
        <v>20.352934080084218</v>
      </c>
      <c r="AI633" s="50">
        <v>20.41828194061118</v>
      </c>
      <c r="AJ633" s="50">
        <v>0.98254236879847356</v>
      </c>
      <c r="AK633" s="50">
        <v>2.0865284250201883</v>
      </c>
      <c r="AL633" s="50">
        <v>2.9001262552906133</v>
      </c>
      <c r="AM633" s="50">
        <v>3.7222457730226806</v>
      </c>
      <c r="AN633" s="50">
        <v>4.7486980360322182</v>
      </c>
      <c r="AO633" s="50">
        <v>5.805355841543804</v>
      </c>
      <c r="AP633" s="50">
        <v>7.3898697529374644</v>
      </c>
      <c r="AQ633" s="50">
        <v>9.6994807834697596</v>
      </c>
      <c r="AR633" s="50">
        <v>13.352828538945538</v>
      </c>
      <c r="AS633" s="50">
        <v>49.31232422493926</v>
      </c>
      <c r="AT633" s="50">
        <v>89.243918549864404</v>
      </c>
      <c r="AU633" s="50">
        <v>140.83805896150477</v>
      </c>
      <c r="AV633" s="50">
        <v>183.4679664830918</v>
      </c>
      <c r="AW633" s="50">
        <v>233.56806807972325</v>
      </c>
      <c r="AX633" s="50">
        <v>289.34551717338849</v>
      </c>
      <c r="AY633" s="50">
        <v>366.03950967717822</v>
      </c>
      <c r="AZ633" s="50">
        <v>460.16395502273832</v>
      </c>
      <c r="BA633" s="50">
        <v>583.80396718036297</v>
      </c>
      <c r="BB633" s="50">
        <v>999.81077500394963</v>
      </c>
      <c r="BC633" s="50">
        <v>16.06678423938294</v>
      </c>
      <c r="BD633" s="50">
        <v>5810.1509472567977</v>
      </c>
      <c r="BE633" s="50">
        <v>54.025562555530087</v>
      </c>
      <c r="BF633" s="50">
        <v>115.79786061956072</v>
      </c>
      <c r="BG633" s="50">
        <v>160.95602288691967</v>
      </c>
      <c r="BH633" s="50">
        <v>205.74965698691594</v>
      </c>
      <c r="BI633" s="50">
        <v>263.20155519378943</v>
      </c>
      <c r="BJ633" s="50">
        <v>320.90621654461751</v>
      </c>
      <c r="BK633" s="50">
        <v>409.03986966515549</v>
      </c>
      <c r="BL633" s="50">
        <v>535.45438294463554</v>
      </c>
      <c r="BM633" s="50">
        <v>740.08249150256142</v>
      </c>
      <c r="BN633" s="50">
        <v>2733.2314464352244</v>
      </c>
    </row>
    <row r="634" spans="1:66" x14ac:dyDescent="0.25">
      <c r="A634" t="str">
        <f t="shared" si="9"/>
        <v>2008TOT26</v>
      </c>
      <c r="B634" s="50">
        <v>2008</v>
      </c>
      <c r="C634" s="50" t="s">
        <v>3</v>
      </c>
      <c r="D634" s="50">
        <v>26</v>
      </c>
      <c r="E634" s="50">
        <v>505.29278663017897</v>
      </c>
      <c r="F634" s="50">
        <v>0.50038164971705401</v>
      </c>
      <c r="G634" s="50">
        <v>0.22558111713067466</v>
      </c>
      <c r="H634" s="50">
        <v>0.13449358221851107</v>
      </c>
      <c r="I634" s="50">
        <v>0.20814717449640516</v>
      </c>
      <c r="J634" s="50">
        <v>8.5019714649029784E-2</v>
      </c>
      <c r="K634" s="50">
        <v>5.0884584879671124E-2</v>
      </c>
      <c r="L634" s="50">
        <v>280.24086386609508</v>
      </c>
      <c r="M634" s="50">
        <v>140.12043193304754</v>
      </c>
      <c r="N634" s="50">
        <v>8644052</v>
      </c>
      <c r="O634" s="50">
        <v>4325325</v>
      </c>
      <c r="P634" s="50">
        <v>153.90320305793907</v>
      </c>
      <c r="Q634" s="50">
        <v>126.33766080815602</v>
      </c>
      <c r="R634" s="50">
        <v>45.081812504161704</v>
      </c>
      <c r="S634" s="50">
        <v>6557417312.8204498</v>
      </c>
      <c r="T634" s="50">
        <v>12.510973599717488</v>
      </c>
      <c r="U634" s="50">
        <v>14.760597225887667</v>
      </c>
      <c r="V634" s="50">
        <v>1799235</v>
      </c>
      <c r="W634" s="50">
        <v>82.886894325491795</v>
      </c>
      <c r="X634" s="50">
        <v>57.233537607555746</v>
      </c>
      <c r="Y634" s="50">
        <v>40.845961447580407</v>
      </c>
      <c r="Z634" s="50">
        <v>1235719008.4479666</v>
      </c>
      <c r="AA634" s="50">
        <v>2.3576428270220871</v>
      </c>
      <c r="AB634" s="50">
        <v>2.4409876981903484</v>
      </c>
      <c r="AC634" s="50">
        <v>8644052</v>
      </c>
      <c r="AD634" s="50">
        <v>0.56375257361676345</v>
      </c>
      <c r="AE634" s="50">
        <v>0.70988982588260452</v>
      </c>
      <c r="AF634" s="50">
        <v>1.315612793114135E-2</v>
      </c>
      <c r="AG634" s="50">
        <v>0.56963563557841645</v>
      </c>
      <c r="AH634" s="50">
        <v>18.415731028705313</v>
      </c>
      <c r="AI634" s="50">
        <v>19.66904701263638</v>
      </c>
      <c r="AJ634" s="50">
        <v>0.92015772653523553</v>
      </c>
      <c r="AK634" s="50">
        <v>2.1631439543552404</v>
      </c>
      <c r="AL634" s="50">
        <v>3.0429379591879089</v>
      </c>
      <c r="AM634" s="50">
        <v>3.8715060124837404</v>
      </c>
      <c r="AN634" s="50">
        <v>4.9110372115674377</v>
      </c>
      <c r="AO634" s="50">
        <v>6.1853072465074526</v>
      </c>
      <c r="AP634" s="50">
        <v>7.8383770916236379</v>
      </c>
      <c r="AQ634" s="50">
        <v>10.421927082163798</v>
      </c>
      <c r="AR634" s="50">
        <v>14.616657007827556</v>
      </c>
      <c r="AS634" s="50">
        <v>46.028948707747993</v>
      </c>
      <c r="AT634" s="50">
        <v>83.666173640497888</v>
      </c>
      <c r="AU634" s="50">
        <v>135.26031405213823</v>
      </c>
      <c r="AV634" s="50">
        <v>175.00174653137472</v>
      </c>
      <c r="AW634" s="50">
        <v>218.08982595623115</v>
      </c>
      <c r="AX634" s="50">
        <v>280.28168169566788</v>
      </c>
      <c r="AY634" s="50">
        <v>352.09514740376193</v>
      </c>
      <c r="AZ634" s="50">
        <v>448.54365312822478</v>
      </c>
      <c r="BA634" s="50">
        <v>592.03778109418977</v>
      </c>
      <c r="BB634" s="50">
        <v>948.21663459230933</v>
      </c>
      <c r="BC634" s="50">
        <v>15.044019188806629</v>
      </c>
      <c r="BD634" s="50">
        <v>4183.3086820248936</v>
      </c>
      <c r="BE634" s="50">
        <v>46.352653079493493</v>
      </c>
      <c r="BF634" s="50">
        <v>109.56005748434492</v>
      </c>
      <c r="BG634" s="50">
        <v>153.59775066810735</v>
      </c>
      <c r="BH634" s="50">
        <v>195.49169694432553</v>
      </c>
      <c r="BI634" s="50">
        <v>248.66760160651526</v>
      </c>
      <c r="BJ634" s="50">
        <v>312.50520230945045</v>
      </c>
      <c r="BK634" s="50">
        <v>395.87528275794079</v>
      </c>
      <c r="BL634" s="50">
        <v>527.09674477919123</v>
      </c>
      <c r="BM634" s="50">
        <v>738.08175130205393</v>
      </c>
      <c r="BN634" s="50">
        <v>2327.4202357103127</v>
      </c>
    </row>
    <row r="635" spans="1:66" x14ac:dyDescent="0.25">
      <c r="A635" t="str">
        <f t="shared" si="9"/>
        <v>2008TOT27</v>
      </c>
      <c r="B635" s="50">
        <v>2008</v>
      </c>
      <c r="C635" s="50" t="s">
        <v>3</v>
      </c>
      <c r="D635" s="50">
        <v>27</v>
      </c>
      <c r="E635" s="50">
        <v>443.93777428488465</v>
      </c>
      <c r="F635" s="50">
        <v>0.53558546633927195</v>
      </c>
      <c r="G635" s="50">
        <v>0.26058539878359011</v>
      </c>
      <c r="H635" s="50">
        <v>0.16031835301909778</v>
      </c>
      <c r="I635" s="50">
        <v>0.26075623098762124</v>
      </c>
      <c r="J635" s="50">
        <v>0.1058116084114215</v>
      </c>
      <c r="K635" s="50">
        <v>6.2291593564290093E-2</v>
      </c>
      <c r="L635" s="50">
        <v>259.40137947433794</v>
      </c>
      <c r="M635" s="50">
        <v>129.70068973716897</v>
      </c>
      <c r="N635" s="50">
        <v>3154195</v>
      </c>
      <c r="O635" s="50">
        <v>1689341</v>
      </c>
      <c r="P635" s="50">
        <v>133.19143509822538</v>
      </c>
      <c r="Q635" s="50">
        <v>126.20994437611256</v>
      </c>
      <c r="R635" s="50">
        <v>48.654307325531498</v>
      </c>
      <c r="S635" s="50">
        <v>2558539603.7074366</v>
      </c>
      <c r="T635" s="50">
        <v>15.226506017475327</v>
      </c>
      <c r="U635" s="50">
        <v>18.141648044769969</v>
      </c>
      <c r="V635" s="50">
        <v>822476</v>
      </c>
      <c r="W635" s="50">
        <v>77.069776407960376</v>
      </c>
      <c r="X635" s="50">
        <v>52.630913329208596</v>
      </c>
      <c r="Y635" s="50">
        <v>40.578745907876154</v>
      </c>
      <c r="Z635" s="50">
        <v>519451956.85625005</v>
      </c>
      <c r="AA635" s="50">
        <v>3.0913878899509317</v>
      </c>
      <c r="AB635" s="50">
        <v>3.2379659505873275</v>
      </c>
      <c r="AC635" s="50">
        <v>3154195</v>
      </c>
      <c r="AD635" s="50">
        <v>0.57945809248058255</v>
      </c>
      <c r="AE635" s="50">
        <v>0.7260845262418254</v>
      </c>
      <c r="AF635" s="50">
        <v>4.8006412894978341E-3</v>
      </c>
      <c r="AG635" s="50">
        <v>0.59811642865965098</v>
      </c>
      <c r="AH635" s="50">
        <v>20.349485016481879</v>
      </c>
      <c r="AI635" s="50">
        <v>21.772424956714254</v>
      </c>
      <c r="AJ635" s="50">
        <v>0.86147843794333701</v>
      </c>
      <c r="AK635" s="50">
        <v>1.9819326244678206</v>
      </c>
      <c r="AL635" s="50">
        <v>2.8252341247316135</v>
      </c>
      <c r="AM635" s="50">
        <v>3.6883970447980898</v>
      </c>
      <c r="AN635" s="50">
        <v>4.6531013192949171</v>
      </c>
      <c r="AO635" s="50">
        <v>6.0725591876744787</v>
      </c>
      <c r="AP635" s="50">
        <v>7.7434645081117459</v>
      </c>
      <c r="AQ635" s="50">
        <v>10.265878775539921</v>
      </c>
      <c r="AR635" s="50">
        <v>14.305206303070904</v>
      </c>
      <c r="AS635" s="50">
        <v>47.602747674367173</v>
      </c>
      <c r="AT635" s="50">
        <v>67.211826157866639</v>
      </c>
      <c r="AU635" s="50">
        <v>104.81512308851264</v>
      </c>
      <c r="AV635" s="50">
        <v>144.67275858669424</v>
      </c>
      <c r="AW635" s="50">
        <v>186.50584540694319</v>
      </c>
      <c r="AX635" s="50">
        <v>231.8250227955462</v>
      </c>
      <c r="AY635" s="50">
        <v>296.31769831009666</v>
      </c>
      <c r="AZ635" s="50">
        <v>393.92823422401085</v>
      </c>
      <c r="BA635" s="50">
        <v>547.08381319370005</v>
      </c>
      <c r="BB635" s="50">
        <v>829.34094621143527</v>
      </c>
      <c r="BC635" s="50">
        <v>15.667063633482428</v>
      </c>
      <c r="BD635" s="50">
        <v>3718.49660624435</v>
      </c>
      <c r="BE635" s="50">
        <v>38.222772449880871</v>
      </c>
      <c r="BF635" s="50">
        <v>87.777177914591064</v>
      </c>
      <c r="BG635" s="50">
        <v>125.58267010018425</v>
      </c>
      <c r="BH635" s="50">
        <v>163.94536714869417</v>
      </c>
      <c r="BI635" s="50">
        <v>206.08753289310593</v>
      </c>
      <c r="BJ635" s="50">
        <v>268.49977844779096</v>
      </c>
      <c r="BK635" s="50">
        <v>345.42569154497926</v>
      </c>
      <c r="BL635" s="50">
        <v>454.70679392147883</v>
      </c>
      <c r="BM635" s="50">
        <v>636.94924764661357</v>
      </c>
      <c r="BN635" s="50">
        <v>2115.9927918772232</v>
      </c>
    </row>
    <row r="636" spans="1:66" x14ac:dyDescent="0.25">
      <c r="A636" t="str">
        <f t="shared" si="9"/>
        <v>2008TOT28</v>
      </c>
      <c r="B636" s="50">
        <v>2008</v>
      </c>
      <c r="C636" s="50" t="s">
        <v>3</v>
      </c>
      <c r="D636" s="50">
        <v>28</v>
      </c>
      <c r="E636" s="50">
        <v>544.620490000073</v>
      </c>
      <c r="F636" s="50">
        <v>0.40908441616255303</v>
      </c>
      <c r="G636" s="50">
        <v>0.17665954301394651</v>
      </c>
      <c r="H636" s="50">
        <v>0.10111746572245044</v>
      </c>
      <c r="I636" s="50">
        <v>0.14716253249466046</v>
      </c>
      <c r="J636" s="50">
        <v>5.9168012898447975E-2</v>
      </c>
      <c r="K636" s="50">
        <v>3.4895891984167697E-2</v>
      </c>
      <c r="L636" s="50">
        <v>263.91799606444442</v>
      </c>
      <c r="M636" s="50">
        <v>131.95899803222221</v>
      </c>
      <c r="N636" s="50">
        <v>2044182</v>
      </c>
      <c r="O636" s="50">
        <v>836243</v>
      </c>
      <c r="P636" s="50">
        <v>149.94730753209265</v>
      </c>
      <c r="Q636" s="50">
        <v>113.97068853235177</v>
      </c>
      <c r="R636" s="50">
        <v>43.184129249193752</v>
      </c>
      <c r="S636" s="50">
        <v>1143686285.8843133</v>
      </c>
      <c r="T636" s="50">
        <v>8.560756239247425</v>
      </c>
      <c r="U636" s="50">
        <v>9.6473456543960676</v>
      </c>
      <c r="V636" s="50">
        <v>300827</v>
      </c>
      <c r="W636" s="50">
        <v>78.903702195151155</v>
      </c>
      <c r="X636" s="50">
        <v>53.055295837071057</v>
      </c>
      <c r="Y636" s="50">
        <v>40.205894731116274</v>
      </c>
      <c r="Z636" s="50">
        <v>191525585.76934293</v>
      </c>
      <c r="AA636" s="50">
        <v>1.4336132850300438</v>
      </c>
      <c r="AB636" s="50">
        <v>1.4648447426607445</v>
      </c>
      <c r="AC636" s="50">
        <v>2044182</v>
      </c>
      <c r="AD636" s="50">
        <v>0.53591634219705042</v>
      </c>
      <c r="AE636" s="50">
        <v>0.57475562059516339</v>
      </c>
      <c r="AF636" s="50">
        <v>3.1112168120386464E-3</v>
      </c>
      <c r="AG636" s="50">
        <v>0.51514759262604315</v>
      </c>
      <c r="AH636" s="50">
        <v>15.853069712813531</v>
      </c>
      <c r="AI636" s="50">
        <v>16.836492995670771</v>
      </c>
      <c r="AJ636" s="50">
        <v>1.1118106452532115</v>
      </c>
      <c r="AK636" s="50">
        <v>2.3398272445648667</v>
      </c>
      <c r="AL636" s="50">
        <v>3.1660005371415463</v>
      </c>
      <c r="AM636" s="50">
        <v>4.1200178761198032</v>
      </c>
      <c r="AN636" s="50">
        <v>5.1835509065937551</v>
      </c>
      <c r="AO636" s="50">
        <v>6.5695006793228199</v>
      </c>
      <c r="AP636" s="50">
        <v>8.3661970841856999</v>
      </c>
      <c r="AQ636" s="50">
        <v>11.029617871304371</v>
      </c>
      <c r="AR636" s="50">
        <v>15.557273674276466</v>
      </c>
      <c r="AS636" s="50">
        <v>42.556203481237446</v>
      </c>
      <c r="AT636" s="50">
        <v>97.610535913914191</v>
      </c>
      <c r="AU636" s="50">
        <v>144.67275858669424</v>
      </c>
      <c r="AV636" s="50">
        <v>192.8970114489257</v>
      </c>
      <c r="AW636" s="50">
        <v>254.34516786711356</v>
      </c>
      <c r="AX636" s="50">
        <v>310.95927869718378</v>
      </c>
      <c r="AY636" s="50">
        <v>404.38650592907311</v>
      </c>
      <c r="AZ636" s="50">
        <v>525.70245770779502</v>
      </c>
      <c r="BA636" s="50">
        <v>674.90713403334962</v>
      </c>
      <c r="BB636" s="50">
        <v>1079.5260460003128</v>
      </c>
      <c r="BC636" s="50">
        <v>11.418786304776575</v>
      </c>
      <c r="BD636" s="50">
        <v>4029.9206970173145</v>
      </c>
      <c r="BE636" s="50">
        <v>60.076325589548233</v>
      </c>
      <c r="BF636" s="50">
        <v>127.8892434279703</v>
      </c>
      <c r="BG636" s="50">
        <v>172.48104613967564</v>
      </c>
      <c r="BH636" s="50">
        <v>224.0833794903117</v>
      </c>
      <c r="BI636" s="50">
        <v>283.80372092492746</v>
      </c>
      <c r="BJ636" s="50">
        <v>357.33606897433788</v>
      </c>
      <c r="BK636" s="50">
        <v>455.80345394897097</v>
      </c>
      <c r="BL636" s="50">
        <v>597.94365497885474</v>
      </c>
      <c r="BM636" s="50">
        <v>848.9388593723952</v>
      </c>
      <c r="BN636" s="50">
        <v>2326.1780468049228</v>
      </c>
    </row>
    <row r="637" spans="1:66" x14ac:dyDescent="0.25">
      <c r="A637" t="str">
        <f t="shared" si="9"/>
        <v>2008TOT29</v>
      </c>
      <c r="B637" s="50">
        <v>2008</v>
      </c>
      <c r="C637" s="50" t="s">
        <v>3</v>
      </c>
      <c r="D637" s="50">
        <v>29</v>
      </c>
      <c r="E637" s="50">
        <v>520.88720062953894</v>
      </c>
      <c r="F637" s="50">
        <v>0.46005510755060786</v>
      </c>
      <c r="G637" s="50">
        <v>0.20200023054973393</v>
      </c>
      <c r="H637" s="50">
        <v>0.11969840060831825</v>
      </c>
      <c r="I637" s="50">
        <v>0.18925290044124179</v>
      </c>
      <c r="J637" s="50">
        <v>7.5187455558603566E-2</v>
      </c>
      <c r="K637" s="50">
        <v>4.511484925975448E-2</v>
      </c>
      <c r="L637" s="50">
        <v>266.33519967407761</v>
      </c>
      <c r="M637" s="50">
        <v>133.16759983703881</v>
      </c>
      <c r="N637" s="50">
        <v>14105871</v>
      </c>
      <c r="O637" s="50">
        <v>6489478</v>
      </c>
      <c r="P637" s="50">
        <v>149.39318369666572</v>
      </c>
      <c r="Q637" s="50">
        <v>116.9420159774119</v>
      </c>
      <c r="R637" s="50">
        <v>43.907833482212396</v>
      </c>
      <c r="S637" s="50">
        <v>9106711679.5327549</v>
      </c>
      <c r="T637" s="50">
        <v>10.328487947611571</v>
      </c>
      <c r="U637" s="50">
        <v>11.898442453815694</v>
      </c>
      <c r="V637" s="50">
        <v>2669577</v>
      </c>
      <c r="W637" s="50">
        <v>80.26202760406828</v>
      </c>
      <c r="X637" s="50">
        <v>52.905572232970528</v>
      </c>
      <c r="Y637" s="50">
        <v>39.728561825633761</v>
      </c>
      <c r="Z637" s="50">
        <v>1694825985.6597211</v>
      </c>
      <c r="AA637" s="50">
        <v>1.9222075302469082</v>
      </c>
      <c r="AB637" s="50">
        <v>1.9799455975451938</v>
      </c>
      <c r="AC637" s="50">
        <v>14105871</v>
      </c>
      <c r="AD637" s="50">
        <v>0.55842037099797881</v>
      </c>
      <c r="AE637" s="50">
        <v>0.66374133559238757</v>
      </c>
      <c r="AF637" s="50">
        <v>2.1468941123467634E-2</v>
      </c>
      <c r="AG637" s="50">
        <v>0.55838700309193801</v>
      </c>
      <c r="AH637" s="50">
        <v>17.920213705546097</v>
      </c>
      <c r="AI637" s="50">
        <v>19.454677150427173</v>
      </c>
      <c r="AJ637" s="50">
        <v>0.94339916543041147</v>
      </c>
      <c r="AK637" s="50">
        <v>2.1492032584912888</v>
      </c>
      <c r="AL637" s="50">
        <v>3.0461936770804798</v>
      </c>
      <c r="AM637" s="50">
        <v>3.9578478341547019</v>
      </c>
      <c r="AN637" s="50">
        <v>5.0223116643481447</v>
      </c>
      <c r="AO637" s="50">
        <v>6.2471440690789759</v>
      </c>
      <c r="AP637" s="50">
        <v>7.9364463580222093</v>
      </c>
      <c r="AQ637" s="50">
        <v>10.531872261368601</v>
      </c>
      <c r="AR637" s="50">
        <v>14.932077455320879</v>
      </c>
      <c r="AS637" s="50">
        <v>45.233504256704308</v>
      </c>
      <c r="AT637" s="50">
        <v>87.012820586117797</v>
      </c>
      <c r="AU637" s="50">
        <v>137.49141201588483</v>
      </c>
      <c r="AV637" s="50">
        <v>184.06558200909535</v>
      </c>
      <c r="AW637" s="50">
        <v>231.47641373871082</v>
      </c>
      <c r="AX637" s="50">
        <v>289.34551717338849</v>
      </c>
      <c r="AY637" s="50">
        <v>368.6889385091273</v>
      </c>
      <c r="AZ637" s="50">
        <v>468.87918144362357</v>
      </c>
      <c r="BA637" s="50">
        <v>618.20006078812321</v>
      </c>
      <c r="BB637" s="50">
        <v>1022.5865667171964</v>
      </c>
      <c r="BC637" s="50">
        <v>14.187773888731428</v>
      </c>
      <c r="BD637" s="50">
        <v>4397.7032519786699</v>
      </c>
      <c r="BE637" s="50">
        <v>49.055394998934503</v>
      </c>
      <c r="BF637" s="50">
        <v>112.11433608399375</v>
      </c>
      <c r="BG637" s="50">
        <v>158.5881330923167</v>
      </c>
      <c r="BH637" s="50">
        <v>205.9737972051104</v>
      </c>
      <c r="BI637" s="50">
        <v>261.90473479346588</v>
      </c>
      <c r="BJ637" s="50">
        <v>325.44567562806731</v>
      </c>
      <c r="BK637" s="50">
        <v>413.36331759702875</v>
      </c>
      <c r="BL637" s="50">
        <v>548.2676253360064</v>
      </c>
      <c r="BM637" s="50">
        <v>778.48934328109272</v>
      </c>
      <c r="BN637" s="50">
        <v>2356.6550443447909</v>
      </c>
    </row>
    <row r="638" spans="1:66" x14ac:dyDescent="0.25">
      <c r="A638" t="str">
        <f t="shared" si="9"/>
        <v>2008TOT30</v>
      </c>
      <c r="B638" s="50">
        <v>2008</v>
      </c>
      <c r="C638" s="50" t="s">
        <v>3</v>
      </c>
      <c r="D638" s="50">
        <v>30</v>
      </c>
      <c r="E638" s="50">
        <v>997.81780461155336</v>
      </c>
      <c r="F638" s="50">
        <v>0.14867562627280417</v>
      </c>
      <c r="G638" s="50">
        <v>5.3734203103058278E-2</v>
      </c>
      <c r="H638" s="50">
        <v>3.0556710052415226E-2</v>
      </c>
      <c r="I638" s="50">
        <v>3.9476943769123245E-2</v>
      </c>
      <c r="J638" s="50">
        <v>1.8884772489473445E-2</v>
      </c>
      <c r="K638" s="50">
        <v>1.4273437691627776E-2</v>
      </c>
      <c r="L638" s="50">
        <v>261.55893057160483</v>
      </c>
      <c r="M638" s="50">
        <v>130.77946528580242</v>
      </c>
      <c r="N638" s="50">
        <v>77274751</v>
      </c>
      <c r="O638" s="50">
        <v>11488872</v>
      </c>
      <c r="P638" s="50">
        <v>167.02655124962666</v>
      </c>
      <c r="Q638" s="50">
        <v>94.532379321978169</v>
      </c>
      <c r="R638" s="50">
        <v>36.141904661939591</v>
      </c>
      <c r="S638" s="50">
        <v>13032844870.62785</v>
      </c>
      <c r="T638" s="50">
        <v>1.4085397788852776</v>
      </c>
      <c r="U638" s="50">
        <v>1.44448889772343</v>
      </c>
      <c r="V638" s="50">
        <v>3050571</v>
      </c>
      <c r="W638" s="50">
        <v>68.21787331806074</v>
      </c>
      <c r="X638" s="50">
        <v>62.561591967741677</v>
      </c>
      <c r="Y638" s="50">
        <v>47.837473437455202</v>
      </c>
      <c r="Z638" s="50">
        <v>2290182938.0475087</v>
      </c>
      <c r="AA638" s="50">
        <v>0.24751416910012461</v>
      </c>
      <c r="AB638" s="50">
        <v>0.24818399853393588</v>
      </c>
      <c r="AC638" s="50">
        <v>77274751</v>
      </c>
      <c r="AD638" s="50">
        <v>0.51169244213358378</v>
      </c>
      <c r="AE638" s="50">
        <v>0.524784052725912</v>
      </c>
      <c r="AF638" s="50">
        <v>0.11761110530143043</v>
      </c>
      <c r="AG638" s="50">
        <v>0.45719084045409009</v>
      </c>
      <c r="AH638" s="50">
        <v>13.645489605407571</v>
      </c>
      <c r="AI638" s="50">
        <v>14.713194172266245</v>
      </c>
      <c r="AJ638" s="50">
        <v>1.2696583780672199</v>
      </c>
      <c r="AK638" s="50">
        <v>2.5578996474353466</v>
      </c>
      <c r="AL638" s="50">
        <v>3.5127283863963705</v>
      </c>
      <c r="AM638" s="50">
        <v>4.5082600341882415</v>
      </c>
      <c r="AN638" s="50">
        <v>5.6048224870665297</v>
      </c>
      <c r="AO638" s="50">
        <v>6.7635905098051907</v>
      </c>
      <c r="AP638" s="50">
        <v>8.4554836472417314</v>
      </c>
      <c r="AQ638" s="50">
        <v>11.011952474964112</v>
      </c>
      <c r="AR638" s="50">
        <v>15.895800092517405</v>
      </c>
      <c r="AS638" s="50">
        <v>40.419804342317853</v>
      </c>
      <c r="AT638" s="50">
        <v>203.06477560662506</v>
      </c>
      <c r="AU638" s="50">
        <v>299.10657076477992</v>
      </c>
      <c r="AV638" s="50">
        <v>398.57635498181628</v>
      </c>
      <c r="AW638" s="50">
        <v>505.48313241134139</v>
      </c>
      <c r="AX638" s="50">
        <v>606.57975889360966</v>
      </c>
      <c r="AY638" s="50">
        <v>749.50947219612681</v>
      </c>
      <c r="AZ638" s="50">
        <v>944.73054402395519</v>
      </c>
      <c r="BA638" s="50">
        <v>1282.4165170785202</v>
      </c>
      <c r="BB638" s="50">
        <v>2021.9325296453655</v>
      </c>
      <c r="BC638" s="50">
        <v>11.015730814670206</v>
      </c>
      <c r="BD638" s="50">
        <v>6776.960064880328</v>
      </c>
      <c r="BE638" s="50">
        <v>126.67500522266288</v>
      </c>
      <c r="BF638" s="50">
        <v>255.25014988324881</v>
      </c>
      <c r="BG638" s="50">
        <v>350.40880366240458</v>
      </c>
      <c r="BH638" s="50">
        <v>449.89019173166105</v>
      </c>
      <c r="BI638" s="50">
        <v>559.36355525333113</v>
      </c>
      <c r="BJ638" s="50">
        <v>674.76968232844649</v>
      </c>
      <c r="BK638" s="50">
        <v>843.64110376547023</v>
      </c>
      <c r="BL638" s="50">
        <v>1099.0798278618367</v>
      </c>
      <c r="BM638" s="50">
        <v>1585.4512215668651</v>
      </c>
      <c r="BN638" s="50">
        <v>4034.8466170992442</v>
      </c>
    </row>
    <row r="639" spans="1:66" x14ac:dyDescent="0.25">
      <c r="A639" t="str">
        <f t="shared" si="9"/>
        <v>2008TOT31</v>
      </c>
      <c r="B639" s="50">
        <v>2008</v>
      </c>
      <c r="C639" s="50" t="s">
        <v>3</v>
      </c>
      <c r="D639" s="50">
        <v>31</v>
      </c>
      <c r="E639" s="50">
        <v>802.3908289583627</v>
      </c>
      <c r="F639" s="50">
        <v>0.15406313143307757</v>
      </c>
      <c r="G639" s="50">
        <v>5.5375801393728399E-2</v>
      </c>
      <c r="H639" s="50">
        <v>3.0835514582155641E-2</v>
      </c>
      <c r="I639" s="50">
        <v>3.9300858338486795E-2</v>
      </c>
      <c r="J639" s="50">
        <v>1.8607391235699589E-2</v>
      </c>
      <c r="K639" s="50">
        <v>1.3472582211039183E-2</v>
      </c>
      <c r="L639" s="50">
        <v>211.94131908823343</v>
      </c>
      <c r="M639" s="50">
        <v>105.97065954411671</v>
      </c>
      <c r="N639" s="50">
        <v>19305787</v>
      </c>
      <c r="O639" s="50">
        <v>2974310.0000000005</v>
      </c>
      <c r="P639" s="50">
        <v>135.76202632828492</v>
      </c>
      <c r="Q639" s="50">
        <v>76.17929275994851</v>
      </c>
      <c r="R639" s="50">
        <v>35.943577725980958</v>
      </c>
      <c r="S639" s="50">
        <v>2718969986.9861093</v>
      </c>
      <c r="T639" s="50">
        <v>1.4626812731883723</v>
      </c>
      <c r="U639" s="50">
        <v>1.5018294640117398</v>
      </c>
      <c r="V639" s="50">
        <v>758734</v>
      </c>
      <c r="W639" s="50">
        <v>55.797772614787135</v>
      </c>
      <c r="X639" s="50">
        <v>50.172886929329579</v>
      </c>
      <c r="Y639" s="50">
        <v>47.346017421399623</v>
      </c>
      <c r="Z639" s="50">
        <v>456814502.2972554</v>
      </c>
      <c r="AA639" s="50">
        <v>0.24574527156576359</v>
      </c>
      <c r="AB639" s="50">
        <v>0.24641872356372524</v>
      </c>
      <c r="AC639" s="50">
        <v>19305787</v>
      </c>
      <c r="AD639" s="50">
        <v>0.51154549934207183</v>
      </c>
      <c r="AE639" s="50">
        <v>0.5406355838957646</v>
      </c>
      <c r="AF639" s="50">
        <v>2.9383141561778202E-2</v>
      </c>
      <c r="AG639" s="50">
        <v>0.46105103889223553</v>
      </c>
      <c r="AH639" s="50">
        <v>13.720566317989666</v>
      </c>
      <c r="AI639" s="50">
        <v>14.753579781444792</v>
      </c>
      <c r="AJ639" s="50">
        <v>1.2835044779272755</v>
      </c>
      <c r="AK639" s="50">
        <v>2.5312424269779648</v>
      </c>
      <c r="AL639" s="50">
        <v>3.5280914959592153</v>
      </c>
      <c r="AM639" s="50">
        <v>4.5289339601050722</v>
      </c>
      <c r="AN639" s="50">
        <v>5.652360827620841</v>
      </c>
      <c r="AO639" s="50">
        <v>6.9872698732558547</v>
      </c>
      <c r="AP639" s="50">
        <v>8.3962696399886099</v>
      </c>
      <c r="AQ639" s="50">
        <v>10.811154490626116</v>
      </c>
      <c r="AR639" s="50">
        <v>15.55931280984926</v>
      </c>
      <c r="AS639" s="50">
        <v>40.721859997689791</v>
      </c>
      <c r="AT639" s="50">
        <v>162.10321142846465</v>
      </c>
      <c r="AU639" s="50">
        <v>244.02633978478548</v>
      </c>
      <c r="AV639" s="50">
        <v>318.97728700439819</v>
      </c>
      <c r="AW639" s="50">
        <v>406.12955121325012</v>
      </c>
      <c r="AX639" s="50">
        <v>506.64516260079267</v>
      </c>
      <c r="AY639" s="50">
        <v>597.86453247272448</v>
      </c>
      <c r="AZ639" s="50">
        <v>761.36218012853067</v>
      </c>
      <c r="BA639" s="50">
        <v>1010.9662648226828</v>
      </c>
      <c r="BB639" s="50">
        <v>1582.6851180327517</v>
      </c>
      <c r="BC639" s="50">
        <v>11.575958849797601</v>
      </c>
      <c r="BD639" s="50">
        <v>5361.9559031854078</v>
      </c>
      <c r="BE639" s="50">
        <v>102.95643518936049</v>
      </c>
      <c r="BF639" s="50">
        <v>203.05142526463851</v>
      </c>
      <c r="BG639" s="50">
        <v>283.06688250276756</v>
      </c>
      <c r="BH639" s="50">
        <v>363.62742815227512</v>
      </c>
      <c r="BI639" s="50">
        <v>453.49155438306803</v>
      </c>
      <c r="BJ639" s="50">
        <v>560.68195288460379</v>
      </c>
      <c r="BK639" s="50">
        <v>673.69840211341273</v>
      </c>
      <c r="BL639" s="50">
        <v>867.23441344635364</v>
      </c>
      <c r="BM639" s="50">
        <v>1248.2119960790576</v>
      </c>
      <c r="BN639" s="50">
        <v>3269.3334365292631</v>
      </c>
    </row>
    <row r="640" spans="1:66" x14ac:dyDescent="0.25">
      <c r="A640" t="str">
        <f t="shared" si="9"/>
        <v>2008TOT32</v>
      </c>
      <c r="B640" s="50">
        <v>2008</v>
      </c>
      <c r="C640" s="50" t="s">
        <v>3</v>
      </c>
      <c r="D640" s="50">
        <v>32</v>
      </c>
      <c r="E640" s="50">
        <v>815.20120299036387</v>
      </c>
      <c r="F640" s="50">
        <v>0.151720114331378</v>
      </c>
      <c r="G640" s="50">
        <v>5.3826066523854493E-2</v>
      </c>
      <c r="H640" s="50">
        <v>3.0767298675136823E-2</v>
      </c>
      <c r="I640" s="50">
        <v>4.2296244217643386E-2</v>
      </c>
      <c r="J640" s="50">
        <v>1.8947040997051662E-2</v>
      </c>
      <c r="K640" s="50">
        <v>1.3586857805235377E-2</v>
      </c>
      <c r="L640" s="50">
        <v>205.11291618001846</v>
      </c>
      <c r="M640" s="50">
        <v>102.55645809000923</v>
      </c>
      <c r="N640" s="50">
        <v>3518894</v>
      </c>
      <c r="O640" s="50">
        <v>533887</v>
      </c>
      <c r="P640" s="50">
        <v>132.34457218118885</v>
      </c>
      <c r="Q640" s="50">
        <v>72.768343998829607</v>
      </c>
      <c r="R640" s="50">
        <v>35.477211944548664</v>
      </c>
      <c r="S640" s="50">
        <v>466200874.4700377</v>
      </c>
      <c r="T640" s="50">
        <v>1.35431859407327</v>
      </c>
      <c r="U640" s="50">
        <v>1.3885194077210277</v>
      </c>
      <c r="V640" s="50">
        <v>148836</v>
      </c>
      <c r="W640" s="50">
        <v>56.615229692872816</v>
      </c>
      <c r="X640" s="50">
        <v>45.941228397136413</v>
      </c>
      <c r="Y640" s="50">
        <v>44.796036498077811</v>
      </c>
      <c r="Z640" s="50">
        <v>82052504.036594346</v>
      </c>
      <c r="AA640" s="50">
        <v>0.23836341369662892</v>
      </c>
      <c r="AB640" s="50">
        <v>0.2390656567604568</v>
      </c>
      <c r="AC640" s="50">
        <v>3518894</v>
      </c>
      <c r="AD640" s="50">
        <v>0.51587128051905196</v>
      </c>
      <c r="AE640" s="50">
        <v>0.53307717285333478</v>
      </c>
      <c r="AF640" s="50">
        <v>5.3557081378183451E-3</v>
      </c>
      <c r="AG640" s="50">
        <v>0.47157811664013227</v>
      </c>
      <c r="AH640" s="50">
        <v>14.02547625407362</v>
      </c>
      <c r="AI640" s="50">
        <v>15.151748704759578</v>
      </c>
      <c r="AJ640" s="50">
        <v>1.2305914909784907</v>
      </c>
      <c r="AK640" s="50">
        <v>2.5076614647997992</v>
      </c>
      <c r="AL640" s="50">
        <v>3.4627521703634518</v>
      </c>
      <c r="AM640" s="50">
        <v>4.4134732742757743</v>
      </c>
      <c r="AN640" s="50">
        <v>5.5448398685416773</v>
      </c>
      <c r="AO640" s="50">
        <v>6.8705789201594278</v>
      </c>
      <c r="AP640" s="50">
        <v>8.4340404780549605</v>
      </c>
      <c r="AQ640" s="50">
        <v>10.894992952049051</v>
      </c>
      <c r="AR640" s="50">
        <v>15.91642162865066</v>
      </c>
      <c r="AS640" s="50">
        <v>40.724647752126707</v>
      </c>
      <c r="AT640" s="50">
        <v>162.10321142846465</v>
      </c>
      <c r="AU640" s="50">
        <v>244.49115186056605</v>
      </c>
      <c r="AV640" s="50">
        <v>316.53702360655029</v>
      </c>
      <c r="AW640" s="50">
        <v>404.38650592907311</v>
      </c>
      <c r="AX640" s="50">
        <v>505.48313241134139</v>
      </c>
      <c r="AY640" s="50">
        <v>608.90381927251235</v>
      </c>
      <c r="AZ640" s="50">
        <v>777.3981967429595</v>
      </c>
      <c r="BA640" s="50">
        <v>1040.249425596857</v>
      </c>
      <c r="BB640" s="50">
        <v>1638.4625671264168</v>
      </c>
      <c r="BC640" s="50">
        <v>11.128550811567152</v>
      </c>
      <c r="BD640" s="50">
        <v>5345.3388714762541</v>
      </c>
      <c r="BE640" s="50">
        <v>100.11579410074602</v>
      </c>
      <c r="BF640" s="50">
        <v>204.59778048555788</v>
      </c>
      <c r="BG640" s="50">
        <v>281.32731986638214</v>
      </c>
      <c r="BH640" s="50">
        <v>359.58392960248506</v>
      </c>
      <c r="BI640" s="50">
        <v>454.33280580424497</v>
      </c>
      <c r="BJ640" s="50">
        <v>558.96483211227905</v>
      </c>
      <c r="BK640" s="50">
        <v>686.195352714048</v>
      </c>
      <c r="BL640" s="50">
        <v>890.16311482386675</v>
      </c>
      <c r="BM640" s="50">
        <v>1296.8135607002105</v>
      </c>
      <c r="BN640" s="50">
        <v>3327.5509778507285</v>
      </c>
    </row>
    <row r="641" spans="1:66" x14ac:dyDescent="0.25">
      <c r="A641" t="str">
        <f t="shared" si="9"/>
        <v>2008TOT33</v>
      </c>
      <c r="B641" s="50">
        <v>2008</v>
      </c>
      <c r="C641" s="50" t="s">
        <v>3</v>
      </c>
      <c r="D641" s="50">
        <v>33</v>
      </c>
      <c r="E641" s="50">
        <v>1074.2825019308623</v>
      </c>
      <c r="F641" s="50">
        <v>0.18083054138503454</v>
      </c>
      <c r="G641" s="50">
        <v>6.5331766105351227E-2</v>
      </c>
      <c r="H641" s="50">
        <v>3.6679707105604066E-2</v>
      </c>
      <c r="I641" s="50">
        <v>4.8288205656756455E-2</v>
      </c>
      <c r="J641" s="50">
        <v>2.1743028809518596E-2</v>
      </c>
      <c r="K641" s="50">
        <v>1.6220734312518772E-2</v>
      </c>
      <c r="L641" s="50">
        <v>286.38643951400201</v>
      </c>
      <c r="M641" s="50">
        <v>143.193219757001</v>
      </c>
      <c r="N641" s="50">
        <v>14753437</v>
      </c>
      <c r="O641" s="50">
        <v>2667872</v>
      </c>
      <c r="P641" s="50">
        <v>182.9186749496387</v>
      </c>
      <c r="Q641" s="50">
        <v>103.46776456436331</v>
      </c>
      <c r="R641" s="50">
        <v>36.128723392053125</v>
      </c>
      <c r="S641" s="50">
        <v>3312465023.8062849</v>
      </c>
      <c r="T641" s="50">
        <v>1.7416398245754252</v>
      </c>
      <c r="U641" s="50">
        <v>1.7969686995667369</v>
      </c>
      <c r="V641" s="50">
        <v>712417</v>
      </c>
      <c r="W641" s="50">
        <v>78.716723681844627</v>
      </c>
      <c r="X641" s="50">
        <v>64.476496075156376</v>
      </c>
      <c r="Y641" s="50">
        <v>45.027618056618209</v>
      </c>
      <c r="Z641" s="50">
        <v>551209822.85249615</v>
      </c>
      <c r="AA641" s="50">
        <v>0.28981709158515012</v>
      </c>
      <c r="AB641" s="50">
        <v>0.29084618059588241</v>
      </c>
      <c r="AC641" s="50">
        <v>14753437</v>
      </c>
      <c r="AD641" s="50">
        <v>0.53820921383310116</v>
      </c>
      <c r="AE641" s="50">
        <v>0.56876683877706213</v>
      </c>
      <c r="AF641" s="50">
        <v>2.2454527644679055E-2</v>
      </c>
      <c r="AG641" s="50">
        <v>0.50155243423596829</v>
      </c>
      <c r="AH641" s="50">
        <v>15.801501415732622</v>
      </c>
      <c r="AI641" s="50">
        <v>16.460348126776502</v>
      </c>
      <c r="AJ641" s="50">
        <v>1.2013135210470556</v>
      </c>
      <c r="AK641" s="50">
        <v>2.3981534592150648</v>
      </c>
      <c r="AL641" s="50">
        <v>3.2240192973794675</v>
      </c>
      <c r="AM641" s="50">
        <v>4.1222146616497932</v>
      </c>
      <c r="AN641" s="50">
        <v>5.1694172354925492</v>
      </c>
      <c r="AO641" s="50">
        <v>6.2260304677185694</v>
      </c>
      <c r="AP641" s="50">
        <v>7.848470615035982</v>
      </c>
      <c r="AQ641" s="50">
        <v>10.561901176510048</v>
      </c>
      <c r="AR641" s="50">
        <v>16.008852343851807</v>
      </c>
      <c r="AS641" s="50">
        <v>43.239627222099664</v>
      </c>
      <c r="AT641" s="50">
        <v>209.1654341012447</v>
      </c>
      <c r="AU641" s="50">
        <v>297.29380366923579</v>
      </c>
      <c r="AV641" s="50">
        <v>393.92823422401085</v>
      </c>
      <c r="AW641" s="50">
        <v>498.51095127463321</v>
      </c>
      <c r="AX641" s="50">
        <v>599.60757775690149</v>
      </c>
      <c r="AY641" s="50">
        <v>743.69932124887009</v>
      </c>
      <c r="AZ641" s="50">
        <v>958.67490629737154</v>
      </c>
      <c r="BA641" s="50">
        <v>1359.5753216580906</v>
      </c>
      <c r="BB641" s="50">
        <v>2299.4253388863499</v>
      </c>
      <c r="BC641" s="50">
        <v>10.747289927353947</v>
      </c>
      <c r="BD641" s="50">
        <v>7750.276551564787</v>
      </c>
      <c r="BE641" s="50">
        <v>128.99981044282666</v>
      </c>
      <c r="BF641" s="50">
        <v>257.5583253655501</v>
      </c>
      <c r="BG641" s="50">
        <v>346.31476683452092</v>
      </c>
      <c r="BH641" s="50">
        <v>442.87373722679308</v>
      </c>
      <c r="BI641" s="50">
        <v>555.02795860047001</v>
      </c>
      <c r="BJ641" s="50">
        <v>669.10857268904681</v>
      </c>
      <c r="BK641" s="50">
        <v>843.15986642902442</v>
      </c>
      <c r="BL641" s="50">
        <v>1135.4128449510804</v>
      </c>
      <c r="BM641" s="50">
        <v>1720.1827460858717</v>
      </c>
      <c r="BN641" s="50">
        <v>4645.1911809403618</v>
      </c>
    </row>
    <row r="642" spans="1:66" x14ac:dyDescent="0.25">
      <c r="A642" t="str">
        <f t="shared" si="9"/>
        <v>2008TOT35</v>
      </c>
      <c r="B642" s="50">
        <v>2008</v>
      </c>
      <c r="C642" s="50" t="s">
        <v>3</v>
      </c>
      <c r="D642" s="50">
        <v>35</v>
      </c>
      <c r="E642" s="50">
        <v>1080.6299397146777</v>
      </c>
      <c r="F642" s="50">
        <v>0.13383510384873196</v>
      </c>
      <c r="G642" s="50">
        <v>4.8617408444746872E-2</v>
      </c>
      <c r="H642" s="50">
        <v>2.8126810489342371E-2</v>
      </c>
      <c r="I642" s="50">
        <v>3.6037917875805736E-2</v>
      </c>
      <c r="J642" s="50">
        <v>1.7951868244869308E-2</v>
      </c>
      <c r="K642" s="50">
        <v>1.400006007675908E-2</v>
      </c>
      <c r="L642" s="50">
        <v>281.46599652014953</v>
      </c>
      <c r="M642" s="50">
        <v>140.73299826007477</v>
      </c>
      <c r="N642" s="50">
        <v>39696633</v>
      </c>
      <c r="O642" s="50">
        <v>5312803</v>
      </c>
      <c r="P642" s="50">
        <v>179.21967307727755</v>
      </c>
      <c r="Q642" s="50">
        <v>102.24632344287198</v>
      </c>
      <c r="R642" s="50">
        <v>36.326350147788595</v>
      </c>
      <c r="S642" s="50">
        <v>6518574887.1151276</v>
      </c>
      <c r="T642" s="50">
        <v>1.2663120660659166</v>
      </c>
      <c r="U642" s="50">
        <v>1.2950574260457648</v>
      </c>
      <c r="V642" s="50">
        <v>1430584</v>
      </c>
      <c r="W642" s="50">
        <v>70.628497462418721</v>
      </c>
      <c r="X642" s="50">
        <v>70.104500797656044</v>
      </c>
      <c r="Y642" s="50">
        <v>49.813833048666268</v>
      </c>
      <c r="Z642" s="50">
        <v>1203484526.0293677</v>
      </c>
      <c r="AA642" s="50">
        <v>0.23379143494185847</v>
      </c>
      <c r="AB642" s="50">
        <v>0.23434340484547966</v>
      </c>
      <c r="AC642" s="50">
        <v>39696633</v>
      </c>
      <c r="AD642" s="50">
        <v>0.49321354638274334</v>
      </c>
      <c r="AE642" s="50">
        <v>0.48747589127581126</v>
      </c>
      <c r="AF642" s="50">
        <v>6.0417727957161833E-2</v>
      </c>
      <c r="AG642" s="50">
        <v>0.42048693680219351</v>
      </c>
      <c r="AH642" s="50">
        <v>12.238016675984319</v>
      </c>
      <c r="AI642" s="50">
        <v>13.183568033367868</v>
      </c>
      <c r="AJ642" s="50">
        <v>1.3925779976446344</v>
      </c>
      <c r="AK642" s="50">
        <v>2.7469829428638439</v>
      </c>
      <c r="AL642" s="50">
        <v>3.7464713672734735</v>
      </c>
      <c r="AM642" s="50">
        <v>4.7649180112475085</v>
      </c>
      <c r="AN642" s="50">
        <v>5.7830112013991286</v>
      </c>
      <c r="AO642" s="50">
        <v>7.0265543890764697</v>
      </c>
      <c r="AP642" s="50">
        <v>8.7416405790973606</v>
      </c>
      <c r="AQ642" s="50">
        <v>11.223660223931759</v>
      </c>
      <c r="AR642" s="50">
        <v>15.868548044632888</v>
      </c>
      <c r="AS642" s="50">
        <v>38.705635242832919</v>
      </c>
      <c r="AT642" s="50">
        <v>239.84303110276059</v>
      </c>
      <c r="AU642" s="50">
        <v>348.60905683540784</v>
      </c>
      <c r="AV642" s="50">
        <v>458.42090973856131</v>
      </c>
      <c r="AW642" s="50">
        <v>571.02163509639809</v>
      </c>
      <c r="AX642" s="50">
        <v>693.73202310246165</v>
      </c>
      <c r="AY642" s="50">
        <v>841.89087225750995</v>
      </c>
      <c r="AZ642" s="50">
        <v>1059.7715327796398</v>
      </c>
      <c r="BA642" s="50">
        <v>1394.4362273416314</v>
      </c>
      <c r="BB642" s="50">
        <v>2125.1208104686461</v>
      </c>
      <c r="BC642" s="50">
        <v>10.665571195059002</v>
      </c>
      <c r="BD642" s="50">
        <v>6867.5984196575346</v>
      </c>
      <c r="BE642" s="50">
        <v>150.44412974056502</v>
      </c>
      <c r="BF642" s="50">
        <v>296.86868673796761</v>
      </c>
      <c r="BG642" s="50">
        <v>404.81313292510987</v>
      </c>
      <c r="BH642" s="50">
        <v>514.87256438962186</v>
      </c>
      <c r="BI642" s="50">
        <v>624.53513305646311</v>
      </c>
      <c r="BJ642" s="50">
        <v>759.60237354732658</v>
      </c>
      <c r="BK642" s="50">
        <v>944.39027685749193</v>
      </c>
      <c r="BL642" s="50">
        <v>1213.8883485365043</v>
      </c>
      <c r="BM642" s="50">
        <v>1714.4202950965364</v>
      </c>
      <c r="BN642" s="50">
        <v>4183.8317853517738</v>
      </c>
    </row>
    <row r="643" spans="1:66" x14ac:dyDescent="0.25">
      <c r="A643" t="str">
        <f t="shared" si="9"/>
        <v>2008TOT40</v>
      </c>
      <c r="B643" s="50">
        <v>2008</v>
      </c>
      <c r="C643" s="50" t="s">
        <v>3</v>
      </c>
      <c r="D643" s="50">
        <v>40</v>
      </c>
      <c r="E643" s="50">
        <v>1003.7275023003493</v>
      </c>
      <c r="F643" s="50">
        <v>0.14840637955731953</v>
      </c>
      <c r="G643" s="50">
        <v>5.3690142626551376E-2</v>
      </c>
      <c r="H643" s="50">
        <v>2.9640161250259003E-2</v>
      </c>
      <c r="I643" s="50">
        <v>3.8470400010669766E-2</v>
      </c>
      <c r="J643" s="50">
        <v>1.7299801837908704E-2</v>
      </c>
      <c r="K643" s="50">
        <v>1.238241334652861E-2</v>
      </c>
      <c r="L643" s="50">
        <v>271.2541131093929</v>
      </c>
      <c r="M643" s="50">
        <v>135.62705655469645</v>
      </c>
      <c r="N643" s="50">
        <v>26992155</v>
      </c>
      <c r="O643" s="50">
        <v>4005808</v>
      </c>
      <c r="P643" s="50">
        <v>173.12038015044678</v>
      </c>
      <c r="Q643" s="50">
        <v>98.133732958946126</v>
      </c>
      <c r="R643" s="50">
        <v>36.17778614821232</v>
      </c>
      <c r="S643" s="50">
        <v>4717258710.6817207</v>
      </c>
      <c r="T643" s="50">
        <v>1.4509587500098329</v>
      </c>
      <c r="U643" s="50">
        <v>1.4890742208095891</v>
      </c>
      <c r="V643" s="50">
        <v>1038399</v>
      </c>
      <c r="W643" s="50">
        <v>74.636757477891067</v>
      </c>
      <c r="X643" s="50">
        <v>60.990299076805385</v>
      </c>
      <c r="Y643" s="50">
        <v>44.969123879945641</v>
      </c>
      <c r="Z643" s="50">
        <v>759987186.85266757</v>
      </c>
      <c r="AA643" s="50">
        <v>0.23376077639377049</v>
      </c>
      <c r="AB643" s="50">
        <v>0.23443140090759823</v>
      </c>
      <c r="AC643" s="50">
        <v>26992155</v>
      </c>
      <c r="AD643" s="50">
        <v>0.49141997972713708</v>
      </c>
      <c r="AE643" s="50">
        <v>0.47510449000617161</v>
      </c>
      <c r="AF643" s="50">
        <v>4.1081687652640822E-2</v>
      </c>
      <c r="AG643" s="50">
        <v>0.42405437261776058</v>
      </c>
      <c r="AH643" s="50">
        <v>12.249371165758852</v>
      </c>
      <c r="AI643" s="50">
        <v>13.4391674566484</v>
      </c>
      <c r="AJ643" s="50">
        <v>1.3602590564307395</v>
      </c>
      <c r="AK643" s="50">
        <v>2.6835582937710178</v>
      </c>
      <c r="AL643" s="50">
        <v>3.731011127261838</v>
      </c>
      <c r="AM643" s="50">
        <v>4.8263481368491785</v>
      </c>
      <c r="AN643" s="50">
        <v>5.8983205319892704</v>
      </c>
      <c r="AO643" s="50">
        <v>7.1471807929652691</v>
      </c>
      <c r="AP643" s="50">
        <v>8.8214111043628236</v>
      </c>
      <c r="AQ643" s="50">
        <v>11.186372422908242</v>
      </c>
      <c r="AR643" s="50">
        <v>15.756416164962211</v>
      </c>
      <c r="AS643" s="50">
        <v>38.58912236849941</v>
      </c>
      <c r="AT643" s="50">
        <v>212.65152466959879</v>
      </c>
      <c r="AU643" s="50">
        <v>321.41755040224604</v>
      </c>
      <c r="AV643" s="50">
        <v>423.5600040550205</v>
      </c>
      <c r="AW643" s="50">
        <v>548.4782494210416</v>
      </c>
      <c r="AX643" s="50">
        <v>645.62397325917527</v>
      </c>
      <c r="AY643" s="50">
        <v>795.7582737362909</v>
      </c>
      <c r="AZ643" s="50">
        <v>987.26084895787506</v>
      </c>
      <c r="BA643" s="50">
        <v>1288.4590740636675</v>
      </c>
      <c r="BB643" s="50">
        <v>2021.9325296453655</v>
      </c>
      <c r="BC643" s="50">
        <v>10.037503170496237</v>
      </c>
      <c r="BD643" s="50">
        <v>6507.3690609276136</v>
      </c>
      <c r="BE643" s="50">
        <v>136.39870234733948</v>
      </c>
      <c r="BF643" s="50">
        <v>269.4256483869878</v>
      </c>
      <c r="BG643" s="50">
        <v>374.48553537320709</v>
      </c>
      <c r="BH643" s="50">
        <v>484.78379004604756</v>
      </c>
      <c r="BI643" s="50">
        <v>591.87113079580831</v>
      </c>
      <c r="BJ643" s="50">
        <v>717.2181144682562</v>
      </c>
      <c r="BK643" s="50">
        <v>885.74316737084337</v>
      </c>
      <c r="BL643" s="50">
        <v>1122.5622170848533</v>
      </c>
      <c r="BM643" s="50">
        <v>1581.4301638481791</v>
      </c>
      <c r="BN643" s="50">
        <v>3874.9881932540047</v>
      </c>
    </row>
    <row r="644" spans="1:66" x14ac:dyDescent="0.25">
      <c r="A644" t="str">
        <f t="shared" ref="A644:A707" si="10">B644&amp;C644&amp;D644</f>
        <v>2008TOT41</v>
      </c>
      <c r="B644" s="50">
        <v>2008</v>
      </c>
      <c r="C644" s="50" t="s">
        <v>3</v>
      </c>
      <c r="D644" s="50">
        <v>41</v>
      </c>
      <c r="E644" s="50">
        <v>961.39125615070679</v>
      </c>
      <c r="F644" s="50">
        <v>0.15627280583318148</v>
      </c>
      <c r="G644" s="50">
        <v>5.7215088911944316E-2</v>
      </c>
      <c r="H644" s="50">
        <v>3.2333992174586761E-2</v>
      </c>
      <c r="I644" s="50">
        <v>4.0228981456757962E-2</v>
      </c>
      <c r="J644" s="50">
        <v>1.95985107986495E-2</v>
      </c>
      <c r="K644" s="50">
        <v>1.4666630199124751E-2</v>
      </c>
      <c r="L644" s="50">
        <v>264.17836876909837</v>
      </c>
      <c r="M644" s="50">
        <v>132.08918438454918</v>
      </c>
      <c r="N644" s="50">
        <v>10329046</v>
      </c>
      <c r="O644" s="50">
        <v>1614148.9999999998</v>
      </c>
      <c r="P644" s="50">
        <v>167.45655733716336</v>
      </c>
      <c r="Q644" s="50">
        <v>96.721811431935009</v>
      </c>
      <c r="R644" s="50">
        <v>36.612313068097357</v>
      </c>
      <c r="S644" s="50">
        <v>1873480982.4125576</v>
      </c>
      <c r="T644" s="50">
        <v>1.5721995348964475</v>
      </c>
      <c r="U644" s="50">
        <v>1.6161920057231407</v>
      </c>
      <c r="V644" s="50">
        <v>415527</v>
      </c>
      <c r="W644" s="50">
        <v>67.738777966031364</v>
      </c>
      <c r="X644" s="50">
        <v>64.350406418517821</v>
      </c>
      <c r="Y644" s="50">
        <v>48.717392508969908</v>
      </c>
      <c r="Z644" s="50">
        <v>320871975.93440944</v>
      </c>
      <c r="AA644" s="50">
        <v>0.26927135960342119</v>
      </c>
      <c r="AB644" s="50">
        <v>0.27003677843820545</v>
      </c>
      <c r="AC644" s="50">
        <v>10329046</v>
      </c>
      <c r="AD644" s="50">
        <v>0.49628680504978684</v>
      </c>
      <c r="AE644" s="50">
        <v>0.48113076956449241</v>
      </c>
      <c r="AF644" s="50">
        <v>1.5720665560855905E-2</v>
      </c>
      <c r="AG644" s="50">
        <v>0.43032105908767804</v>
      </c>
      <c r="AH644" s="50">
        <v>12.627505202475042</v>
      </c>
      <c r="AI644" s="50">
        <v>13.824282095400056</v>
      </c>
      <c r="AJ644" s="50">
        <v>1.3194950925806208</v>
      </c>
      <c r="AK644" s="50">
        <v>2.6444578942741654</v>
      </c>
      <c r="AL644" s="50">
        <v>3.6561100715300228</v>
      </c>
      <c r="AM644" s="50">
        <v>4.7431921214574002</v>
      </c>
      <c r="AN644" s="50">
        <v>5.8657778747163363</v>
      </c>
      <c r="AO644" s="50">
        <v>7.0672221762802359</v>
      </c>
      <c r="AP644" s="50">
        <v>8.7921390782958397</v>
      </c>
      <c r="AQ644" s="50">
        <v>11.112801387681181</v>
      </c>
      <c r="AR644" s="50">
        <v>15.769537027438197</v>
      </c>
      <c r="AS644" s="50">
        <v>39.029267275746001</v>
      </c>
      <c r="AT644" s="50">
        <v>196.61550805517001</v>
      </c>
      <c r="AU644" s="50">
        <v>302.12784925735343</v>
      </c>
      <c r="AV644" s="50">
        <v>404.38650592907311</v>
      </c>
      <c r="AW644" s="50">
        <v>511.29328335859822</v>
      </c>
      <c r="AX644" s="50">
        <v>608.32280417778668</v>
      </c>
      <c r="AY644" s="50">
        <v>754.73860804865797</v>
      </c>
      <c r="AZ644" s="50">
        <v>941.24445345560116</v>
      </c>
      <c r="BA644" s="50">
        <v>1220.8289170375983</v>
      </c>
      <c r="BB644" s="50">
        <v>1931.2941748681594</v>
      </c>
      <c r="BC644" s="50">
        <v>9.9409911689520101</v>
      </c>
      <c r="BD644" s="50">
        <v>6274.9630230373414</v>
      </c>
      <c r="BE644" s="50">
        <v>126.78116444697254</v>
      </c>
      <c r="BF644" s="50">
        <v>254.31554452280986</v>
      </c>
      <c r="BG644" s="50">
        <v>351.49985354118917</v>
      </c>
      <c r="BH644" s="50">
        <v>455.30001198739774</v>
      </c>
      <c r="BI644" s="50">
        <v>563.66259582865314</v>
      </c>
      <c r="BJ644" s="50">
        <v>679.71334064785253</v>
      </c>
      <c r="BK644" s="50">
        <v>844.83637278908589</v>
      </c>
      <c r="BL644" s="50">
        <v>1070.5210158491109</v>
      </c>
      <c r="BM644" s="50">
        <v>1515.9691121458809</v>
      </c>
      <c r="BN644" s="50">
        <v>3753.9281443889736</v>
      </c>
    </row>
    <row r="645" spans="1:66" x14ac:dyDescent="0.25">
      <c r="A645" t="str">
        <f t="shared" si="10"/>
        <v>2008TOT42</v>
      </c>
      <c r="B645" s="50">
        <v>2008</v>
      </c>
      <c r="C645" s="50" t="s">
        <v>3</v>
      </c>
      <c r="D645" s="50">
        <v>42</v>
      </c>
      <c r="E645" s="50">
        <v>1068.2072638848447</v>
      </c>
      <c r="F645" s="50">
        <v>9.2984664466073119E-2</v>
      </c>
      <c r="G645" s="50">
        <v>3.1984355357500049E-2</v>
      </c>
      <c r="H645" s="50">
        <v>1.6904267581717786E-2</v>
      </c>
      <c r="I645" s="50">
        <v>2.00677385481258E-2</v>
      </c>
      <c r="J645" s="50">
        <v>9.3334386243030913E-3</v>
      </c>
      <c r="K645" s="50">
        <v>6.9980419920935566E-3</v>
      </c>
      <c r="L645" s="50">
        <v>259.162869640765</v>
      </c>
      <c r="M645" s="50">
        <v>129.5814348203825</v>
      </c>
      <c r="N645" s="50">
        <v>6067151</v>
      </c>
      <c r="O645" s="50">
        <v>564152</v>
      </c>
      <c r="P645" s="50">
        <v>170.01744586947089</v>
      </c>
      <c r="Q645" s="50">
        <v>89.145423771294105</v>
      </c>
      <c r="R645" s="50">
        <v>34.39745203271665</v>
      </c>
      <c r="S645" s="50">
        <v>603498829.33707738</v>
      </c>
      <c r="T645" s="50">
        <v>0.77598773181093483</v>
      </c>
      <c r="U645" s="50">
        <v>0.78764453742526253</v>
      </c>
      <c r="V645" s="50">
        <v>121754</v>
      </c>
      <c r="W645" s="50">
        <v>69.313539369944422</v>
      </c>
      <c r="X645" s="50">
        <v>60.267895450438075</v>
      </c>
      <c r="Y645" s="50">
        <v>46.50966825145715</v>
      </c>
      <c r="Z645" s="50">
        <v>88054288.112071648</v>
      </c>
      <c r="AA645" s="50">
        <v>0.11322150762640275</v>
      </c>
      <c r="AB645" s="50">
        <v>0.11336913122972905</v>
      </c>
      <c r="AC645" s="50">
        <v>6067151</v>
      </c>
      <c r="AD645" s="50">
        <v>0.46307817662755058</v>
      </c>
      <c r="AE645" s="50">
        <v>0.42303310482685497</v>
      </c>
      <c r="AF645" s="50">
        <v>9.2341201479993005E-3</v>
      </c>
      <c r="AG645" s="50">
        <v>0.37438592797402137</v>
      </c>
      <c r="AH645" s="50">
        <v>10.388777050346382</v>
      </c>
      <c r="AI645" s="50">
        <v>11.164327330022152</v>
      </c>
      <c r="AJ645" s="50">
        <v>1.6333830030843655</v>
      </c>
      <c r="AK645" s="50">
        <v>3.0255218520140628</v>
      </c>
      <c r="AL645" s="50">
        <v>4.1195141238706805</v>
      </c>
      <c r="AM645" s="50">
        <v>5.2039471906956454</v>
      </c>
      <c r="AN645" s="50">
        <v>6.1672354502734485</v>
      </c>
      <c r="AO645" s="50">
        <v>7.4681344673758439</v>
      </c>
      <c r="AP645" s="50">
        <v>9.0592128782213557</v>
      </c>
      <c r="AQ645" s="50">
        <v>11.309512232716322</v>
      </c>
      <c r="AR645" s="50">
        <v>15.698617608510062</v>
      </c>
      <c r="AS645" s="50">
        <v>36.314921193238213</v>
      </c>
      <c r="AT645" s="50">
        <v>271.91506433161811</v>
      </c>
      <c r="AU645" s="50">
        <v>385.79402289785139</v>
      </c>
      <c r="AV645" s="50">
        <v>501.9970418429873</v>
      </c>
      <c r="AW645" s="50">
        <v>592.63539662019332</v>
      </c>
      <c r="AX645" s="50">
        <v>719.52909330828174</v>
      </c>
      <c r="AY645" s="50">
        <v>871.52264208851955</v>
      </c>
      <c r="AZ645" s="50">
        <v>1066.743713916348</v>
      </c>
      <c r="BA645" s="50">
        <v>1394.4362273416314</v>
      </c>
      <c r="BB645" s="50">
        <v>2091.6543410124468</v>
      </c>
      <c r="BC645" s="50">
        <v>9.4485907832602294</v>
      </c>
      <c r="BD645" s="50">
        <v>6278.6815196435855</v>
      </c>
      <c r="BE645" s="50">
        <v>174.28299124413803</v>
      </c>
      <c r="BF645" s="50">
        <v>323.19115865614867</v>
      </c>
      <c r="BG645" s="50">
        <v>440.03868439872798</v>
      </c>
      <c r="BH645" s="50">
        <v>556.48386141460071</v>
      </c>
      <c r="BI645" s="50">
        <v>656.63602259011998</v>
      </c>
      <c r="BJ645" s="50">
        <v>799.53599681346327</v>
      </c>
      <c r="BK645" s="50">
        <v>968.78968538949891</v>
      </c>
      <c r="BL645" s="50">
        <v>1208.0905109181103</v>
      </c>
      <c r="BM645" s="50">
        <v>1676.9297207833913</v>
      </c>
      <c r="BN645" s="50">
        <v>3879.2316567771245</v>
      </c>
    </row>
    <row r="646" spans="1:66" x14ac:dyDescent="0.25">
      <c r="A646" t="str">
        <f t="shared" si="10"/>
        <v>2008TOT43</v>
      </c>
      <c r="B646" s="50">
        <v>2008</v>
      </c>
      <c r="C646" s="50" t="s">
        <v>3</v>
      </c>
      <c r="D646" s="50">
        <v>43</v>
      </c>
      <c r="E646" s="50">
        <v>1008.0767630250519</v>
      </c>
      <c r="F646" s="50">
        <v>0.17247208794145844</v>
      </c>
      <c r="G646" s="50">
        <v>6.268252978077167E-2</v>
      </c>
      <c r="H646" s="50">
        <v>3.4306646949181209E-2</v>
      </c>
      <c r="I646" s="50">
        <v>4.7293316942177387E-2</v>
      </c>
      <c r="J646" s="50">
        <v>1.96204658063471E-2</v>
      </c>
      <c r="K646" s="50">
        <v>1.323877886845609E-2</v>
      </c>
      <c r="L646" s="50">
        <v>285.07495768773072</v>
      </c>
      <c r="M646" s="50">
        <v>142.53747884386536</v>
      </c>
      <c r="N646" s="50">
        <v>10595958</v>
      </c>
      <c r="O646" s="50">
        <v>1827507</v>
      </c>
      <c r="P646" s="50">
        <v>181.46851482331377</v>
      </c>
      <c r="Q646" s="50">
        <v>103.60644286441695</v>
      </c>
      <c r="R646" s="50">
        <v>36.343579143106204</v>
      </c>
      <c r="S646" s="50">
        <v>2272097994.9578643</v>
      </c>
      <c r="T646" s="50">
        <v>1.7726050416429893</v>
      </c>
      <c r="U646" s="50">
        <v>1.8294034270261892</v>
      </c>
      <c r="V646" s="50">
        <v>501118</v>
      </c>
      <c r="W646" s="50">
        <v>83.403294341681331</v>
      </c>
      <c r="X646" s="50">
        <v>59.134184502184027</v>
      </c>
      <c r="Y646" s="50">
        <v>41.486761925233175</v>
      </c>
      <c r="Z646" s="50">
        <v>355598451.23238546</v>
      </c>
      <c r="AA646" s="50">
        <v>0.27742448118601265</v>
      </c>
      <c r="AB646" s="50">
        <v>0.27851425609799402</v>
      </c>
      <c r="AC646" s="50">
        <v>10595958</v>
      </c>
      <c r="AD646" s="50">
        <v>0.50185967741194926</v>
      </c>
      <c r="AE646" s="50">
        <v>0.49905903933852169</v>
      </c>
      <c r="AF646" s="50">
        <v>1.6126901943787346E-2</v>
      </c>
      <c r="AG646" s="50">
        <v>0.44462897672020851</v>
      </c>
      <c r="AH646" s="50">
        <v>13.012447626560727</v>
      </c>
      <c r="AI646" s="50">
        <v>14.314909584699068</v>
      </c>
      <c r="AJ646" s="50">
        <v>1.2923278009252726</v>
      </c>
      <c r="AK646" s="50">
        <v>2.5669956957277615</v>
      </c>
      <c r="AL646" s="50">
        <v>3.6030802227789476</v>
      </c>
      <c r="AM646" s="50">
        <v>4.68294902416645</v>
      </c>
      <c r="AN646" s="50">
        <v>5.8085605732771963</v>
      </c>
      <c r="AO646" s="50">
        <v>7.000853181944354</v>
      </c>
      <c r="AP646" s="50">
        <v>8.6836152316448896</v>
      </c>
      <c r="AQ646" s="50">
        <v>11.115751356842289</v>
      </c>
      <c r="AR646" s="50">
        <v>15.735675292147782</v>
      </c>
      <c r="AS646" s="50">
        <v>39.510191620545058</v>
      </c>
      <c r="AT646" s="50">
        <v>207.77099787390307</v>
      </c>
      <c r="AU646" s="50">
        <v>310.95927869718378</v>
      </c>
      <c r="AV646" s="50">
        <v>417.86605612670888</v>
      </c>
      <c r="AW646" s="50">
        <v>534.76629318551568</v>
      </c>
      <c r="AX646" s="50">
        <v>636.42069415872049</v>
      </c>
      <c r="AY646" s="50">
        <v>784.37037787966767</v>
      </c>
      <c r="AZ646" s="50">
        <v>983.07754027585008</v>
      </c>
      <c r="BA646" s="50">
        <v>1275.9091480175928</v>
      </c>
      <c r="BB646" s="50">
        <v>2045.1731334343929</v>
      </c>
      <c r="BC646" s="50">
        <v>10.487221039172013</v>
      </c>
      <c r="BD646" s="50">
        <v>6697.4771999218556</v>
      </c>
      <c r="BE646" s="50">
        <v>130.18537353535518</v>
      </c>
      <c r="BF646" s="50">
        <v>258.75157706617387</v>
      </c>
      <c r="BG646" s="50">
        <v>363.31854125130008</v>
      </c>
      <c r="BH646" s="50">
        <v>472.15599146648805</v>
      </c>
      <c r="BI646" s="50">
        <v>584.91477230145517</v>
      </c>
      <c r="BJ646" s="50">
        <v>706.58716924171858</v>
      </c>
      <c r="BK646" s="50">
        <v>875.52198585159033</v>
      </c>
      <c r="BL646" s="50">
        <v>1120.5285305089326</v>
      </c>
      <c r="BM646" s="50">
        <v>1585.6300963936555</v>
      </c>
      <c r="BN646" s="50">
        <v>3984.8591124910195</v>
      </c>
    </row>
    <row r="647" spans="1:66" x14ac:dyDescent="0.25">
      <c r="A647" t="str">
        <f t="shared" si="10"/>
        <v>2008TOT49</v>
      </c>
      <c r="B647" s="50">
        <v>2008</v>
      </c>
      <c r="C647" s="50" t="s">
        <v>3</v>
      </c>
      <c r="D647" s="50">
        <v>49</v>
      </c>
      <c r="E647" s="50">
        <v>1000.9335594600467</v>
      </c>
      <c r="F647" s="50">
        <v>0.14609875553167792</v>
      </c>
      <c r="G647" s="50">
        <v>5.4344893338342304E-2</v>
      </c>
      <c r="H647" s="50">
        <v>3.2433937316518259E-2</v>
      </c>
      <c r="I647" s="50">
        <v>3.8913632560157868E-2</v>
      </c>
      <c r="J647" s="50">
        <v>2.1735740928314831E-2</v>
      </c>
      <c r="K647" s="50">
        <v>1.7151464690018589E-2</v>
      </c>
      <c r="L647" s="50">
        <v>226.65833799925105</v>
      </c>
      <c r="M647" s="50">
        <v>113.32916899962552</v>
      </c>
      <c r="N647" s="50">
        <v>13464947</v>
      </c>
      <c r="O647" s="50">
        <v>1967212</v>
      </c>
      <c r="P647" s="50">
        <v>142.34739942904221</v>
      </c>
      <c r="Q647" s="50">
        <v>84.310938570208833</v>
      </c>
      <c r="R647" s="50">
        <v>37.197369095015347</v>
      </c>
      <c r="S647" s="50">
        <v>1990289881.0389318</v>
      </c>
      <c r="T647" s="50">
        <v>1.2306234601085899</v>
      </c>
      <c r="U647" s="50">
        <v>1.2567351245947755</v>
      </c>
      <c r="V647" s="50">
        <v>523970</v>
      </c>
      <c r="W647" s="50">
        <v>50.027613864956948</v>
      </c>
      <c r="X647" s="50">
        <v>63.301555134668575</v>
      </c>
      <c r="Y647" s="50">
        <v>55.856365747178245</v>
      </c>
      <c r="Z647" s="50">
        <v>398017390.12694752</v>
      </c>
      <c r="AA647" s="50">
        <v>0.246099597092728</v>
      </c>
      <c r="AB647" s="50">
        <v>0.24657917891593159</v>
      </c>
      <c r="AC647" s="50">
        <v>13464947</v>
      </c>
      <c r="AD647" s="50">
        <v>0.56306313849056933</v>
      </c>
      <c r="AE647" s="50">
        <v>0.66517515717479725</v>
      </c>
      <c r="AF647" s="50">
        <v>2.049346363465172E-2</v>
      </c>
      <c r="AG647" s="50">
        <v>0.55277192702564459</v>
      </c>
      <c r="AH647" s="50">
        <v>17.931235088506487</v>
      </c>
      <c r="AI647" s="50">
        <v>18.21846460592916</v>
      </c>
      <c r="AJ647" s="50">
        <v>1.1071122798113775</v>
      </c>
      <c r="AK647" s="50">
        <v>2.2800787308566237</v>
      </c>
      <c r="AL647" s="50">
        <v>3.0590995299202266</v>
      </c>
      <c r="AM647" s="50">
        <v>3.8889181273256792</v>
      </c>
      <c r="AN647" s="50">
        <v>4.8215784794472416</v>
      </c>
      <c r="AO647" s="50">
        <v>5.8930237238086089</v>
      </c>
      <c r="AP647" s="50">
        <v>7.3886211663738663</v>
      </c>
      <c r="AQ647" s="50">
        <v>9.8521484210799706</v>
      </c>
      <c r="AR647" s="50">
        <v>15.378655463092848</v>
      </c>
      <c r="AS647" s="50">
        <v>46.330764078283558</v>
      </c>
      <c r="AT647" s="50">
        <v>184.623356500032</v>
      </c>
      <c r="AU647" s="50">
        <v>278.88724546832628</v>
      </c>
      <c r="AV647" s="50">
        <v>348.60905683540784</v>
      </c>
      <c r="AW647" s="50">
        <v>428.78913990755166</v>
      </c>
      <c r="AX647" s="50">
        <v>540.34403809488219</v>
      </c>
      <c r="AY647" s="50">
        <v>650.73690609276127</v>
      </c>
      <c r="AZ647" s="50">
        <v>839.45060885966211</v>
      </c>
      <c r="BA647" s="50">
        <v>1167.8403403986163</v>
      </c>
      <c r="BB647" s="50">
        <v>2091.6543410124468</v>
      </c>
      <c r="BC647" s="50">
        <v>13.326692863952246</v>
      </c>
      <c r="BD647" s="50">
        <v>8157.4519299485437</v>
      </c>
      <c r="BE647" s="50">
        <v>110.71901037073987</v>
      </c>
      <c r="BF647" s="50">
        <v>228.32700239405679</v>
      </c>
      <c r="BG647" s="50">
        <v>306.25756319958822</v>
      </c>
      <c r="BH647" s="50">
        <v>389.22645113064129</v>
      </c>
      <c r="BI647" s="50">
        <v>482.62506811037002</v>
      </c>
      <c r="BJ647" s="50">
        <v>589.58266509427392</v>
      </c>
      <c r="BK647" s="50">
        <v>739.54732967279301</v>
      </c>
      <c r="BL647" s="50">
        <v>986.19883192486077</v>
      </c>
      <c r="BM647" s="50">
        <v>1540.0305938534732</v>
      </c>
      <c r="BN647" s="50">
        <v>4638.1343263499193</v>
      </c>
    </row>
    <row r="648" spans="1:66" x14ac:dyDescent="0.25">
      <c r="A648" t="str">
        <f t="shared" si="10"/>
        <v>2008TOT50</v>
      </c>
      <c r="B648" s="50">
        <v>2008</v>
      </c>
      <c r="C648" s="50" t="s">
        <v>3</v>
      </c>
      <c r="D648" s="50">
        <v>50</v>
      </c>
      <c r="E648" s="50">
        <v>852.5878742834326</v>
      </c>
      <c r="F648" s="50">
        <v>0.1481870884506476</v>
      </c>
      <c r="G648" s="50">
        <v>5.1249813982744793E-2</v>
      </c>
      <c r="H648" s="50">
        <v>2.7991000380409557E-2</v>
      </c>
      <c r="I648" s="50">
        <v>3.3346597858686731E-2</v>
      </c>
      <c r="J648" s="50">
        <v>1.6467194569962679E-2</v>
      </c>
      <c r="K648" s="50">
        <v>1.2339225455699668E-2</v>
      </c>
      <c r="L648" s="50">
        <v>219.42341801579857</v>
      </c>
      <c r="M648" s="50">
        <v>109.71170900789929</v>
      </c>
      <c r="N648" s="50">
        <v>2387320</v>
      </c>
      <c r="O648" s="50">
        <v>353770</v>
      </c>
      <c r="P648" s="50">
        <v>143.53685141716463</v>
      </c>
      <c r="Q648" s="50">
        <v>75.886566598633948</v>
      </c>
      <c r="R648" s="50">
        <v>34.584533995897409</v>
      </c>
      <c r="S648" s="50">
        <v>322156687.98718476</v>
      </c>
      <c r="T648" s="50">
        <v>1.3189736443553188</v>
      </c>
      <c r="U648" s="50">
        <v>1.3527212480728739</v>
      </c>
      <c r="V648" s="50">
        <v>79609.000000000015</v>
      </c>
      <c r="W648" s="50">
        <v>55.533946511939675</v>
      </c>
      <c r="X648" s="50">
        <v>54.177762495959612</v>
      </c>
      <c r="Y648" s="50">
        <v>49.381932872870287</v>
      </c>
      <c r="Z648" s="50">
        <v>51756449.934490189</v>
      </c>
      <c r="AA648" s="50">
        <v>0.2119012143299154</v>
      </c>
      <c r="AB648" s="50">
        <v>0.21236247741704969</v>
      </c>
      <c r="AC648" s="50">
        <v>2387320</v>
      </c>
      <c r="AD648" s="50">
        <v>0.52483494176452428</v>
      </c>
      <c r="AE648" s="50">
        <v>0.54760224998292539</v>
      </c>
      <c r="AF648" s="50">
        <v>3.6334681157138551E-3</v>
      </c>
      <c r="AG648" s="50">
        <v>0.47714635786205051</v>
      </c>
      <c r="AH648" s="50">
        <v>14.581612027988625</v>
      </c>
      <c r="AI648" s="50">
        <v>14.868598781778411</v>
      </c>
      <c r="AJ648" s="50">
        <v>1.34674655628678</v>
      </c>
      <c r="AK648" s="50">
        <v>2.5691414547823719</v>
      </c>
      <c r="AL648" s="50">
        <v>3.4070330506088644</v>
      </c>
      <c r="AM648" s="50">
        <v>4.3665790604944785</v>
      </c>
      <c r="AN648" s="50">
        <v>5.2849940179099857</v>
      </c>
      <c r="AO648" s="50">
        <v>6.5336051170824199</v>
      </c>
      <c r="AP648" s="50">
        <v>7.9273102200055305</v>
      </c>
      <c r="AQ648" s="50">
        <v>10.34082281186609</v>
      </c>
      <c r="AR648" s="50">
        <v>15.610828815302241</v>
      </c>
      <c r="AS648" s="50">
        <v>42.612938895661237</v>
      </c>
      <c r="AT648" s="50">
        <v>174.30452841770392</v>
      </c>
      <c r="AU648" s="50">
        <v>261.45679262655585</v>
      </c>
      <c r="AV648" s="50">
        <v>325.36845304638064</v>
      </c>
      <c r="AW648" s="50">
        <v>408.56981461109797</v>
      </c>
      <c r="AX648" s="50">
        <v>501.9970418429873</v>
      </c>
      <c r="AY648" s="50">
        <v>602.39645021158469</v>
      </c>
      <c r="AZ648" s="50">
        <v>766.9399250378973</v>
      </c>
      <c r="BA648" s="50">
        <v>1022.5865667171964</v>
      </c>
      <c r="BB648" s="50">
        <v>1775.1173174058968</v>
      </c>
      <c r="BC648" s="50">
        <v>10.193293335731553</v>
      </c>
      <c r="BD648" s="50">
        <v>6135.5194003031784</v>
      </c>
      <c r="BE648" s="50">
        <v>114.77390189920317</v>
      </c>
      <c r="BF648" s="50">
        <v>218.41882992820382</v>
      </c>
      <c r="BG648" s="50">
        <v>291.17471962433143</v>
      </c>
      <c r="BH648" s="50">
        <v>370.22358148964383</v>
      </c>
      <c r="BI648" s="50">
        <v>453.49094323815098</v>
      </c>
      <c r="BJ648" s="50">
        <v>556.17826496127861</v>
      </c>
      <c r="BK648" s="50">
        <v>673.88844103683323</v>
      </c>
      <c r="BL648" s="50">
        <v>883.77092603466156</v>
      </c>
      <c r="BM648" s="50">
        <v>1332.428210061335</v>
      </c>
      <c r="BN648" s="50">
        <v>3637.0276006465388</v>
      </c>
    </row>
    <row r="649" spans="1:66" x14ac:dyDescent="0.25">
      <c r="A649" t="str">
        <f t="shared" si="10"/>
        <v>2008TOT51</v>
      </c>
      <c r="B649" s="50">
        <v>2008</v>
      </c>
      <c r="C649" s="50" t="s">
        <v>3</v>
      </c>
      <c r="D649" s="50">
        <v>51</v>
      </c>
      <c r="E649" s="50">
        <v>886.12853791804685</v>
      </c>
      <c r="F649" s="50">
        <v>0.14994164839107305</v>
      </c>
      <c r="G649" s="50">
        <v>5.6614939893939294E-2</v>
      </c>
      <c r="H649" s="50">
        <v>3.4520059916508049E-2</v>
      </c>
      <c r="I649" s="50">
        <v>4.1742688948233186E-2</v>
      </c>
      <c r="J649" s="50">
        <v>2.3916993034611259E-2</v>
      </c>
      <c r="K649" s="50">
        <v>1.8912188774964731E-2</v>
      </c>
      <c r="L649" s="50">
        <v>217.88299899330562</v>
      </c>
      <c r="M649" s="50">
        <v>108.94149949665281</v>
      </c>
      <c r="N649" s="50">
        <v>2865388</v>
      </c>
      <c r="O649" s="50">
        <v>429641</v>
      </c>
      <c r="P649" s="50">
        <v>135.61477649288099</v>
      </c>
      <c r="Q649" s="50">
        <v>82.268222500424628</v>
      </c>
      <c r="R649" s="50">
        <v>37.757981522437319</v>
      </c>
      <c r="S649" s="50">
        <v>424149616.59965926</v>
      </c>
      <c r="T649" s="50">
        <v>1.3920590934695831</v>
      </c>
      <c r="U649" s="50">
        <v>1.4247534109518911</v>
      </c>
      <c r="V649" s="50">
        <v>119609</v>
      </c>
      <c r="W649" s="50">
        <v>46.522111807642062</v>
      </c>
      <c r="X649" s="50">
        <v>62.419387689010748</v>
      </c>
      <c r="Y649" s="50">
        <v>57.296244293873123</v>
      </c>
      <c r="Z649" s="50">
        <v>89591046.505138636</v>
      </c>
      <c r="AA649" s="50">
        <v>0.29403782556910779</v>
      </c>
      <c r="AB649" s="50">
        <v>0.29468362718285146</v>
      </c>
      <c r="AC649" s="50">
        <v>2865388</v>
      </c>
      <c r="AD649" s="50">
        <v>0.54192781961549275</v>
      </c>
      <c r="AE649" s="50">
        <v>0.62961239598980967</v>
      </c>
      <c r="AF649" s="50">
        <v>4.3610810185266188E-3</v>
      </c>
      <c r="AG649" s="50">
        <v>0.51004644278766964</v>
      </c>
      <c r="AH649" s="50">
        <v>15.949057914525909</v>
      </c>
      <c r="AI649" s="50">
        <v>16.43696369430192</v>
      </c>
      <c r="AJ649" s="50">
        <v>1.1736331657698253</v>
      </c>
      <c r="AK649" s="50">
        <v>2.4334496892481381</v>
      </c>
      <c r="AL649" s="50">
        <v>3.3039921480037031</v>
      </c>
      <c r="AM649" s="50">
        <v>4.1913458743101462</v>
      </c>
      <c r="AN649" s="50">
        <v>5.1767517308206834</v>
      </c>
      <c r="AO649" s="50">
        <v>6.3551426765253645</v>
      </c>
      <c r="AP649" s="50">
        <v>7.8170901316163643</v>
      </c>
      <c r="AQ649" s="50">
        <v>10.259104653436591</v>
      </c>
      <c r="AR649" s="50">
        <v>15.021201539267523</v>
      </c>
      <c r="AS649" s="50">
        <v>44.268288391001661</v>
      </c>
      <c r="AT649" s="50">
        <v>176.04757370188096</v>
      </c>
      <c r="AU649" s="50">
        <v>260.29476243710451</v>
      </c>
      <c r="AV649" s="50">
        <v>325.36845304638064</v>
      </c>
      <c r="AW649" s="50">
        <v>418.3308682024894</v>
      </c>
      <c r="AX649" s="50">
        <v>509.96524885636808</v>
      </c>
      <c r="AY649" s="50">
        <v>611.22787965141504</v>
      </c>
      <c r="AZ649" s="50">
        <v>777.3981967429595</v>
      </c>
      <c r="BA649" s="50">
        <v>1045.8271705062234</v>
      </c>
      <c r="BB649" s="50">
        <v>1777.9061898605801</v>
      </c>
      <c r="BC649" s="50">
        <v>13.560309414394936</v>
      </c>
      <c r="BD649" s="50">
        <v>6385.1234849973298</v>
      </c>
      <c r="BE649" s="50">
        <v>103.07620825719486</v>
      </c>
      <c r="BF649" s="50">
        <v>217.46839098316983</v>
      </c>
      <c r="BG649" s="50">
        <v>292.51463003267264</v>
      </c>
      <c r="BH649" s="50">
        <v>371.54171184743984</v>
      </c>
      <c r="BI649" s="50">
        <v>456.50078775264734</v>
      </c>
      <c r="BJ649" s="50">
        <v>564.86989944016557</v>
      </c>
      <c r="BK649" s="50">
        <v>692.965041877315</v>
      </c>
      <c r="BL649" s="50">
        <v>908.23526381065483</v>
      </c>
      <c r="BM649" s="50">
        <v>1333.3274157170013</v>
      </c>
      <c r="BN649" s="50">
        <v>3929.5661491784153</v>
      </c>
    </row>
    <row r="650" spans="1:66" x14ac:dyDescent="0.25">
      <c r="A650" t="str">
        <f t="shared" si="10"/>
        <v>2008TOT52</v>
      </c>
      <c r="B650" s="50">
        <v>2008</v>
      </c>
      <c r="C650" s="50" t="s">
        <v>3</v>
      </c>
      <c r="D650" s="50">
        <v>52</v>
      </c>
      <c r="E650" s="50">
        <v>825.65544480085202</v>
      </c>
      <c r="F650" s="50">
        <v>0.14145808431199325</v>
      </c>
      <c r="G650" s="50">
        <v>5.2513028681150264E-2</v>
      </c>
      <c r="H650" s="50">
        <v>3.152174558943252E-2</v>
      </c>
      <c r="I650" s="50">
        <v>3.9299820525108962E-2</v>
      </c>
      <c r="J650" s="50">
        <v>2.1377789732448121E-2</v>
      </c>
      <c r="K650" s="50">
        <v>1.6797056742615113E-2</v>
      </c>
      <c r="L650" s="50">
        <v>220.57673431936271</v>
      </c>
      <c r="M650" s="50">
        <v>110.28836715968136</v>
      </c>
      <c r="N650" s="50">
        <v>5848729</v>
      </c>
      <c r="O650" s="50">
        <v>827350</v>
      </c>
      <c r="P650" s="50">
        <v>138.69274421696662</v>
      </c>
      <c r="Q650" s="50">
        <v>81.883990102396098</v>
      </c>
      <c r="R650" s="50">
        <v>37.122677672723228</v>
      </c>
      <c r="S650" s="50">
        <v>812960630.53460884</v>
      </c>
      <c r="T650" s="50">
        <v>1.4029038927371389</v>
      </c>
      <c r="U650" s="50">
        <v>1.4370510746582743</v>
      </c>
      <c r="V650" s="50">
        <v>229854.00000000003</v>
      </c>
      <c r="W650" s="50">
        <v>50.295179110175191</v>
      </c>
      <c r="X650" s="50">
        <v>59.993188049506166</v>
      </c>
      <c r="Y650" s="50">
        <v>54.396659951130516</v>
      </c>
      <c r="Z650" s="50">
        <v>165476090.95117429</v>
      </c>
      <c r="AA650" s="50">
        <v>0.28555755768599234</v>
      </c>
      <c r="AB650" s="50">
        <v>0.28624281340494651</v>
      </c>
      <c r="AC650" s="50">
        <v>5848729</v>
      </c>
      <c r="AD650" s="50">
        <v>0.5073879176905306</v>
      </c>
      <c r="AE650" s="50">
        <v>0.52982657738353378</v>
      </c>
      <c r="AF650" s="50">
        <v>8.9016848763260846E-3</v>
      </c>
      <c r="AG650" s="50">
        <v>0.44096951010910868</v>
      </c>
      <c r="AH650" s="50">
        <v>13.159271154407961</v>
      </c>
      <c r="AI650" s="50">
        <v>13.744271465542633</v>
      </c>
      <c r="AJ650" s="50">
        <v>1.3447092741570192</v>
      </c>
      <c r="AK650" s="50">
        <v>2.7509411464123317</v>
      </c>
      <c r="AL650" s="50">
        <v>3.6951045969346037</v>
      </c>
      <c r="AM650" s="50">
        <v>4.6103221524941222</v>
      </c>
      <c r="AN650" s="50">
        <v>5.6205153135299373</v>
      </c>
      <c r="AO650" s="50">
        <v>6.7835493803424249</v>
      </c>
      <c r="AP650" s="50">
        <v>8.2579195645409484</v>
      </c>
      <c r="AQ650" s="50">
        <v>10.645207363319599</v>
      </c>
      <c r="AR650" s="50">
        <v>15.494446936583316</v>
      </c>
      <c r="AS650" s="50">
        <v>40.797284271685697</v>
      </c>
      <c r="AT650" s="50">
        <v>182.67114578175369</v>
      </c>
      <c r="AU650" s="50">
        <v>278.88724546832628</v>
      </c>
      <c r="AV650" s="50">
        <v>342.47353743510467</v>
      </c>
      <c r="AW650" s="50">
        <v>418.3308682024894</v>
      </c>
      <c r="AX650" s="50">
        <v>511.29328335859822</v>
      </c>
      <c r="AY650" s="50">
        <v>604.25569851470686</v>
      </c>
      <c r="AZ650" s="50">
        <v>762.29180428009181</v>
      </c>
      <c r="BA650" s="50">
        <v>1022.5865667171964</v>
      </c>
      <c r="BB650" s="50">
        <v>1638.4625671264168</v>
      </c>
      <c r="BC650" s="50">
        <v>11.77153006080998</v>
      </c>
      <c r="BD650" s="50">
        <v>5717.1885321006885</v>
      </c>
      <c r="BE650" s="50">
        <v>110.88898844507611</v>
      </c>
      <c r="BF650" s="50">
        <v>227.39262630331561</v>
      </c>
      <c r="BG650" s="50">
        <v>305.07418738906381</v>
      </c>
      <c r="BH650" s="50">
        <v>380.15970373184086</v>
      </c>
      <c r="BI650" s="50">
        <v>464.33234255164359</v>
      </c>
      <c r="BJ650" s="50">
        <v>560.40162865343939</v>
      </c>
      <c r="BK650" s="50">
        <v>681.81018261886447</v>
      </c>
      <c r="BL650" s="50">
        <v>878.84604991310562</v>
      </c>
      <c r="BM650" s="50">
        <v>1277.5946619769168</v>
      </c>
      <c r="BN650" s="50">
        <v>3374.3457041071979</v>
      </c>
    </row>
    <row r="651" spans="1:66" x14ac:dyDescent="0.25">
      <c r="A651" t="str">
        <f t="shared" si="10"/>
        <v>2008TOT53</v>
      </c>
      <c r="B651" s="50">
        <v>2008</v>
      </c>
      <c r="C651" s="50" t="s">
        <v>3</v>
      </c>
      <c r="D651" s="50">
        <v>53</v>
      </c>
      <c r="E651" s="50">
        <v>1723.6991684376535</v>
      </c>
      <c r="F651" s="50">
        <v>0.15081425506979027</v>
      </c>
      <c r="G651" s="50">
        <v>5.9252196726926304E-2</v>
      </c>
      <c r="H651" s="50">
        <v>3.6649838137559287E-2</v>
      </c>
      <c r="I651" s="50">
        <v>4.0151300396444274E-2</v>
      </c>
      <c r="J651" s="50">
        <v>2.5298718035124092E-2</v>
      </c>
      <c r="K651" s="50">
        <v>2.0754594503037228E-2</v>
      </c>
      <c r="L651" s="50">
        <v>259.65437866221652</v>
      </c>
      <c r="M651" s="50">
        <v>129.82718933110826</v>
      </c>
      <c r="N651" s="50">
        <v>2363510</v>
      </c>
      <c r="O651" s="50">
        <v>356451</v>
      </c>
      <c r="P651" s="50">
        <v>157.64086330597971</v>
      </c>
      <c r="Q651" s="50">
        <v>102.01351535623681</v>
      </c>
      <c r="R651" s="50">
        <v>39.288193745018965</v>
      </c>
      <c r="S651" s="50">
        <v>436353834.74695158</v>
      </c>
      <c r="T651" s="50">
        <v>0.89256249624151884</v>
      </c>
      <c r="U651" s="50">
        <v>0.90504553024795975</v>
      </c>
      <c r="V651" s="50">
        <v>94898</v>
      </c>
      <c r="W651" s="50">
        <v>48.025070252762191</v>
      </c>
      <c r="X651" s="50">
        <v>81.802119078346067</v>
      </c>
      <c r="Y651" s="50">
        <v>63.008464944673364</v>
      </c>
      <c r="Z651" s="50">
        <v>93154289.955562621</v>
      </c>
      <c r="AA651" s="50">
        <v>0.19054725536343894</v>
      </c>
      <c r="AB651" s="50">
        <v>0.19076065563052577</v>
      </c>
      <c r="AC651" s="50">
        <v>2363510</v>
      </c>
      <c r="AD651" s="50">
        <v>0.61786019447084628</v>
      </c>
      <c r="AE651" s="50">
        <v>0.74723574166127005</v>
      </c>
      <c r="AF651" s="50">
        <v>3.5972296240850531E-3</v>
      </c>
      <c r="AG651" s="50">
        <v>0.71353696128161292</v>
      </c>
      <c r="AH651" s="50">
        <v>26.781623148651978</v>
      </c>
      <c r="AI651" s="50">
        <v>30.264221319145193</v>
      </c>
      <c r="AJ651" s="50">
        <v>0.69454167497213593</v>
      </c>
      <c r="AK651" s="50">
        <v>1.4981555428464288</v>
      </c>
      <c r="AL651" s="50">
        <v>2.1144999219432465</v>
      </c>
      <c r="AM651" s="50">
        <v>2.8682968154875779</v>
      </c>
      <c r="AN651" s="50">
        <v>3.7318816712628911</v>
      </c>
      <c r="AO651" s="50">
        <v>5.015317126543323</v>
      </c>
      <c r="AP651" s="50">
        <v>7.0850700742422887</v>
      </c>
      <c r="AQ651" s="50">
        <v>10.631963286767149</v>
      </c>
      <c r="AR651" s="50">
        <v>18.317430132205111</v>
      </c>
      <c r="AS651" s="50">
        <v>48.042843753729848</v>
      </c>
      <c r="AT651" s="50">
        <v>209.1654341012447</v>
      </c>
      <c r="AU651" s="50">
        <v>303.28987944680483</v>
      </c>
      <c r="AV651" s="50">
        <v>418.3308682024894</v>
      </c>
      <c r="AW651" s="50">
        <v>561.2605815050066</v>
      </c>
      <c r="AX651" s="50">
        <v>743.69932124887009</v>
      </c>
      <c r="AY651" s="50">
        <v>1010.9662648226828</v>
      </c>
      <c r="AZ651" s="50">
        <v>1464.1580387087129</v>
      </c>
      <c r="BA651" s="50">
        <v>2370.5415864807733</v>
      </c>
      <c r="BB651" s="50">
        <v>4183.3086820248936</v>
      </c>
      <c r="BC651" s="50">
        <v>11.873732012832249</v>
      </c>
      <c r="BD651" s="50">
        <v>12898.535102910089</v>
      </c>
      <c r="BE651" s="50">
        <v>119.59816418877141</v>
      </c>
      <c r="BF651" s="50">
        <v>257.72770863819017</v>
      </c>
      <c r="BG651" s="50">
        <v>365.46889853841003</v>
      </c>
      <c r="BH651" s="50">
        <v>494.35370175430245</v>
      </c>
      <c r="BI651" s="50">
        <v>641.95496903110916</v>
      </c>
      <c r="BJ651" s="50">
        <v>865.25492197743506</v>
      </c>
      <c r="BK651" s="50">
        <v>1218.8446550123376</v>
      </c>
      <c r="BL651" s="50">
        <v>1837.7936902333915</v>
      </c>
      <c r="BM651" s="50">
        <v>3148.1433012029424</v>
      </c>
      <c r="BN651" s="50">
        <v>8311.2773676539528</v>
      </c>
    </row>
    <row r="652" spans="1:66" x14ac:dyDescent="0.25">
      <c r="A652" t="str">
        <f t="shared" si="10"/>
        <v>2008TOT100</v>
      </c>
      <c r="B652" s="50">
        <v>2008</v>
      </c>
      <c r="C652" s="50" t="s">
        <v>3</v>
      </c>
      <c r="D652" s="50">
        <v>100</v>
      </c>
      <c r="E652" s="50">
        <v>1074.9044872391439</v>
      </c>
      <c r="F652" s="50">
        <v>0.20585910146464162</v>
      </c>
      <c r="G652" s="50">
        <v>7.8992688528458005E-2</v>
      </c>
      <c r="H652" s="50">
        <v>4.5488736159538662E-2</v>
      </c>
      <c r="I652" s="50">
        <v>6.389474808545588E-2</v>
      </c>
      <c r="J652" s="50">
        <v>2.7876076355105497E-2</v>
      </c>
      <c r="K652" s="50">
        <v>1.9685606963238445E-2</v>
      </c>
      <c r="L652" s="50">
        <v>289.65784448932948</v>
      </c>
      <c r="M652" s="50">
        <v>144.82892224466474</v>
      </c>
      <c r="N652" s="50">
        <v>56079930</v>
      </c>
      <c r="O652" s="50">
        <v>11544564</v>
      </c>
      <c r="P652" s="50">
        <v>178.50972557314842</v>
      </c>
      <c r="Q652" s="50">
        <v>111.14811891618106</v>
      </c>
      <c r="R652" s="50">
        <v>38.372210879403809</v>
      </c>
      <c r="S652" s="50">
        <v>15397878867.689554</v>
      </c>
      <c r="T652" s="50">
        <v>2.1286404663114817</v>
      </c>
      <c r="U652" s="50">
        <v>2.2039884066136315</v>
      </c>
      <c r="V652" s="50">
        <v>3583212.9999999995</v>
      </c>
      <c r="W652" s="50">
        <v>81.642788549915622</v>
      </c>
      <c r="X652" s="50">
        <v>63.186133694749117</v>
      </c>
      <c r="Y652" s="50">
        <v>43.628118414087552</v>
      </c>
      <c r="Z652" s="50">
        <v>2716912508.0971565</v>
      </c>
      <c r="AA652" s="50">
        <v>0.37559263570380425</v>
      </c>
      <c r="AB652" s="50">
        <v>0.37742428768585373</v>
      </c>
      <c r="AC652" s="50">
        <v>56079930</v>
      </c>
      <c r="AD652" s="50">
        <v>0.54802174393301406</v>
      </c>
      <c r="AE652" s="50">
        <v>0.60197398556256143</v>
      </c>
      <c r="AF652" s="50">
        <v>8.5352880043923759E-2</v>
      </c>
      <c r="AG652" s="50">
        <v>0.53197695975714154</v>
      </c>
      <c r="AH652" s="50">
        <v>16.90180688014059</v>
      </c>
      <c r="AI652" s="50">
        <v>18.423150173429903</v>
      </c>
      <c r="AJ652" s="50">
        <v>1.0397233898694742</v>
      </c>
      <c r="AK652" s="50">
        <v>2.1965453384015801</v>
      </c>
      <c r="AL652" s="50">
        <v>3.0629797885852623</v>
      </c>
      <c r="AM652" s="50">
        <v>3.9941806667479085</v>
      </c>
      <c r="AN652" s="50">
        <v>5.0789064532903705</v>
      </c>
      <c r="AO652" s="50">
        <v>6.2416864118876152</v>
      </c>
      <c r="AP652" s="50">
        <v>8.0104251525903258</v>
      </c>
      <c r="AQ652" s="50">
        <v>10.753288016114819</v>
      </c>
      <c r="AR652" s="50">
        <v>16.127876733592188</v>
      </c>
      <c r="AS652" s="50">
        <v>43.494388048920456</v>
      </c>
      <c r="AT652" s="50">
        <v>186.50584540694319</v>
      </c>
      <c r="AU652" s="50">
        <v>284.11638132085739</v>
      </c>
      <c r="AV652" s="50">
        <v>378.82184176114322</v>
      </c>
      <c r="AW652" s="50">
        <v>486.65824334222935</v>
      </c>
      <c r="AX652" s="50">
        <v>598.91035964323066</v>
      </c>
      <c r="AY652" s="50">
        <v>752.99556276448095</v>
      </c>
      <c r="AZ652" s="50">
        <v>976.10535913914191</v>
      </c>
      <c r="BA652" s="50">
        <v>1394.4362273416314</v>
      </c>
      <c r="BB652" s="50">
        <v>2265.958869430151</v>
      </c>
      <c r="BC652" s="50">
        <v>11.747853359282828</v>
      </c>
      <c r="BD652" s="50">
        <v>7841.3797184177729</v>
      </c>
      <c r="BE652" s="50">
        <v>111.74913488626889</v>
      </c>
      <c r="BF652" s="50">
        <v>236.0740514623196</v>
      </c>
      <c r="BG652" s="50">
        <v>329.2934488907357</v>
      </c>
      <c r="BH652" s="50">
        <v>429.36896487366732</v>
      </c>
      <c r="BI652" s="50">
        <v>545.69883917578977</v>
      </c>
      <c r="BJ652" s="50">
        <v>671.16725753934975</v>
      </c>
      <c r="BK652" s="50">
        <v>861.01932156345413</v>
      </c>
      <c r="BL652" s="50">
        <v>1155.780332040898</v>
      </c>
      <c r="BM652" s="50">
        <v>1733.8187097430462</v>
      </c>
      <c r="BN652" s="50">
        <v>4675.4805698118853</v>
      </c>
    </row>
    <row r="653" spans="1:66" x14ac:dyDescent="0.25">
      <c r="A653" t="str">
        <f t="shared" si="10"/>
        <v>2008TOT115</v>
      </c>
      <c r="B653" s="50">
        <v>2008</v>
      </c>
      <c r="C653" s="50" t="s">
        <v>3</v>
      </c>
      <c r="D653" s="50">
        <v>115</v>
      </c>
      <c r="E653" s="50">
        <v>713.42973052244201</v>
      </c>
      <c r="F653" s="50">
        <v>0.27762467905793548</v>
      </c>
      <c r="G653" s="50">
        <v>0.10165261004216364</v>
      </c>
      <c r="H653" s="50">
        <v>5.4539600596482891E-2</v>
      </c>
      <c r="I653" s="50">
        <v>7.4312383434210233E-2</v>
      </c>
      <c r="J653" s="50">
        <v>2.9613457558556305E-2</v>
      </c>
      <c r="K653" s="50">
        <v>1.824400205736014E-2</v>
      </c>
      <c r="L653" s="50">
        <v>266.9174380804082</v>
      </c>
      <c r="M653" s="50">
        <v>133.4587190402041</v>
      </c>
      <c r="N653" s="50">
        <v>1901823</v>
      </c>
      <c r="O653" s="50">
        <v>527993</v>
      </c>
      <c r="P653" s="50">
        <v>169.18529719613571</v>
      </c>
      <c r="Q653" s="50">
        <v>97.732140884272496</v>
      </c>
      <c r="R653" s="50">
        <v>36.615120236104964</v>
      </c>
      <c r="S653" s="50">
        <v>619222635.1429162</v>
      </c>
      <c r="T653" s="50">
        <v>3.8031572116810839</v>
      </c>
      <c r="U653" s="50">
        <v>4.0711919366286695</v>
      </c>
      <c r="V653" s="50">
        <v>141329</v>
      </c>
      <c r="W653" s="50">
        <v>80.27546842336325</v>
      </c>
      <c r="X653" s="50">
        <v>53.183250616840851</v>
      </c>
      <c r="Y653" s="50">
        <v>39.849963343960717</v>
      </c>
      <c r="Z653" s="50">
        <v>90196027.517130032</v>
      </c>
      <c r="AA653" s="50">
        <v>0.55396823864099787</v>
      </c>
      <c r="AB653" s="50">
        <v>0.55863939488590775</v>
      </c>
      <c r="AC653" s="50">
        <v>1901823</v>
      </c>
      <c r="AD653" s="50">
        <v>0.51962137659446683</v>
      </c>
      <c r="AE653" s="50">
        <v>0.52714588253422434</v>
      </c>
      <c r="AF653" s="50">
        <v>2.8945483773567295E-3</v>
      </c>
      <c r="AG653" s="50">
        <v>0.46650442656443314</v>
      </c>
      <c r="AH653" s="50">
        <v>14.016441784175013</v>
      </c>
      <c r="AI653" s="50">
        <v>14.568264627668659</v>
      </c>
      <c r="AJ653" s="50">
        <v>1.3523693525350546</v>
      </c>
      <c r="AK653" s="50">
        <v>2.6021430124131371</v>
      </c>
      <c r="AL653" s="50">
        <v>3.5057287350359898</v>
      </c>
      <c r="AM653" s="50">
        <v>4.327495194226409</v>
      </c>
      <c r="AN653" s="50">
        <v>5.2833186491039204</v>
      </c>
      <c r="AO653" s="50">
        <v>6.4661326621407405</v>
      </c>
      <c r="AP653" s="50">
        <v>8.1559313175152681</v>
      </c>
      <c r="AQ653" s="50">
        <v>10.696498471076403</v>
      </c>
      <c r="AR653" s="50">
        <v>16.304852722200664</v>
      </c>
      <c r="AS653" s="50">
        <v>41.305529883752413</v>
      </c>
      <c r="AT653" s="50">
        <v>144.67275858669424</v>
      </c>
      <c r="AU653" s="50">
        <v>218.40357410738301</v>
      </c>
      <c r="AV653" s="50">
        <v>278.88724546832628</v>
      </c>
      <c r="AW653" s="50">
        <v>338.84800324401641</v>
      </c>
      <c r="AX653" s="50">
        <v>418.3308682024894</v>
      </c>
      <c r="AY653" s="50">
        <v>515.94140411640365</v>
      </c>
      <c r="AZ653" s="50">
        <v>654.3890009738941</v>
      </c>
      <c r="BA653" s="50">
        <v>916.84181947712261</v>
      </c>
      <c r="BB653" s="50">
        <v>1474.6163104137752</v>
      </c>
      <c r="BC653" s="50">
        <v>10.217570531119136</v>
      </c>
      <c r="BD653" s="50">
        <v>5054.8313241134138</v>
      </c>
      <c r="BE653" s="50">
        <v>96.116802754967296</v>
      </c>
      <c r="BF653" s="50">
        <v>185.27763363797035</v>
      </c>
      <c r="BG653" s="50">
        <v>250.85343120686952</v>
      </c>
      <c r="BH653" s="50">
        <v>309.36638750035888</v>
      </c>
      <c r="BI653" s="50">
        <v>375.87089412172679</v>
      </c>
      <c r="BJ653" s="50">
        <v>462.2642367345041</v>
      </c>
      <c r="BK653" s="50">
        <v>580.21879042089279</v>
      </c>
      <c r="BL653" s="50">
        <v>764.73365189201115</v>
      </c>
      <c r="BM653" s="50">
        <v>1162.3767229236223</v>
      </c>
      <c r="BN653" s="50">
        <v>2955.7382244614842</v>
      </c>
    </row>
    <row r="654" spans="1:66" x14ac:dyDescent="0.25">
      <c r="A654" t="str">
        <f t="shared" si="10"/>
        <v>2008TOT123</v>
      </c>
      <c r="B654" s="50">
        <v>2008</v>
      </c>
      <c r="C654" s="50" t="s">
        <v>3</v>
      </c>
      <c r="D654" s="50">
        <v>123</v>
      </c>
      <c r="E654" s="50">
        <v>672.31524541640829</v>
      </c>
      <c r="F654" s="50">
        <v>0.30504929131993286</v>
      </c>
      <c r="G654" s="50">
        <v>0.11671929191956114</v>
      </c>
      <c r="H654" s="50">
        <v>6.4864139375352126E-2</v>
      </c>
      <c r="I654" s="50">
        <v>8.9806676352586753E-2</v>
      </c>
      <c r="J654" s="50">
        <v>3.8226095631679106E-2</v>
      </c>
      <c r="K654" s="50">
        <v>2.4505965547215788E-2</v>
      </c>
      <c r="L654" s="50">
        <v>237.86520068655966</v>
      </c>
      <c r="M654" s="50">
        <v>118.93260034327983</v>
      </c>
      <c r="N654" s="50">
        <v>3462070</v>
      </c>
      <c r="O654" s="50">
        <v>1056102</v>
      </c>
      <c r="P654" s="50">
        <v>146.85217890142977</v>
      </c>
      <c r="Q654" s="50">
        <v>91.013021785129894</v>
      </c>
      <c r="R654" s="50">
        <v>38.262436675241034</v>
      </c>
      <c r="S654" s="50">
        <v>1153428411.999831</v>
      </c>
      <c r="T654" s="50">
        <v>4.1295297088263334</v>
      </c>
      <c r="U654" s="50">
        <v>4.4243278618584254</v>
      </c>
      <c r="V654" s="50">
        <v>310917</v>
      </c>
      <c r="W654" s="50">
        <v>68.30909283703042</v>
      </c>
      <c r="X654" s="50">
        <v>50.62350750624941</v>
      </c>
      <c r="Y654" s="50">
        <v>42.564870657946429</v>
      </c>
      <c r="Z654" s="50">
        <v>188876508.99984658</v>
      </c>
      <c r="AA654" s="50">
        <v>0.6762198217936608</v>
      </c>
      <c r="AB654" s="50">
        <v>0.68244688158732236</v>
      </c>
      <c r="AC654" s="50">
        <v>3462070</v>
      </c>
      <c r="AD654" s="50">
        <v>0.55635260714970447</v>
      </c>
      <c r="AE654" s="50">
        <v>0.64010394174412077</v>
      </c>
      <c r="AF654" s="50">
        <v>5.2692227934963577E-3</v>
      </c>
      <c r="AG654" s="50">
        <v>0.54670506296402355</v>
      </c>
      <c r="AH654" s="50">
        <v>17.398916266887817</v>
      </c>
      <c r="AI654" s="50">
        <v>17.937521220310529</v>
      </c>
      <c r="AJ654" s="50">
        <v>1.105043674375412</v>
      </c>
      <c r="AK654" s="50">
        <v>2.2901433449670643</v>
      </c>
      <c r="AL654" s="50">
        <v>3.1021392402243544</v>
      </c>
      <c r="AM654" s="50">
        <v>3.9485245028048572</v>
      </c>
      <c r="AN654" s="50">
        <v>4.9151886327005592</v>
      </c>
      <c r="AO654" s="50">
        <v>6.0612692927480047</v>
      </c>
      <c r="AP654" s="50">
        <v>7.6640653236772529</v>
      </c>
      <c r="AQ654" s="50">
        <v>10.012386782123961</v>
      </c>
      <c r="AR654" s="50">
        <v>15.46461851865071</v>
      </c>
      <c r="AS654" s="50">
        <v>45.43662068772781</v>
      </c>
      <c r="AT654" s="50">
        <v>125.49926046074683</v>
      </c>
      <c r="AU654" s="50">
        <v>184.53039408487589</v>
      </c>
      <c r="AV654" s="50">
        <v>235.06210689473215</v>
      </c>
      <c r="AW654" s="50">
        <v>291.08856245756556</v>
      </c>
      <c r="AX654" s="50">
        <v>371.61725458654473</v>
      </c>
      <c r="AY654" s="50">
        <v>453.19177388603021</v>
      </c>
      <c r="AZ654" s="50">
        <v>578.69103434677697</v>
      </c>
      <c r="BA654" s="50">
        <v>822.71737413156245</v>
      </c>
      <c r="BB654" s="50">
        <v>1394.4362273416314</v>
      </c>
      <c r="BC654" s="50">
        <v>12.653870605680908</v>
      </c>
      <c r="BD654" s="50">
        <v>5229.135852531118</v>
      </c>
      <c r="BE654" s="50">
        <v>74.026494059984572</v>
      </c>
      <c r="BF654" s="50">
        <v>154.45388128214256</v>
      </c>
      <c r="BG654" s="50">
        <v>207.9620647754445</v>
      </c>
      <c r="BH654" s="50">
        <v>265.7524086433645</v>
      </c>
      <c r="BI654" s="50">
        <v>331.06380636349496</v>
      </c>
      <c r="BJ654" s="50">
        <v>407.15203617771846</v>
      </c>
      <c r="BK654" s="50">
        <v>515.51397553267282</v>
      </c>
      <c r="BL654" s="50">
        <v>673.48262231578826</v>
      </c>
      <c r="BM654" s="50">
        <v>1038.147591886194</v>
      </c>
      <c r="BN654" s="50">
        <v>3060.4219503917261</v>
      </c>
    </row>
    <row r="655" spans="1:66" x14ac:dyDescent="0.25">
      <c r="A655" t="str">
        <f t="shared" si="10"/>
        <v>2008TOT126</v>
      </c>
      <c r="B655" s="50">
        <v>2008</v>
      </c>
      <c r="C655" s="50" t="s">
        <v>3</v>
      </c>
      <c r="D655" s="50">
        <v>126</v>
      </c>
      <c r="E655" s="50">
        <v>702.82087036288112</v>
      </c>
      <c r="F655" s="50">
        <v>0.44553967115998278</v>
      </c>
      <c r="G655" s="50">
        <v>0.19784877553529767</v>
      </c>
      <c r="H655" s="50">
        <v>0.11852004063665887</v>
      </c>
      <c r="I655" s="50">
        <v>0.18640919679580961</v>
      </c>
      <c r="J655" s="50">
        <v>7.4865067587323447E-2</v>
      </c>
      <c r="K655" s="50">
        <v>4.6653700094574223E-2</v>
      </c>
      <c r="L655" s="50">
        <v>312.31156125681383</v>
      </c>
      <c r="M655" s="50">
        <v>156.15578062840692</v>
      </c>
      <c r="N655" s="50">
        <v>3602907</v>
      </c>
      <c r="O655" s="50">
        <v>1605238</v>
      </c>
      <c r="P655" s="50">
        <v>173.62478658800921</v>
      </c>
      <c r="Q655" s="50">
        <v>138.68677466880462</v>
      </c>
      <c r="R655" s="50">
        <v>44.406545217441519</v>
      </c>
      <c r="S655" s="50">
        <v>2671503369.5496311</v>
      </c>
      <c r="T655" s="50">
        <v>8.7917793261139927</v>
      </c>
      <c r="U655" s="50">
        <v>9.8791371118581406</v>
      </c>
      <c r="V655" s="50">
        <v>671615</v>
      </c>
      <c r="W655" s="50">
        <v>93.440993633735459</v>
      </c>
      <c r="X655" s="50">
        <v>62.714786994671456</v>
      </c>
      <c r="Y655" s="50">
        <v>40.161681330202875</v>
      </c>
      <c r="Z655" s="50">
        <v>505442300.00911528</v>
      </c>
      <c r="AA655" s="50">
        <v>1.6633844502740727</v>
      </c>
      <c r="AB655" s="50">
        <v>1.7056563403585523</v>
      </c>
      <c r="AC655" s="50">
        <v>3602907</v>
      </c>
      <c r="AD655" s="50">
        <v>0.59370890850971314</v>
      </c>
      <c r="AE655" s="50">
        <v>0.79485867589306913</v>
      </c>
      <c r="AF655" s="50">
        <v>5.4835747651683121E-3</v>
      </c>
      <c r="AG655" s="50">
        <v>0.63095047604752263</v>
      </c>
      <c r="AH655" s="50">
        <v>21.708810196251548</v>
      </c>
      <c r="AI655" s="50">
        <v>22.991261612279462</v>
      </c>
      <c r="AJ655" s="50">
        <v>0.83704034077573752</v>
      </c>
      <c r="AK655" s="50">
        <v>1.9505003819104556</v>
      </c>
      <c r="AL655" s="50">
        <v>2.7264883304345786</v>
      </c>
      <c r="AM655" s="50">
        <v>3.5795088341653072</v>
      </c>
      <c r="AN655" s="50">
        <v>4.4893848318750891</v>
      </c>
      <c r="AO655" s="50">
        <v>5.6059226820448345</v>
      </c>
      <c r="AP655" s="50">
        <v>7.2451486545972088</v>
      </c>
      <c r="AQ655" s="50">
        <v>9.4769279340359631</v>
      </c>
      <c r="AR655" s="50">
        <v>14.736606008281875</v>
      </c>
      <c r="AS655" s="50">
        <v>49.352472001878951</v>
      </c>
      <c r="AT655" s="50">
        <v>111.09008611154997</v>
      </c>
      <c r="AU655" s="50">
        <v>164.54347482631249</v>
      </c>
      <c r="AV655" s="50">
        <v>219.76314942904111</v>
      </c>
      <c r="AW655" s="50">
        <v>288.18348698393714</v>
      </c>
      <c r="AX655" s="50">
        <v>348.60905683540784</v>
      </c>
      <c r="AY655" s="50">
        <v>436.80714821476602</v>
      </c>
      <c r="AZ655" s="50">
        <v>578.69103434677697</v>
      </c>
      <c r="BA655" s="50">
        <v>790.18052882692439</v>
      </c>
      <c r="BB655" s="50">
        <v>1394.4362273416314</v>
      </c>
      <c r="BC655" s="50">
        <v>15.592626893598563</v>
      </c>
      <c r="BD655" s="50">
        <v>6623.5720798727489</v>
      </c>
      <c r="BE655" s="50">
        <v>58.601831759079218</v>
      </c>
      <c r="BF655" s="50">
        <v>137.59725927466158</v>
      </c>
      <c r="BG655" s="50">
        <v>191.13083570336627</v>
      </c>
      <c r="BH655" s="50">
        <v>252.21146153521678</v>
      </c>
      <c r="BI655" s="50">
        <v>315.30691192382801</v>
      </c>
      <c r="BJ655" s="50">
        <v>393.7202362281464</v>
      </c>
      <c r="BK655" s="50">
        <v>509.82494539895117</v>
      </c>
      <c r="BL655" s="50">
        <v>666.01150585313508</v>
      </c>
      <c r="BM655" s="50">
        <v>1033.6557907837582</v>
      </c>
      <c r="BN655" s="50">
        <v>3477.0941939788095</v>
      </c>
    </row>
    <row r="656" spans="1:66" x14ac:dyDescent="0.25">
      <c r="A656" t="str">
        <f t="shared" si="10"/>
        <v>2008TOT129</v>
      </c>
      <c r="B656" s="50">
        <v>2008</v>
      </c>
      <c r="C656" s="50" t="s">
        <v>3</v>
      </c>
      <c r="D656" s="50">
        <v>129</v>
      </c>
      <c r="E656" s="50">
        <v>848.69292607350326</v>
      </c>
      <c r="F656" s="50">
        <v>0.34069659239405076</v>
      </c>
      <c r="G656" s="50">
        <v>0.13353170997885794</v>
      </c>
      <c r="H656" s="50">
        <v>7.6398385050370318E-2</v>
      </c>
      <c r="I656" s="50">
        <v>0.11996467060402805</v>
      </c>
      <c r="J656" s="50">
        <v>4.5165424767566416E-2</v>
      </c>
      <c r="K656" s="50">
        <v>2.8685063108638709E-2</v>
      </c>
      <c r="L656" s="50">
        <v>294.15391201414184</v>
      </c>
      <c r="M656" s="50">
        <v>147.07695600707092</v>
      </c>
      <c r="N656" s="50">
        <v>3593608</v>
      </c>
      <c r="O656" s="50">
        <v>1224330</v>
      </c>
      <c r="P656" s="50">
        <v>178.86401553408317</v>
      </c>
      <c r="Q656" s="50">
        <v>115.28989648005867</v>
      </c>
      <c r="R656" s="50">
        <v>39.1937321828023</v>
      </c>
      <c r="S656" s="50">
        <v>1693834547.4891629</v>
      </c>
      <c r="T656" s="50">
        <v>4.6281609827883701</v>
      </c>
      <c r="U656" s="50">
        <v>4.9861818121395203</v>
      </c>
      <c r="V656" s="50">
        <v>431106</v>
      </c>
      <c r="W656" s="50">
        <v>91.704043647680137</v>
      </c>
      <c r="X656" s="50">
        <v>55.372912359390781</v>
      </c>
      <c r="Y656" s="50">
        <v>37.648938258369071</v>
      </c>
      <c r="Z656" s="50">
        <v>286459137.06729025</v>
      </c>
      <c r="AA656" s="50">
        <v>0.78270867913475517</v>
      </c>
      <c r="AB656" s="50">
        <v>0.79298784323057703</v>
      </c>
      <c r="AC656" s="50">
        <v>3593608</v>
      </c>
      <c r="AD656" s="50">
        <v>0.57896106282030113</v>
      </c>
      <c r="AE656" s="50">
        <v>0.68115686042998469</v>
      </c>
      <c r="AF656" s="50">
        <v>5.4694218154139832E-3</v>
      </c>
      <c r="AG656" s="50">
        <v>0.59473192467321923</v>
      </c>
      <c r="AH656" s="50">
        <v>20.089390674341043</v>
      </c>
      <c r="AI656" s="50">
        <v>21.167948656923951</v>
      </c>
      <c r="AJ656" s="50">
        <v>0.95838194369468521</v>
      </c>
      <c r="AK656" s="50">
        <v>2.0194656914967291</v>
      </c>
      <c r="AL656" s="50">
        <v>2.8367376322407121</v>
      </c>
      <c r="AM656" s="50">
        <v>3.6143630582751038</v>
      </c>
      <c r="AN656" s="50">
        <v>4.5944612089795864</v>
      </c>
      <c r="AO656" s="50">
        <v>5.7790087322090606</v>
      </c>
      <c r="AP656" s="50">
        <v>7.2618550836082782</v>
      </c>
      <c r="AQ656" s="50">
        <v>9.9008007996215817</v>
      </c>
      <c r="AR656" s="50">
        <v>15.679469209047653</v>
      </c>
      <c r="AS656" s="50">
        <v>47.35545664082661</v>
      </c>
      <c r="AT656" s="50">
        <v>139.44362273416314</v>
      </c>
      <c r="AU656" s="50">
        <v>202.19325296453655</v>
      </c>
      <c r="AV656" s="50">
        <v>278.88724546832628</v>
      </c>
      <c r="AW656" s="50">
        <v>348.60905683540784</v>
      </c>
      <c r="AX656" s="50">
        <v>428.78913990755166</v>
      </c>
      <c r="AY656" s="50">
        <v>557.77449093665257</v>
      </c>
      <c r="AZ656" s="50">
        <v>697.21811367081568</v>
      </c>
      <c r="BA656" s="50">
        <v>1017.9384459593908</v>
      </c>
      <c r="BB656" s="50">
        <v>1859.248303122175</v>
      </c>
      <c r="BC656" s="50">
        <v>12.449146025447547</v>
      </c>
      <c r="BD656" s="50">
        <v>6925.6999291301026</v>
      </c>
      <c r="BE656" s="50">
        <v>81.333757408779249</v>
      </c>
      <c r="BF656" s="50">
        <v>171.24852151141476</v>
      </c>
      <c r="BG656" s="50">
        <v>240.57638469486332</v>
      </c>
      <c r="BH656" s="50">
        <v>307.16196176746189</v>
      </c>
      <c r="BI656" s="50">
        <v>389.8774645274504</v>
      </c>
      <c r="BJ656" s="50">
        <v>490.09325036810321</v>
      </c>
      <c r="BK656" s="50">
        <v>616.7389296619981</v>
      </c>
      <c r="BL656" s="50">
        <v>837.96731656544875</v>
      </c>
      <c r="BM656" s="50">
        <v>1334.1350886008931</v>
      </c>
      <c r="BN656" s="50">
        <v>4021.5174056354813</v>
      </c>
    </row>
    <row r="657" spans="1:66" x14ac:dyDescent="0.25">
      <c r="A657" t="str">
        <f t="shared" si="10"/>
        <v>2008TOT131</v>
      </c>
      <c r="B657" s="50">
        <v>2008</v>
      </c>
      <c r="C657" s="50" t="s">
        <v>3</v>
      </c>
      <c r="D657" s="50">
        <v>131</v>
      </c>
      <c r="E657" s="50">
        <v>1038.4385348735032</v>
      </c>
      <c r="F657" s="50">
        <v>0.13506527207100183</v>
      </c>
      <c r="G657" s="50">
        <v>4.7390211238671043E-2</v>
      </c>
      <c r="H657" s="50">
        <v>2.6617224650133678E-2</v>
      </c>
      <c r="I657" s="50">
        <v>3.4341073148948666E-2</v>
      </c>
      <c r="J657" s="50">
        <v>1.6238932159286137E-2</v>
      </c>
      <c r="K657" s="50">
        <v>1.2448586724453191E-2</v>
      </c>
      <c r="L657" s="50">
        <v>234.2336701408064</v>
      </c>
      <c r="M657" s="50">
        <v>117.1168350704032</v>
      </c>
      <c r="N657" s="50">
        <v>4693738</v>
      </c>
      <c r="O657" s="50">
        <v>633961</v>
      </c>
      <c r="P657" s="50">
        <v>152.0483464304547</v>
      </c>
      <c r="Q657" s="50">
        <v>82.185323710351696</v>
      </c>
      <c r="R657" s="50">
        <v>35.086895774184434</v>
      </c>
      <c r="S657" s="50">
        <v>625227480.05685937</v>
      </c>
      <c r="T657" s="50">
        <v>1.0689494596359752</v>
      </c>
      <c r="U657" s="50">
        <v>1.09051580560468</v>
      </c>
      <c r="V657" s="50">
        <v>161188</v>
      </c>
      <c r="W657" s="50">
        <v>61.735562296264384</v>
      </c>
      <c r="X657" s="50">
        <v>55.381272774138814</v>
      </c>
      <c r="Y657" s="50">
        <v>47.287200632468519</v>
      </c>
      <c r="Z657" s="50">
        <v>107121559.15101466</v>
      </c>
      <c r="AA657" s="50">
        <v>0.18314539335255506</v>
      </c>
      <c r="AB657" s="50">
        <v>0.18352006603686458</v>
      </c>
      <c r="AC657" s="50">
        <v>4693738</v>
      </c>
      <c r="AD657" s="50">
        <v>0.53102939642741531</v>
      </c>
      <c r="AE657" s="50">
        <v>0.56901408790489416</v>
      </c>
      <c r="AF657" s="50">
        <v>7.1438045031726825E-3</v>
      </c>
      <c r="AG657" s="50">
        <v>0.4925796954142081</v>
      </c>
      <c r="AH657" s="50">
        <v>15.123855029088363</v>
      </c>
      <c r="AI657" s="50">
        <v>16.0559318763448</v>
      </c>
      <c r="AJ657" s="50">
        <v>1.2396093230301126</v>
      </c>
      <c r="AK657" s="50">
        <v>2.3974964634541429</v>
      </c>
      <c r="AL657" s="50">
        <v>3.3093255922613132</v>
      </c>
      <c r="AM657" s="50">
        <v>4.317470138747149</v>
      </c>
      <c r="AN657" s="50">
        <v>5.3216129554005622</v>
      </c>
      <c r="AO657" s="50">
        <v>6.3635091082411144</v>
      </c>
      <c r="AP657" s="50">
        <v>8.071925817440686</v>
      </c>
      <c r="AQ657" s="50">
        <v>10.58192786657423</v>
      </c>
      <c r="AR657" s="50">
        <v>15.808719331728618</v>
      </c>
      <c r="AS657" s="50">
        <v>42.588403403122072</v>
      </c>
      <c r="AT657" s="50">
        <v>196.96411711200543</v>
      </c>
      <c r="AU657" s="50">
        <v>289.34551717338849</v>
      </c>
      <c r="AV657" s="50">
        <v>395.09026441346219</v>
      </c>
      <c r="AW657" s="50">
        <v>500.60260561564564</v>
      </c>
      <c r="AX657" s="50">
        <v>594.95945699909612</v>
      </c>
      <c r="AY657" s="50">
        <v>736.72714011216192</v>
      </c>
      <c r="AZ657" s="50">
        <v>945.89257421340665</v>
      </c>
      <c r="BA657" s="50">
        <v>1282.4165170785202</v>
      </c>
      <c r="BB657" s="50">
        <v>2203.2092391997776</v>
      </c>
      <c r="BC657" s="50">
        <v>11.314131167280223</v>
      </c>
      <c r="BD657" s="50">
        <v>7395.7411407631771</v>
      </c>
      <c r="BE657" s="50">
        <v>128.67120147864196</v>
      </c>
      <c r="BF657" s="50">
        <v>249.07076367253097</v>
      </c>
      <c r="BG657" s="50">
        <v>342.92310938140122</v>
      </c>
      <c r="BH657" s="50">
        <v>448.14777085958258</v>
      </c>
      <c r="BI657" s="50">
        <v>553.32151285283317</v>
      </c>
      <c r="BJ657" s="50">
        <v>661.10258071219619</v>
      </c>
      <c r="BK657" s="50">
        <v>837.86964930691499</v>
      </c>
      <c r="BL657" s="50">
        <v>1099.3361252738757</v>
      </c>
      <c r="BM657" s="50">
        <v>1642.3304327274129</v>
      </c>
      <c r="BN657" s="50">
        <v>4424.4084243964508</v>
      </c>
    </row>
    <row r="658" spans="1:66" x14ac:dyDescent="0.25">
      <c r="A658" t="str">
        <f t="shared" si="10"/>
        <v>2008TOT133</v>
      </c>
      <c r="B658" s="50">
        <v>2008</v>
      </c>
      <c r="C658" s="50" t="s">
        <v>3</v>
      </c>
      <c r="D658" s="50">
        <v>133</v>
      </c>
      <c r="E658" s="50">
        <v>1160.2180436596068</v>
      </c>
      <c r="F658" s="50">
        <v>0.19068811266506916</v>
      </c>
      <c r="G658" s="50">
        <v>6.8364409742760757E-2</v>
      </c>
      <c r="H658" s="50">
        <v>3.8582703936411555E-2</v>
      </c>
      <c r="I658" s="50">
        <v>5.1435935326184561E-2</v>
      </c>
      <c r="J658" s="50">
        <v>2.2962469864723424E-2</v>
      </c>
      <c r="K658" s="50">
        <v>1.7189425969278905E-2</v>
      </c>
      <c r="L658" s="50">
        <v>299.60120615944845</v>
      </c>
      <c r="M658" s="50">
        <v>149.80060307972423</v>
      </c>
      <c r="N658" s="50">
        <v>10696199</v>
      </c>
      <c r="O658" s="50">
        <v>2039638</v>
      </c>
      <c r="P658" s="50">
        <v>192.18989807604819</v>
      </c>
      <c r="Q658" s="50">
        <v>107.41130808340026</v>
      </c>
      <c r="R658" s="50">
        <v>35.851427122171096</v>
      </c>
      <c r="S658" s="50">
        <v>2628962227.1593237</v>
      </c>
      <c r="T658" s="50">
        <v>1.7653629616640498</v>
      </c>
      <c r="U658" s="50">
        <v>1.8229451496362377</v>
      </c>
      <c r="V658" s="50">
        <v>550169</v>
      </c>
      <c r="W658" s="50">
        <v>82.925337526140297</v>
      </c>
      <c r="X658" s="50">
        <v>66.87526555358393</v>
      </c>
      <c r="Y658" s="50">
        <v>44.642854687302403</v>
      </c>
      <c r="Z658" s="50">
        <v>441512375.69219661</v>
      </c>
      <c r="AA658" s="50">
        <v>0.29647805020215334</v>
      </c>
      <c r="AB658" s="50">
        <v>0.29757202261679921</v>
      </c>
      <c r="AC658" s="50">
        <v>10696199</v>
      </c>
      <c r="AD658" s="50">
        <v>0.54922850780046628</v>
      </c>
      <c r="AE658" s="50">
        <v>0.58825039683734737</v>
      </c>
      <c r="AF658" s="50">
        <v>1.6279467363332162E-2</v>
      </c>
      <c r="AG658" s="50">
        <v>0.5255843306515775</v>
      </c>
      <c r="AH658" s="50">
        <v>16.748251967089899</v>
      </c>
      <c r="AI658" s="50">
        <v>17.727488267162897</v>
      </c>
      <c r="AJ658" s="50">
        <v>1.1346986623594744</v>
      </c>
      <c r="AK658" s="50">
        <v>2.2704508319326644</v>
      </c>
      <c r="AL658" s="50">
        <v>3.0911565692675915</v>
      </c>
      <c r="AM658" s="50">
        <v>3.9804794936494314</v>
      </c>
      <c r="AN658" s="50">
        <v>4.9425058712332302</v>
      </c>
      <c r="AO658" s="50">
        <v>6.0293344438886756</v>
      </c>
      <c r="AP658" s="50">
        <v>7.6730776688836926</v>
      </c>
      <c r="AQ658" s="50">
        <v>10.51354875078567</v>
      </c>
      <c r="AR658" s="50">
        <v>16.497786628672721</v>
      </c>
      <c r="AS658" s="50">
        <v>43.866961079326849</v>
      </c>
      <c r="AT658" s="50">
        <v>209.1654341012447</v>
      </c>
      <c r="AU658" s="50">
        <v>310.26206058351295</v>
      </c>
      <c r="AV658" s="50">
        <v>411.35868706578123</v>
      </c>
      <c r="AW658" s="50">
        <v>522.91358525311171</v>
      </c>
      <c r="AX658" s="50">
        <v>627.49630230373407</v>
      </c>
      <c r="AY658" s="50">
        <v>779.14124202713651</v>
      </c>
      <c r="AZ658" s="50">
        <v>1022.5865667171964</v>
      </c>
      <c r="BA658" s="50">
        <v>1450.2136764352965</v>
      </c>
      <c r="BB658" s="50">
        <v>2614.567926265559</v>
      </c>
      <c r="BC658" s="50">
        <v>10.756580531469936</v>
      </c>
      <c r="BD658" s="50">
        <v>8831.4294398303318</v>
      </c>
      <c r="BE658" s="50">
        <v>131.59527165236784</v>
      </c>
      <c r="BF658" s="50">
        <v>263.30681689913314</v>
      </c>
      <c r="BG658" s="50">
        <v>358.70390550347935</v>
      </c>
      <c r="BH658" s="50">
        <v>461.63117808235512</v>
      </c>
      <c r="BI658" s="50">
        <v>573.88747459882381</v>
      </c>
      <c r="BJ658" s="50">
        <v>698.405902306705</v>
      </c>
      <c r="BK658" s="50">
        <v>890.40739356171855</v>
      </c>
      <c r="BL658" s="50">
        <v>1220.0140754772256</v>
      </c>
      <c r="BM658" s="50">
        <v>1916.7603315422368</v>
      </c>
      <c r="BN658" s="50">
        <v>5090.4420093794652</v>
      </c>
    </row>
    <row r="659" spans="1:66" x14ac:dyDescent="0.25">
      <c r="A659" t="str">
        <f t="shared" si="10"/>
        <v>2008TOT135</v>
      </c>
      <c r="B659" s="50">
        <v>2008</v>
      </c>
      <c r="C659" s="50" t="s">
        <v>3</v>
      </c>
      <c r="D659" s="50">
        <v>135</v>
      </c>
      <c r="E659" s="50">
        <v>1138.6432605966434</v>
      </c>
      <c r="F659" s="50">
        <v>0.15941894253958261</v>
      </c>
      <c r="G659" s="50">
        <v>5.9085524382087765E-2</v>
      </c>
      <c r="H659" s="50">
        <v>3.4283149616560794E-2</v>
      </c>
      <c r="I659" s="50">
        <v>4.6751812041830744E-2</v>
      </c>
      <c r="J659" s="50">
        <v>2.1496694298788848E-2</v>
      </c>
      <c r="K659" s="50">
        <v>1.6503354010415021E-2</v>
      </c>
      <c r="L659" s="50">
        <v>301.41697157177225</v>
      </c>
      <c r="M659" s="50">
        <v>150.70848578588613</v>
      </c>
      <c r="N659" s="50">
        <v>18802822</v>
      </c>
      <c r="O659" s="50">
        <v>2997525.9999999995</v>
      </c>
      <c r="P659" s="50">
        <v>189.70264490976305</v>
      </c>
      <c r="Q659" s="50">
        <v>111.7143266620092</v>
      </c>
      <c r="R659" s="50">
        <v>37.06305125403604</v>
      </c>
      <c r="S659" s="50">
        <v>4018399184.9023886</v>
      </c>
      <c r="T659" s="50">
        <v>1.5640877559532558</v>
      </c>
      <c r="U659" s="50">
        <v>1.6067631452673925</v>
      </c>
      <c r="V659" s="50">
        <v>879066</v>
      </c>
      <c r="W659" s="50">
        <v>81.412043451761477</v>
      </c>
      <c r="X659" s="50">
        <v>69.296442334124649</v>
      </c>
      <c r="Y659" s="50">
        <v>45.980451580261494</v>
      </c>
      <c r="Z659" s="50">
        <v>730993756.5226754</v>
      </c>
      <c r="AA659" s="50">
        <v>0.28452583520100555</v>
      </c>
      <c r="AB659" s="50">
        <v>0.28548011402245355</v>
      </c>
      <c r="AC659" s="50">
        <v>18802822</v>
      </c>
      <c r="AD659" s="50">
        <v>0.51101940361189391</v>
      </c>
      <c r="AE659" s="50">
        <v>0.52532643627898246</v>
      </c>
      <c r="AF659" s="50">
        <v>2.8617635768328306E-2</v>
      </c>
      <c r="AG659" s="50">
        <v>0.4527505366358362</v>
      </c>
      <c r="AH659" s="50">
        <v>13.558561082239752</v>
      </c>
      <c r="AI659" s="50">
        <v>14.661799360388006</v>
      </c>
      <c r="AJ659" s="50">
        <v>1.254676102944124</v>
      </c>
      <c r="AK659" s="50">
        <v>2.5670422367599057</v>
      </c>
      <c r="AL659" s="50">
        <v>3.5004463719776786</v>
      </c>
      <c r="AM659" s="50">
        <v>4.4845858249430179</v>
      </c>
      <c r="AN659" s="50">
        <v>5.5281885603580463</v>
      </c>
      <c r="AO659" s="50">
        <v>6.800769911055049</v>
      </c>
      <c r="AP659" s="50">
        <v>8.6123505260538451</v>
      </c>
      <c r="AQ659" s="50">
        <v>11.218672957252679</v>
      </c>
      <c r="AR659" s="50">
        <v>16.012630425257328</v>
      </c>
      <c r="AS659" s="50">
        <v>40.020637083398327</v>
      </c>
      <c r="AT659" s="50">
        <v>232.40603789027188</v>
      </c>
      <c r="AU659" s="50">
        <v>348.60905683540784</v>
      </c>
      <c r="AV659" s="50">
        <v>453.19177388603021</v>
      </c>
      <c r="AW659" s="50">
        <v>571.7188532100688</v>
      </c>
      <c r="AX659" s="50">
        <v>697.21811367081568</v>
      </c>
      <c r="AY659" s="50">
        <v>871.52264208851955</v>
      </c>
      <c r="AZ659" s="50">
        <v>1115.5489818733051</v>
      </c>
      <c r="BA659" s="50">
        <v>1485.0745821188375</v>
      </c>
      <c r="BB659" s="50">
        <v>2265.958869430151</v>
      </c>
      <c r="BC659" s="50">
        <v>11.148230316647286</v>
      </c>
      <c r="BD659" s="50">
        <v>7320.7901935435648</v>
      </c>
      <c r="BE659" s="50">
        <v>142.63475855249243</v>
      </c>
      <c r="BF659" s="50">
        <v>292.13872960112025</v>
      </c>
      <c r="BG659" s="50">
        <v>398.15123732286719</v>
      </c>
      <c r="BH659" s="50">
        <v>510.90339613298175</v>
      </c>
      <c r="BI659" s="50">
        <v>629.79982117114866</v>
      </c>
      <c r="BJ659" s="50">
        <v>774.35939933471661</v>
      </c>
      <c r="BK659" s="50">
        <v>982.74643143610535</v>
      </c>
      <c r="BL659" s="50">
        <v>1277.400657136533</v>
      </c>
      <c r="BM659" s="50">
        <v>1823.2753232047032</v>
      </c>
      <c r="BN659" s="50">
        <v>4556.9330488339938</v>
      </c>
    </row>
    <row r="660" spans="1:66" x14ac:dyDescent="0.25">
      <c r="A660" t="str">
        <f t="shared" si="10"/>
        <v>2008TOT141</v>
      </c>
      <c r="B660" s="50">
        <v>2008</v>
      </c>
      <c r="C660" s="50" t="s">
        <v>3</v>
      </c>
      <c r="D660" s="50">
        <v>141</v>
      </c>
      <c r="E660" s="50">
        <v>1218.2301403305862</v>
      </c>
      <c r="F660" s="50">
        <v>0.11600271452705142</v>
      </c>
      <c r="G660" s="50">
        <v>4.9874318432360551E-2</v>
      </c>
      <c r="H660" s="50">
        <v>3.1219488622595697E-2</v>
      </c>
      <c r="I660" s="50">
        <v>4.1008610441303169E-2</v>
      </c>
      <c r="J660" s="50">
        <v>2.1417062261745147E-2</v>
      </c>
      <c r="K660" s="50">
        <v>1.6749314188969754E-2</v>
      </c>
      <c r="L660" s="50">
        <v>275.99626277146569</v>
      </c>
      <c r="M660" s="50">
        <v>137.99813138573285</v>
      </c>
      <c r="N660" s="50">
        <v>3116565</v>
      </c>
      <c r="O660" s="50">
        <v>361530</v>
      </c>
      <c r="P660" s="50">
        <v>157.33416463241275</v>
      </c>
      <c r="Q660" s="50">
        <v>118.66209813905294</v>
      </c>
      <c r="R660" s="50">
        <v>42.994095987926187</v>
      </c>
      <c r="S660" s="50">
        <v>514798900.08254176</v>
      </c>
      <c r="T660" s="50">
        <v>1.1299281670924752</v>
      </c>
      <c r="U660" s="50">
        <v>1.1471139134513821</v>
      </c>
      <c r="V660" s="50">
        <v>127806.00000000001</v>
      </c>
      <c r="W660" s="50">
        <v>65.927545718777765</v>
      </c>
      <c r="X660" s="50">
        <v>72.070585666955083</v>
      </c>
      <c r="Y660" s="50">
        <v>52.225769250094508</v>
      </c>
      <c r="Z660" s="50">
        <v>110532639.26101035</v>
      </c>
      <c r="AA660" s="50">
        <v>0.24260724423471375</v>
      </c>
      <c r="AB660" s="50">
        <v>0.24314685583838538</v>
      </c>
      <c r="AC660" s="50">
        <v>3116565</v>
      </c>
      <c r="AD660" s="50">
        <v>0.50298817243741112</v>
      </c>
      <c r="AE660" s="50">
        <v>0.49292629471207938</v>
      </c>
      <c r="AF660" s="50">
        <v>4.7433689484650586E-3</v>
      </c>
      <c r="AG660" s="50">
        <v>0.4489293703005286</v>
      </c>
      <c r="AH660" s="50">
        <v>13.045714227678616</v>
      </c>
      <c r="AI660" s="50">
        <v>14.77727894839809</v>
      </c>
      <c r="AJ660" s="50">
        <v>1.1660985412535596</v>
      </c>
      <c r="AK660" s="50">
        <v>2.584624084947841</v>
      </c>
      <c r="AL660" s="50">
        <v>3.6956920817632621</v>
      </c>
      <c r="AM660" s="50">
        <v>4.7456943809563361</v>
      </c>
      <c r="AN660" s="50">
        <v>5.7649185926066888</v>
      </c>
      <c r="AO660" s="50">
        <v>6.9927462163184302</v>
      </c>
      <c r="AP660" s="50">
        <v>8.6614970449704067</v>
      </c>
      <c r="AQ660" s="50">
        <v>10.963254551737123</v>
      </c>
      <c r="AR660" s="50">
        <v>15.66178175375974</v>
      </c>
      <c r="AS660" s="50">
        <v>39.763692751686612</v>
      </c>
      <c r="AT660" s="50">
        <v>244.02633978478548</v>
      </c>
      <c r="AU660" s="50">
        <v>385.79402289785139</v>
      </c>
      <c r="AV660" s="50">
        <v>515.94140411640365</v>
      </c>
      <c r="AW660" s="50">
        <v>632.14442306153956</v>
      </c>
      <c r="AX660" s="50">
        <v>766.9399250378973</v>
      </c>
      <c r="AY660" s="50">
        <v>941.24445345560116</v>
      </c>
      <c r="AZ660" s="50">
        <v>1162.0301894513595</v>
      </c>
      <c r="BA660" s="50">
        <v>1533.8798500757946</v>
      </c>
      <c r="BB660" s="50">
        <v>2494.2978016573429</v>
      </c>
      <c r="BC660" s="50">
        <v>9.6317930229512712</v>
      </c>
      <c r="BD660" s="50">
        <v>8134.2113261595159</v>
      </c>
      <c r="BE660" s="50">
        <v>141.49715573473878</v>
      </c>
      <c r="BF660" s="50">
        <v>315.70189843757839</v>
      </c>
      <c r="BG660" s="50">
        <v>449.63532244220926</v>
      </c>
      <c r="BH660" s="50">
        <v>578.90101067624232</v>
      </c>
      <c r="BI660" s="50">
        <v>701.37369008731116</v>
      </c>
      <c r="BJ660" s="50">
        <v>854.0793728335077</v>
      </c>
      <c r="BK660" s="50">
        <v>1052.3821792806398</v>
      </c>
      <c r="BL660" s="50">
        <v>1337.2952292890079</v>
      </c>
      <c r="BM660" s="50">
        <v>1910.6353262690945</v>
      </c>
      <c r="BN660" s="50">
        <v>4844.1406716971323</v>
      </c>
    </row>
    <row r="661" spans="1:66" x14ac:dyDescent="0.25">
      <c r="A661" t="str">
        <f t="shared" si="10"/>
        <v>2008TOT143</v>
      </c>
      <c r="B661" s="50">
        <v>2008</v>
      </c>
      <c r="C661" s="50" t="s">
        <v>3</v>
      </c>
      <c r="D661" s="50">
        <v>143</v>
      </c>
      <c r="E661" s="50">
        <v>1156.7403665552044</v>
      </c>
      <c r="F661" s="50">
        <v>0.19283991839213371</v>
      </c>
      <c r="G661" s="50">
        <v>7.2703212213454826E-2</v>
      </c>
      <c r="H661" s="50">
        <v>4.029217020899125E-2</v>
      </c>
      <c r="I661" s="50">
        <v>5.5923173389679642E-2</v>
      </c>
      <c r="J661" s="50">
        <v>2.34009966177392E-2</v>
      </c>
      <c r="K661" s="50">
        <v>1.5442334656908396E-2</v>
      </c>
      <c r="L661" s="50">
        <v>334.10073951135269</v>
      </c>
      <c r="M661" s="50">
        <v>167.05036975567634</v>
      </c>
      <c r="N661" s="50">
        <v>3846688</v>
      </c>
      <c r="O661" s="50">
        <v>741795</v>
      </c>
      <c r="P661" s="50">
        <v>208.14032027920609</v>
      </c>
      <c r="Q661" s="50">
        <v>125.96041923214659</v>
      </c>
      <c r="R661" s="50">
        <v>37.701329071097874</v>
      </c>
      <c r="S661" s="50">
        <v>1121241710.2117221</v>
      </c>
      <c r="T661" s="50">
        <v>2.0998832294322565</v>
      </c>
      <c r="U661" s="50">
        <v>2.1753663187305272</v>
      </c>
      <c r="V661" s="50">
        <v>215119</v>
      </c>
      <c r="W661" s="50">
        <v>97.148307681958599</v>
      </c>
      <c r="X661" s="50">
        <v>69.902062073717744</v>
      </c>
      <c r="Y661" s="50">
        <v>41.84490113727658</v>
      </c>
      <c r="Z661" s="50">
        <v>180447140.29483306</v>
      </c>
      <c r="AA661" s="50">
        <v>0.3379449054143544</v>
      </c>
      <c r="AB661" s="50">
        <v>0.33953961501150864</v>
      </c>
      <c r="AC661" s="50">
        <v>3846688</v>
      </c>
      <c r="AD661" s="50">
        <v>0.52528127924128087</v>
      </c>
      <c r="AE661" s="50">
        <v>0.55331360455951994</v>
      </c>
      <c r="AF661" s="50">
        <v>5.8546060851074576E-3</v>
      </c>
      <c r="AG661" s="50">
        <v>0.48170472624121885</v>
      </c>
      <c r="AH661" s="50">
        <v>14.598002169112425</v>
      </c>
      <c r="AI661" s="50">
        <v>15.682779678251281</v>
      </c>
      <c r="AJ661" s="50">
        <v>1.2211954466548671</v>
      </c>
      <c r="AK661" s="50">
        <v>2.4662490714875829</v>
      </c>
      <c r="AL661" s="50">
        <v>3.4164724432700533</v>
      </c>
      <c r="AM661" s="50">
        <v>4.4059936713417986</v>
      </c>
      <c r="AN661" s="50">
        <v>5.319359110436146</v>
      </c>
      <c r="AO661" s="50">
        <v>6.4999411597112768</v>
      </c>
      <c r="AP661" s="50">
        <v>8.1802833211349721</v>
      </c>
      <c r="AQ661" s="50">
        <v>10.6611258221598</v>
      </c>
      <c r="AR661" s="50">
        <v>15.823954857994138</v>
      </c>
      <c r="AS661" s="50">
        <v>42.005425095809365</v>
      </c>
      <c r="AT661" s="50">
        <v>223.10979637466102</v>
      </c>
      <c r="AU661" s="50">
        <v>343.96093607760241</v>
      </c>
      <c r="AV661" s="50">
        <v>453.19177388603021</v>
      </c>
      <c r="AW661" s="50">
        <v>564.74667207336074</v>
      </c>
      <c r="AX661" s="50">
        <v>679.78766082904531</v>
      </c>
      <c r="AY661" s="50">
        <v>836.6617364049788</v>
      </c>
      <c r="AZ661" s="50">
        <v>1063.257623347994</v>
      </c>
      <c r="BA661" s="50">
        <v>1436.2693141618804</v>
      </c>
      <c r="BB661" s="50">
        <v>2370.5415864807733</v>
      </c>
      <c r="BC661" s="50">
        <v>11.229128567382446</v>
      </c>
      <c r="BD661" s="50">
        <v>8157.4519299485437</v>
      </c>
      <c r="BE661" s="50">
        <v>140.96919071060657</v>
      </c>
      <c r="BF661" s="50">
        <v>285.01188045125895</v>
      </c>
      <c r="BG661" s="50">
        <v>396.25281973831807</v>
      </c>
      <c r="BH661" s="50">
        <v>508.90339578015494</v>
      </c>
      <c r="BI661" s="50">
        <v>615.11153742104079</v>
      </c>
      <c r="BJ661" s="50">
        <v>753.46649653904683</v>
      </c>
      <c r="BK661" s="50">
        <v>945.46184400605966</v>
      </c>
      <c r="BL661" s="50">
        <v>1233.5996474037365</v>
      </c>
      <c r="BM661" s="50">
        <v>1830.8957491378367</v>
      </c>
      <c r="BN661" s="50">
        <v>4860.412887489214</v>
      </c>
    </row>
    <row r="662" spans="1:66" x14ac:dyDescent="0.25">
      <c r="A662" t="str">
        <f t="shared" si="10"/>
        <v>2008TOT153</v>
      </c>
      <c r="B662" s="50">
        <v>2008</v>
      </c>
      <c r="C662" s="50" t="s">
        <v>3</v>
      </c>
      <c r="D662" s="50">
        <v>153</v>
      </c>
      <c r="E662" s="50">
        <v>1723.6991684376535</v>
      </c>
      <c r="F662" s="50">
        <v>0.15081425506979027</v>
      </c>
      <c r="G662" s="50">
        <v>5.9252196726926304E-2</v>
      </c>
      <c r="H662" s="50">
        <v>3.6649838137559287E-2</v>
      </c>
      <c r="I662" s="50">
        <v>4.0151300396444274E-2</v>
      </c>
      <c r="J662" s="50">
        <v>2.5298718035124092E-2</v>
      </c>
      <c r="K662" s="50">
        <v>2.0754594503037228E-2</v>
      </c>
      <c r="L662" s="50">
        <v>259.65437866221652</v>
      </c>
      <c r="M662" s="50">
        <v>129.82718933110826</v>
      </c>
      <c r="N662" s="50">
        <v>2363510</v>
      </c>
      <c r="O662" s="50">
        <v>356451</v>
      </c>
      <c r="P662" s="50">
        <v>157.64086330597971</v>
      </c>
      <c r="Q662" s="50">
        <v>102.01351535623681</v>
      </c>
      <c r="R662" s="50">
        <v>39.288193745018965</v>
      </c>
      <c r="S662" s="50">
        <v>436353834.74695158</v>
      </c>
      <c r="T662" s="50">
        <v>0.89256249624151884</v>
      </c>
      <c r="U662" s="50">
        <v>0.90504553024795975</v>
      </c>
      <c r="V662" s="50">
        <v>94898</v>
      </c>
      <c r="W662" s="50">
        <v>48.025070252762191</v>
      </c>
      <c r="X662" s="50">
        <v>81.802119078346067</v>
      </c>
      <c r="Y662" s="50">
        <v>63.008464944673364</v>
      </c>
      <c r="Z662" s="50">
        <v>93154289.955562621</v>
      </c>
      <c r="AA662" s="50">
        <v>0.19054725536343894</v>
      </c>
      <c r="AB662" s="50">
        <v>0.19076065563052577</v>
      </c>
      <c r="AC662" s="50">
        <v>2363510</v>
      </c>
      <c r="AD662" s="50">
        <v>0.61786019447084628</v>
      </c>
      <c r="AE662" s="50">
        <v>0.74723574166127005</v>
      </c>
      <c r="AF662" s="50">
        <v>3.5972296240850531E-3</v>
      </c>
      <c r="AG662" s="50">
        <v>0.71353696128161292</v>
      </c>
      <c r="AH662" s="50">
        <v>26.781623148651978</v>
      </c>
      <c r="AI662" s="50">
        <v>30.264221319145193</v>
      </c>
      <c r="AJ662" s="50">
        <v>0.69454167497213593</v>
      </c>
      <c r="AK662" s="50">
        <v>1.4981555428464288</v>
      </c>
      <c r="AL662" s="50">
        <v>2.1144999219432465</v>
      </c>
      <c r="AM662" s="50">
        <v>2.8682968154875779</v>
      </c>
      <c r="AN662" s="50">
        <v>3.7318816712628911</v>
      </c>
      <c r="AO662" s="50">
        <v>5.015317126543323</v>
      </c>
      <c r="AP662" s="50">
        <v>7.0850700742422887</v>
      </c>
      <c r="AQ662" s="50">
        <v>10.631963286767149</v>
      </c>
      <c r="AR662" s="50">
        <v>18.317430132205111</v>
      </c>
      <c r="AS662" s="50">
        <v>48.042843753729848</v>
      </c>
      <c r="AT662" s="50">
        <v>209.1654341012447</v>
      </c>
      <c r="AU662" s="50">
        <v>303.28987944680483</v>
      </c>
      <c r="AV662" s="50">
        <v>418.3308682024894</v>
      </c>
      <c r="AW662" s="50">
        <v>561.2605815050066</v>
      </c>
      <c r="AX662" s="50">
        <v>743.69932124887009</v>
      </c>
      <c r="AY662" s="50">
        <v>1010.9662648226828</v>
      </c>
      <c r="AZ662" s="50">
        <v>1464.1580387087129</v>
      </c>
      <c r="BA662" s="50">
        <v>2370.5415864807733</v>
      </c>
      <c r="BB662" s="50">
        <v>4183.3086820248936</v>
      </c>
      <c r="BC662" s="50">
        <v>11.873732012832249</v>
      </c>
      <c r="BD662" s="50">
        <v>12898.535102910089</v>
      </c>
      <c r="BE662" s="50">
        <v>119.59816418877141</v>
      </c>
      <c r="BF662" s="50">
        <v>257.72770863819017</v>
      </c>
      <c r="BG662" s="50">
        <v>365.46889853841003</v>
      </c>
      <c r="BH662" s="50">
        <v>494.35370175430245</v>
      </c>
      <c r="BI662" s="50">
        <v>641.95496903110916</v>
      </c>
      <c r="BJ662" s="50">
        <v>865.25492197743506</v>
      </c>
      <c r="BK662" s="50">
        <v>1218.8446550123376</v>
      </c>
      <c r="BL662" s="50">
        <v>1837.7936902333915</v>
      </c>
      <c r="BM662" s="50">
        <v>3148.1433012029424</v>
      </c>
      <c r="BN662" s="50">
        <v>8311.2773676539528</v>
      </c>
    </row>
    <row r="663" spans="1:66" x14ac:dyDescent="0.25">
      <c r="A663" t="str">
        <f t="shared" si="10"/>
        <v>2009TOT0</v>
      </c>
      <c r="B663" s="50">
        <v>2009</v>
      </c>
      <c r="C663" s="50" t="s">
        <v>3</v>
      </c>
      <c r="D663" s="50">
        <v>0</v>
      </c>
      <c r="E663" s="50">
        <v>853.92426509077177</v>
      </c>
      <c r="F663" s="50">
        <v>0.23788058401949375</v>
      </c>
      <c r="G663" s="50">
        <v>9.7929364806940256E-2</v>
      </c>
      <c r="H663" s="50">
        <v>5.7517356990507862E-2</v>
      </c>
      <c r="I663" s="50">
        <v>8.3275011743223784E-2</v>
      </c>
      <c r="J663" s="50">
        <v>3.6543100118722791E-2</v>
      </c>
      <c r="K663" s="50">
        <v>2.3924548170620175E-2</v>
      </c>
      <c r="L663" s="50">
        <v>261.64648519914277</v>
      </c>
      <c r="M663" s="50">
        <v>130.82324259957139</v>
      </c>
      <c r="N663" s="50">
        <v>183235459</v>
      </c>
      <c r="O663" s="50">
        <v>43588158</v>
      </c>
      <c r="P663" s="50">
        <v>153.93330547439285</v>
      </c>
      <c r="Q663" s="50">
        <v>107.71317972474992</v>
      </c>
      <c r="R663" s="50">
        <v>41.167447612670173</v>
      </c>
      <c r="S663" s="50">
        <v>56340229158.297562</v>
      </c>
      <c r="T663" s="50">
        <v>3.0006026467459854</v>
      </c>
      <c r="U663" s="50">
        <v>3.1350385023640213</v>
      </c>
      <c r="V663" s="50">
        <v>15258935</v>
      </c>
      <c r="W663" s="50">
        <v>73.414822569404251</v>
      </c>
      <c r="X663" s="50">
        <v>57.408420030167136</v>
      </c>
      <c r="Y663" s="50">
        <v>43.882431660775261</v>
      </c>
      <c r="Z663" s="50">
        <v>10511896196.316221</v>
      </c>
      <c r="AA663" s="50">
        <v>0.55984904605841723</v>
      </c>
      <c r="AB663" s="50">
        <v>0.56388615559944211</v>
      </c>
      <c r="AC663" s="50">
        <v>183235459</v>
      </c>
      <c r="AD663" s="50">
        <v>0.53870484298500054</v>
      </c>
      <c r="AE663" s="50">
        <v>0.58768385724490191</v>
      </c>
      <c r="AF663" s="50">
        <v>0.27673673774544477</v>
      </c>
      <c r="AG663" s="50">
        <v>0.52535331434968757</v>
      </c>
      <c r="AH663" s="50">
        <v>16.246693956584679</v>
      </c>
      <c r="AI663" s="50">
        <v>18.52233982841507</v>
      </c>
      <c r="AJ663" s="50">
        <v>0.97060652790093505</v>
      </c>
      <c r="AK663" s="50">
        <v>2.1786636826439176</v>
      </c>
      <c r="AL663" s="50">
        <v>3.1613632559062448</v>
      </c>
      <c r="AM663" s="50">
        <v>4.1385314198920682</v>
      </c>
      <c r="AN663" s="50">
        <v>5.2939630403239306</v>
      </c>
      <c r="AO663" s="50">
        <v>6.7247335522440075</v>
      </c>
      <c r="AP663" s="50">
        <v>8.2830944389069607</v>
      </c>
      <c r="AQ663" s="50">
        <v>10.917191030965892</v>
      </c>
      <c r="AR663" s="50">
        <v>15.89075704863896</v>
      </c>
      <c r="AS663" s="50">
        <v>42.441096002577083</v>
      </c>
      <c r="AT663" s="50">
        <v>144.3752385600296</v>
      </c>
      <c r="AU663" s="50">
        <v>223.58109860337919</v>
      </c>
      <c r="AV663" s="50">
        <v>310.80780523339706</v>
      </c>
      <c r="AW663" s="50">
        <v>401.04232933341558</v>
      </c>
      <c r="AX663" s="50">
        <v>508.65535437121542</v>
      </c>
      <c r="AY663" s="50">
        <v>623.48714133701674</v>
      </c>
      <c r="AZ663" s="50">
        <v>802.08465866683116</v>
      </c>
      <c r="BA663" s="50">
        <v>1089.4983280224458</v>
      </c>
      <c r="BB663" s="50">
        <v>1737.8500937781341</v>
      </c>
      <c r="BC663" s="50">
        <v>11.96069161226454</v>
      </c>
      <c r="BD663" s="50">
        <v>6238.4362340753542</v>
      </c>
      <c r="BE663" s="50">
        <v>82.879148814049884</v>
      </c>
      <c r="BF663" s="50">
        <v>186.01991614824797</v>
      </c>
      <c r="BG663" s="50">
        <v>269.98018512412966</v>
      </c>
      <c r="BH663" s="50">
        <v>353.36880653698501</v>
      </c>
      <c r="BI663" s="50">
        <v>452.0552192261523</v>
      </c>
      <c r="BJ663" s="50">
        <v>574.32575215641521</v>
      </c>
      <c r="BK663" s="50">
        <v>707.27203526995709</v>
      </c>
      <c r="BL663" s="50">
        <v>932.23596470014377</v>
      </c>
      <c r="BM663" s="50">
        <v>1357.0459818576849</v>
      </c>
      <c r="BN663" s="50">
        <v>3624.2387400204107</v>
      </c>
    </row>
    <row r="664" spans="1:66" x14ac:dyDescent="0.25">
      <c r="A664" t="str">
        <f t="shared" si="10"/>
        <v>2009TOT10</v>
      </c>
      <c r="B664" s="50">
        <v>2009</v>
      </c>
      <c r="C664" s="50" t="s">
        <v>3</v>
      </c>
      <c r="D664" s="50">
        <v>10</v>
      </c>
      <c r="E664" s="50">
        <v>643.87618309218544</v>
      </c>
      <c r="F664" s="50">
        <v>0.33767158820936061</v>
      </c>
      <c r="G664" s="50">
        <v>0.13432535867129022</v>
      </c>
      <c r="H664" s="50">
        <v>7.5249441279705967E-2</v>
      </c>
      <c r="I664" s="50">
        <v>0.11254635057530069</v>
      </c>
      <c r="J664" s="50">
        <v>4.3954327785493318E-2</v>
      </c>
      <c r="K664" s="50">
        <v>2.7388009046226989E-2</v>
      </c>
      <c r="L664" s="50">
        <v>273.4716317862887</v>
      </c>
      <c r="M664" s="50">
        <v>136.73581589314435</v>
      </c>
      <c r="N664" s="50">
        <v>11679197</v>
      </c>
      <c r="O664" s="50">
        <v>3943733</v>
      </c>
      <c r="P664" s="50">
        <v>164.68493989753946</v>
      </c>
      <c r="Q664" s="50">
        <v>108.78669188874923</v>
      </c>
      <c r="R664" s="50">
        <v>39.779881802790918</v>
      </c>
      <c r="S664" s="50">
        <v>5148308001.1499128</v>
      </c>
      <c r="T664" s="50">
        <v>5.7051613323701442</v>
      </c>
      <c r="U664" s="50">
        <v>6.2444757474182158</v>
      </c>
      <c r="V664" s="50">
        <v>1314451</v>
      </c>
      <c r="W664" s="50">
        <v>83.334432009417512</v>
      </c>
      <c r="X664" s="50">
        <v>53.401383883726837</v>
      </c>
      <c r="Y664" s="50">
        <v>39.054422965127664</v>
      </c>
      <c r="Z664" s="50">
        <v>842322029.36818361</v>
      </c>
      <c r="AA664" s="50">
        <v>0.93342959867233044</v>
      </c>
      <c r="AB664" s="50">
        <v>0.9472273323225805</v>
      </c>
      <c r="AC664" s="50">
        <v>11679197</v>
      </c>
      <c r="AD664" s="50">
        <v>0.52228791101585659</v>
      </c>
      <c r="AE664" s="50">
        <v>0.55453707056317647</v>
      </c>
      <c r="AF664" s="50">
        <v>1.7638850552753271E-2</v>
      </c>
      <c r="AG664" s="50">
        <v>0.47803944743245452</v>
      </c>
      <c r="AH664" s="50">
        <v>14.472996619529505</v>
      </c>
      <c r="AI664" s="50">
        <v>15.449610545510369</v>
      </c>
      <c r="AJ664" s="50">
        <v>1.1987043387962331</v>
      </c>
      <c r="AK664" s="50">
        <v>2.5030860092432081</v>
      </c>
      <c r="AL664" s="50">
        <v>3.4065107140149631</v>
      </c>
      <c r="AM664" s="50">
        <v>4.3669030128001713</v>
      </c>
      <c r="AN664" s="50">
        <v>5.3740710627378139</v>
      </c>
      <c r="AO664" s="50">
        <v>6.6961917004734879</v>
      </c>
      <c r="AP664" s="50">
        <v>8.480104766661384</v>
      </c>
      <c r="AQ664" s="50">
        <v>10.783209196934088</v>
      </c>
      <c r="AR664" s="50">
        <v>15.671071752393281</v>
      </c>
      <c r="AS664" s="50">
        <v>41.520147445945369</v>
      </c>
      <c r="AT664" s="50">
        <v>130.20507625691559</v>
      </c>
      <c r="AU664" s="50">
        <v>193.03504118581739</v>
      </c>
      <c r="AV664" s="50">
        <v>248.64624418671767</v>
      </c>
      <c r="AW664" s="50">
        <v>310.80780523339706</v>
      </c>
      <c r="AX664" s="50">
        <v>387.94161324185734</v>
      </c>
      <c r="AY664" s="50">
        <v>481.25079520009871</v>
      </c>
      <c r="AZ664" s="50">
        <v>618.27359105568235</v>
      </c>
      <c r="BA664" s="50">
        <v>802.08465866683116</v>
      </c>
      <c r="BB664" s="50">
        <v>1291.9292180669318</v>
      </c>
      <c r="BC664" s="50">
        <v>11.802160816469112</v>
      </c>
      <c r="BD664" s="50">
        <v>4678.8271755565156</v>
      </c>
      <c r="BE664" s="50">
        <v>77.120683571704134</v>
      </c>
      <c r="BF664" s="50">
        <v>161.15059553410828</v>
      </c>
      <c r="BG664" s="50">
        <v>219.28504661662322</v>
      </c>
      <c r="BH664" s="50">
        <v>281.43827861638124</v>
      </c>
      <c r="BI664" s="50">
        <v>345.933799936897</v>
      </c>
      <c r="BJ664" s="50">
        <v>431.14286488001238</v>
      </c>
      <c r="BK664" s="50">
        <v>546.09496744627586</v>
      </c>
      <c r="BL664" s="50">
        <v>694.52322228381422</v>
      </c>
      <c r="BM664" s="50">
        <v>1008.8136950815833</v>
      </c>
      <c r="BN664" s="50">
        <v>2673.980284821484</v>
      </c>
    </row>
    <row r="665" spans="1:66" x14ac:dyDescent="0.25">
      <c r="A665" t="str">
        <f t="shared" si="10"/>
        <v>2009TOT11</v>
      </c>
      <c r="B665" s="50">
        <v>2009</v>
      </c>
      <c r="C665" s="50" t="s">
        <v>3</v>
      </c>
      <c r="D665" s="50">
        <v>11</v>
      </c>
      <c r="E665" s="50">
        <v>817.53895950238734</v>
      </c>
      <c r="F665" s="50">
        <v>0.22504294370683764</v>
      </c>
      <c r="G665" s="50">
        <v>8.8531760348805624E-2</v>
      </c>
      <c r="H665" s="50">
        <v>4.9672836941425547E-2</v>
      </c>
      <c r="I665" s="50">
        <v>6.6010856032556145E-2</v>
      </c>
      <c r="J665" s="50">
        <v>2.8596451605909921E-2</v>
      </c>
      <c r="K665" s="50">
        <v>1.9018138665060472E-2</v>
      </c>
      <c r="L665" s="50">
        <v>275.99626253681055</v>
      </c>
      <c r="M665" s="50">
        <v>137.99813126840527</v>
      </c>
      <c r="N665" s="50">
        <v>1171883</v>
      </c>
      <c r="O665" s="50">
        <v>263724</v>
      </c>
      <c r="P665" s="50">
        <v>167.41949683334744</v>
      </c>
      <c r="Q665" s="50">
        <v>108.57676570346311</v>
      </c>
      <c r="R665" s="50">
        <v>39.339940586688876</v>
      </c>
      <c r="S665" s="50">
        <v>343611587.5005613</v>
      </c>
      <c r="T665" s="50">
        <v>2.9887792732162244</v>
      </c>
      <c r="U665" s="50">
        <v>3.1331726598880594</v>
      </c>
      <c r="V665" s="50">
        <v>77357</v>
      </c>
      <c r="W665" s="50">
        <v>78.216193573540579</v>
      </c>
      <c r="X665" s="50">
        <v>59.781937694864695</v>
      </c>
      <c r="Y665" s="50">
        <v>43.320831336903616</v>
      </c>
      <c r="Z665" s="50">
        <v>55494616.251139782</v>
      </c>
      <c r="AA665" s="50">
        <v>0.4826995504807412</v>
      </c>
      <c r="AB665" s="50">
        <v>0.48576738504520328</v>
      </c>
      <c r="AC665" s="50">
        <v>1171883</v>
      </c>
      <c r="AD665" s="50">
        <v>0.4945143441478318</v>
      </c>
      <c r="AE665" s="50">
        <v>0.47484106537925364</v>
      </c>
      <c r="AF665" s="50">
        <v>1.7698707455926009E-3</v>
      </c>
      <c r="AG665" s="50">
        <v>0.43893908346671751</v>
      </c>
      <c r="AH665" s="50">
        <v>12.471375665920563</v>
      </c>
      <c r="AI665" s="50">
        <v>14.216340484457739</v>
      </c>
      <c r="AJ665" s="50">
        <v>1.2785785583223397</v>
      </c>
      <c r="AK665" s="50">
        <v>2.5379373918077368</v>
      </c>
      <c r="AL665" s="50">
        <v>3.7025531556991162</v>
      </c>
      <c r="AM665" s="50">
        <v>4.6909456046025397</v>
      </c>
      <c r="AN665" s="50">
        <v>5.9190966491987673</v>
      </c>
      <c r="AO665" s="50">
        <v>7.2441574322383957</v>
      </c>
      <c r="AP665" s="50">
        <v>8.8298517017879945</v>
      </c>
      <c r="AQ665" s="50">
        <v>11.539989294930216</v>
      </c>
      <c r="AR665" s="50">
        <v>16.187970126360291</v>
      </c>
      <c r="AS665" s="50">
        <v>38.068920085052603</v>
      </c>
      <c r="AT665" s="50">
        <v>158.12526128003245</v>
      </c>
      <c r="AU665" s="50">
        <v>251.76546230375536</v>
      </c>
      <c r="AV665" s="50">
        <v>340.08389527473645</v>
      </c>
      <c r="AW665" s="50">
        <v>434.46252344453353</v>
      </c>
      <c r="AX665" s="50">
        <v>534.72310577788744</v>
      </c>
      <c r="AY665" s="50">
        <v>640.33091916902026</v>
      </c>
      <c r="AZ665" s="50">
        <v>819.90876219276083</v>
      </c>
      <c r="BA665" s="50">
        <v>1086.156308611334</v>
      </c>
      <c r="BB665" s="50">
        <v>1635.6797860670024</v>
      </c>
      <c r="BC665" s="50">
        <v>9.9932783829975023</v>
      </c>
      <c r="BD665" s="50">
        <v>5213.5502813344028</v>
      </c>
      <c r="BE665" s="50">
        <v>103.1888623053471</v>
      </c>
      <c r="BF665" s="50">
        <v>208.86272669678689</v>
      </c>
      <c r="BG665" s="50">
        <v>302.03139354273213</v>
      </c>
      <c r="BH665" s="50">
        <v>385.1473489748613</v>
      </c>
      <c r="BI665" s="50">
        <v>485.99646791932543</v>
      </c>
      <c r="BJ665" s="50">
        <v>592.17391753911386</v>
      </c>
      <c r="BK665" s="50">
        <v>720.2479116139408</v>
      </c>
      <c r="BL665" s="50">
        <v>941.44113369236811</v>
      </c>
      <c r="BM665" s="50">
        <v>1317.8551711796877</v>
      </c>
      <c r="BN665" s="50">
        <v>3139.7797816372145</v>
      </c>
    </row>
    <row r="666" spans="1:66" x14ac:dyDescent="0.25">
      <c r="A666" t="str">
        <f t="shared" si="10"/>
        <v>2009TOT12</v>
      </c>
      <c r="B666" s="50">
        <v>2009</v>
      </c>
      <c r="C666" s="50" t="s">
        <v>3</v>
      </c>
      <c r="D666" s="50">
        <v>12</v>
      </c>
      <c r="E666" s="50">
        <v>920.8662351979799</v>
      </c>
      <c r="F666" s="50">
        <v>0.29914048960244471</v>
      </c>
      <c r="G666" s="50">
        <v>0.12542000424428312</v>
      </c>
      <c r="H666" s="50">
        <v>7.4113953117717332E-2</v>
      </c>
      <c r="I666" s="50">
        <v>0.11034128365796995</v>
      </c>
      <c r="J666" s="50">
        <v>4.6410268305922965E-2</v>
      </c>
      <c r="K666" s="50">
        <v>3.2225771778908438E-2</v>
      </c>
      <c r="L666" s="50">
        <v>275.9962625368093</v>
      </c>
      <c r="M666" s="50">
        <v>137.99813126840465</v>
      </c>
      <c r="N666" s="50">
        <v>511803</v>
      </c>
      <c r="O666" s="50">
        <v>153101</v>
      </c>
      <c r="P666" s="50">
        <v>160.27988972222798</v>
      </c>
      <c r="Q666" s="50">
        <v>115.71637281458132</v>
      </c>
      <c r="R666" s="50">
        <v>41.926789787288648</v>
      </c>
      <c r="S666" s="50">
        <v>212595508.73142257</v>
      </c>
      <c r="T666" s="50">
        <v>3.7590098426543817</v>
      </c>
      <c r="U666" s="50">
        <v>3.9654780745984439</v>
      </c>
      <c r="V666" s="50">
        <v>56473</v>
      </c>
      <c r="W666" s="50">
        <v>79.955211288109155</v>
      </c>
      <c r="X666" s="50">
        <v>58.042919980295494</v>
      </c>
      <c r="Y666" s="50">
        <v>42.060656508023818</v>
      </c>
      <c r="Z666" s="50">
        <v>39334293.840566725</v>
      </c>
      <c r="AA666" s="50">
        <v>0.6954897522663227</v>
      </c>
      <c r="AB666" s="50">
        <v>0.70221734684063264</v>
      </c>
      <c r="AC666" s="50">
        <v>511803</v>
      </c>
      <c r="AD666" s="50">
        <v>0.59924507138030714</v>
      </c>
      <c r="AE666" s="50">
        <v>0.75992445954273347</v>
      </c>
      <c r="AF666" s="50">
        <v>7.7296552403826213E-4</v>
      </c>
      <c r="AG666" s="50">
        <v>0.63760132875979192</v>
      </c>
      <c r="AH666" s="50">
        <v>22.603964976775018</v>
      </c>
      <c r="AI666" s="50">
        <v>24.193122305294708</v>
      </c>
      <c r="AJ666" s="50">
        <v>0.81774655081746439</v>
      </c>
      <c r="AK666" s="50">
        <v>1.8375662476026513</v>
      </c>
      <c r="AL666" s="50">
        <v>2.5954705126677333</v>
      </c>
      <c r="AM666" s="50">
        <v>3.4442925967073865</v>
      </c>
      <c r="AN666" s="50">
        <v>4.2913754589156188</v>
      </c>
      <c r="AO666" s="50">
        <v>5.4669841387246638</v>
      </c>
      <c r="AP666" s="50">
        <v>7.3503986672141899</v>
      </c>
      <c r="AQ666" s="50">
        <v>9.9558585363580789</v>
      </c>
      <c r="AR666" s="50">
        <v>15.104509468441279</v>
      </c>
      <c r="AS666" s="50">
        <v>49.135797822550934</v>
      </c>
      <c r="AT666" s="50">
        <v>132.56676997410128</v>
      </c>
      <c r="AU666" s="50">
        <v>207.2052034889314</v>
      </c>
      <c r="AV666" s="50">
        <v>277.38761112227911</v>
      </c>
      <c r="AW666" s="50">
        <v>356.48207051859168</v>
      </c>
      <c r="AX666" s="50">
        <v>441.7194798800906</v>
      </c>
      <c r="AY666" s="50">
        <v>573.49053094678425</v>
      </c>
      <c r="AZ666" s="50">
        <v>780.69573443571574</v>
      </c>
      <c r="BA666" s="50">
        <v>1086.8247124935563</v>
      </c>
      <c r="BB666" s="50">
        <v>1838.1106761114881</v>
      </c>
      <c r="BC666" s="50">
        <v>14.183675889317755</v>
      </c>
      <c r="BD666" s="50">
        <v>7472.7554032459775</v>
      </c>
      <c r="BE666" s="50">
        <v>74.699706965522779</v>
      </c>
      <c r="BF666" s="50">
        <v>170.30102541438484</v>
      </c>
      <c r="BG666" s="50">
        <v>237.97262955668558</v>
      </c>
      <c r="BH666" s="50">
        <v>316.94600229405944</v>
      </c>
      <c r="BI666" s="50">
        <v>397.76865366376387</v>
      </c>
      <c r="BJ666" s="50">
        <v>501.28426360715196</v>
      </c>
      <c r="BK666" s="50">
        <v>668.99529589396889</v>
      </c>
      <c r="BL666" s="50">
        <v>926.3819180550322</v>
      </c>
      <c r="BM666" s="50">
        <v>1390.0351587930861</v>
      </c>
      <c r="BN666" s="50">
        <v>4554.9467528300011</v>
      </c>
    </row>
    <row r="667" spans="1:66" x14ac:dyDescent="0.25">
      <c r="A667" t="str">
        <f t="shared" si="10"/>
        <v>2009TOT13</v>
      </c>
      <c r="B667" s="50">
        <v>2009</v>
      </c>
      <c r="C667" s="50" t="s">
        <v>3</v>
      </c>
      <c r="D667" s="50">
        <v>13</v>
      </c>
      <c r="E667" s="50">
        <v>626.95269386949258</v>
      </c>
      <c r="F667" s="50">
        <v>0.33378944689483964</v>
      </c>
      <c r="G667" s="50">
        <v>0.12961949008361051</v>
      </c>
      <c r="H667" s="50">
        <v>7.1907064299182574E-2</v>
      </c>
      <c r="I667" s="50">
        <v>0.11536357236757791</v>
      </c>
      <c r="J667" s="50">
        <v>4.1175650098638834E-2</v>
      </c>
      <c r="K667" s="50">
        <v>2.4074078689956407E-2</v>
      </c>
      <c r="L667" s="50">
        <v>275.99626253681009</v>
      </c>
      <c r="M667" s="50">
        <v>137.99813126840505</v>
      </c>
      <c r="N667" s="50">
        <v>2754431</v>
      </c>
      <c r="O667" s="50">
        <v>919400</v>
      </c>
      <c r="P667" s="50">
        <v>168.81943250876432</v>
      </c>
      <c r="Q667" s="50">
        <v>107.17683002804577</v>
      </c>
      <c r="R667" s="50">
        <v>38.832710647214441</v>
      </c>
      <c r="S667" s="50">
        <v>1182460530.3334236</v>
      </c>
      <c r="T667" s="50">
        <v>5.7060915703554826</v>
      </c>
      <c r="U667" s="50">
        <v>6.2695995463076759</v>
      </c>
      <c r="V667" s="50">
        <v>317761</v>
      </c>
      <c r="W667" s="50">
        <v>88.743737955505168</v>
      </c>
      <c r="X667" s="50">
        <v>49.254393312899879</v>
      </c>
      <c r="Y667" s="50">
        <v>35.692072682564493</v>
      </c>
      <c r="Z667" s="50">
        <v>187813503.28200457</v>
      </c>
      <c r="AA667" s="50">
        <v>0.90631443535302736</v>
      </c>
      <c r="AB667" s="50">
        <v>0.92135973598729781</v>
      </c>
      <c r="AC667" s="50">
        <v>2754431</v>
      </c>
      <c r="AD667" s="50">
        <v>0.50831763415944542</v>
      </c>
      <c r="AE667" s="50">
        <v>0.52620207764528182</v>
      </c>
      <c r="AF667" s="50">
        <v>4.159960378001387E-3</v>
      </c>
      <c r="AG667" s="50">
        <v>0.45432932290881212</v>
      </c>
      <c r="AH667" s="50">
        <v>13.267807207165006</v>
      </c>
      <c r="AI667" s="50">
        <v>14.233031813090665</v>
      </c>
      <c r="AJ667" s="50">
        <v>1.3195907433830809</v>
      </c>
      <c r="AK667" s="50">
        <v>2.6061870158933198</v>
      </c>
      <c r="AL667" s="50">
        <v>3.6272044611856749</v>
      </c>
      <c r="AM667" s="50">
        <v>4.608893144478591</v>
      </c>
      <c r="AN667" s="50">
        <v>5.5190466596778442</v>
      </c>
      <c r="AO667" s="50">
        <v>6.854008622132536</v>
      </c>
      <c r="AP667" s="50">
        <v>8.6731857646983066</v>
      </c>
      <c r="AQ667" s="50">
        <v>10.916163849645848</v>
      </c>
      <c r="AR667" s="50">
        <v>15.535365334004219</v>
      </c>
      <c r="AS667" s="50">
        <v>40.34035440490058</v>
      </c>
      <c r="AT667" s="50">
        <v>131.74983189582949</v>
      </c>
      <c r="AU667" s="50">
        <v>200.52116466670779</v>
      </c>
      <c r="AV667" s="50">
        <v>258.00389853783071</v>
      </c>
      <c r="AW667" s="50">
        <v>311.09426404006382</v>
      </c>
      <c r="AX667" s="50">
        <v>389.3452613945243</v>
      </c>
      <c r="AY667" s="50">
        <v>477.43134444454239</v>
      </c>
      <c r="AZ667" s="50">
        <v>608.24753282234701</v>
      </c>
      <c r="BA667" s="50">
        <v>798.26520791127484</v>
      </c>
      <c r="BB667" s="50">
        <v>1222.2242417780285</v>
      </c>
      <c r="BC667" s="50">
        <v>11.466727506584306</v>
      </c>
      <c r="BD667" s="50">
        <v>4678.8271755565156</v>
      </c>
      <c r="BE667" s="50">
        <v>82.169500142056066</v>
      </c>
      <c r="BF667" s="50">
        <v>164.36294298285438</v>
      </c>
      <c r="BG667" s="50">
        <v>227.19253897311216</v>
      </c>
      <c r="BH667" s="50">
        <v>287.32858692027065</v>
      </c>
      <c r="BI667" s="50">
        <v>347.65146991885399</v>
      </c>
      <c r="BJ667" s="50">
        <v>429.80301611735257</v>
      </c>
      <c r="BK667" s="50">
        <v>543.82319741136871</v>
      </c>
      <c r="BL667" s="50">
        <v>686.03841648415403</v>
      </c>
      <c r="BM667" s="50">
        <v>972.97693487346555</v>
      </c>
      <c r="BN667" s="50">
        <v>2532.2208557435843</v>
      </c>
    </row>
    <row r="668" spans="1:66" x14ac:dyDescent="0.25">
      <c r="A668" t="str">
        <f t="shared" si="10"/>
        <v>2009TOT14</v>
      </c>
      <c r="B668" s="50">
        <v>2009</v>
      </c>
      <c r="C668" s="50" t="s">
        <v>3</v>
      </c>
      <c r="D668" s="50">
        <v>14</v>
      </c>
      <c r="E668" s="50">
        <v>696.01202137880841</v>
      </c>
      <c r="F668" s="50">
        <v>0.33870227899550009</v>
      </c>
      <c r="G668" s="50">
        <v>0.12224946262732171</v>
      </c>
      <c r="H668" s="50">
        <v>6.8346447219115647E-2</v>
      </c>
      <c r="I668" s="50">
        <v>9.2390767890840469E-2</v>
      </c>
      <c r="J668" s="50">
        <v>4.2222134546111997E-2</v>
      </c>
      <c r="K668" s="50">
        <v>2.7946094336146404E-2</v>
      </c>
      <c r="L668" s="50">
        <v>275.99626253681078</v>
      </c>
      <c r="M668" s="50">
        <v>137.99813126840539</v>
      </c>
      <c r="N668" s="50">
        <v>344450</v>
      </c>
      <c r="O668" s="50">
        <v>116666.00000000001</v>
      </c>
      <c r="P668" s="50">
        <v>176.37958773220294</v>
      </c>
      <c r="Q668" s="50">
        <v>99.61667480460784</v>
      </c>
      <c r="R668" s="50">
        <v>36.093486878765809</v>
      </c>
      <c r="S668" s="50">
        <v>139462547.79305255</v>
      </c>
      <c r="T668" s="50">
        <v>4.8476741415233251</v>
      </c>
      <c r="U668" s="50">
        <v>5.3028268688564628</v>
      </c>
      <c r="V668" s="50">
        <v>31824</v>
      </c>
      <c r="W668" s="50">
        <v>74.933652007764039</v>
      </c>
      <c r="X668" s="50">
        <v>63.064479260641349</v>
      </c>
      <c r="Y668" s="50">
        <v>45.699516856486547</v>
      </c>
      <c r="Z668" s="50">
        <v>24083567.855887804</v>
      </c>
      <c r="AA668" s="50">
        <v>0.83713721696704591</v>
      </c>
      <c r="AB668" s="50">
        <v>0.84554781557579939</v>
      </c>
      <c r="AC668" s="50">
        <v>344450</v>
      </c>
      <c r="AD668" s="50">
        <v>0.52053144653331496</v>
      </c>
      <c r="AE668" s="50">
        <v>0.51144886526019206</v>
      </c>
      <c r="AF668" s="50">
        <v>5.2021573682643383E-4</v>
      </c>
      <c r="AG668" s="50">
        <v>0.4734637923155347</v>
      </c>
      <c r="AH668" s="50">
        <v>13.875242202441148</v>
      </c>
      <c r="AI668" s="50">
        <v>14.961248758905473</v>
      </c>
      <c r="AJ668" s="50">
        <v>1.1624688478196781</v>
      </c>
      <c r="AK668" s="50">
        <v>2.6633291732936972</v>
      </c>
      <c r="AL668" s="50">
        <v>3.2732596192073502</v>
      </c>
      <c r="AM668" s="50">
        <v>4.2388489707369006</v>
      </c>
      <c r="AN668" s="50">
        <v>5.1036227801672105</v>
      </c>
      <c r="AO668" s="50">
        <v>6.4794950260937938</v>
      </c>
      <c r="AP668" s="50">
        <v>8.523735391097425</v>
      </c>
      <c r="AQ668" s="50">
        <v>11.316524296378443</v>
      </c>
      <c r="AR668" s="50">
        <v>17.909665820934684</v>
      </c>
      <c r="AS668" s="50">
        <v>39.329050074270818</v>
      </c>
      <c r="AT668" s="50">
        <v>142.14722561928841</v>
      </c>
      <c r="AU668" s="50">
        <v>203.19478019559725</v>
      </c>
      <c r="AV668" s="50">
        <v>260.67751406672011</v>
      </c>
      <c r="AW668" s="50">
        <v>323.06187640747368</v>
      </c>
      <c r="AX668" s="50">
        <v>404.8617800889719</v>
      </c>
      <c r="AY668" s="50">
        <v>511.32896990010488</v>
      </c>
      <c r="AZ668" s="50">
        <v>668.40388222235936</v>
      </c>
      <c r="BA668" s="50">
        <v>935.76543511130308</v>
      </c>
      <c r="BB668" s="50">
        <v>1604.1693173336623</v>
      </c>
      <c r="BC668" s="50">
        <v>9.7751917969071656</v>
      </c>
      <c r="BD668" s="50">
        <v>4460.4819073638773</v>
      </c>
      <c r="BE668" s="50">
        <v>80.377192678046654</v>
      </c>
      <c r="BF668" s="50">
        <v>180.11568600877908</v>
      </c>
      <c r="BG668" s="50">
        <v>236.04621740929554</v>
      </c>
      <c r="BH668" s="50">
        <v>287.89125344635011</v>
      </c>
      <c r="BI668" s="50">
        <v>361.17406147847385</v>
      </c>
      <c r="BJ668" s="50">
        <v>454.27776722589448</v>
      </c>
      <c r="BK668" s="50">
        <v>586.87298994217747</v>
      </c>
      <c r="BL668" s="50">
        <v>793.65747355527799</v>
      </c>
      <c r="BM668" s="50">
        <v>1232.7200759509699</v>
      </c>
      <c r="BN668" s="50">
        <v>2783.3271920467141</v>
      </c>
    </row>
    <row r="669" spans="1:66" x14ac:dyDescent="0.25">
      <c r="A669" t="str">
        <f t="shared" si="10"/>
        <v>2009TOT15</v>
      </c>
      <c r="B669" s="50">
        <v>2009</v>
      </c>
      <c r="C669" s="50" t="s">
        <v>3</v>
      </c>
      <c r="D669" s="50">
        <v>15</v>
      </c>
      <c r="E669" s="50">
        <v>569.53716452331071</v>
      </c>
      <c r="F669" s="50">
        <v>0.37839368775504378</v>
      </c>
      <c r="G669" s="50">
        <v>0.15322763339742457</v>
      </c>
      <c r="H669" s="50">
        <v>8.5845538938115903E-2</v>
      </c>
      <c r="I669" s="50">
        <v>0.1284709397841835</v>
      </c>
      <c r="J669" s="50">
        <v>4.9950671389362773E-2</v>
      </c>
      <c r="K669" s="50">
        <v>3.1185923196523423E-2</v>
      </c>
      <c r="L669" s="50">
        <v>272.49377695088737</v>
      </c>
      <c r="M669" s="50">
        <v>136.24688847544368</v>
      </c>
      <c r="N669" s="50">
        <v>4906020</v>
      </c>
      <c r="O669" s="50">
        <v>1856407</v>
      </c>
      <c r="P669" s="50">
        <v>162.14950348948713</v>
      </c>
      <c r="Q669" s="50">
        <v>110.34427346140023</v>
      </c>
      <c r="R669" s="50">
        <v>40.494236123890644</v>
      </c>
      <c r="S669" s="50">
        <v>2458126579.963891</v>
      </c>
      <c r="T669" s="50">
        <v>7.3311416986557836</v>
      </c>
      <c r="U669" s="50">
        <v>8.2162835055621386</v>
      </c>
      <c r="V669" s="50">
        <v>630281</v>
      </c>
      <c r="W669" s="50">
        <v>83.272857418360161</v>
      </c>
      <c r="X669" s="50">
        <v>52.974031057083522</v>
      </c>
      <c r="Y669" s="50">
        <v>38.880910712783908</v>
      </c>
      <c r="Z669" s="50">
        <v>400662303.22427589</v>
      </c>
      <c r="AA669" s="50">
        <v>1.1949393258219048</v>
      </c>
      <c r="AB669" s="50">
        <v>1.2178146626891104</v>
      </c>
      <c r="AC669" s="50">
        <v>4906020</v>
      </c>
      <c r="AD669" s="50">
        <v>0.51572097766662039</v>
      </c>
      <c r="AE669" s="50">
        <v>0.55805408905571774</v>
      </c>
      <c r="AF669" s="50">
        <v>7.4094609063294105E-3</v>
      </c>
      <c r="AG669" s="50">
        <v>0.46030227401213519</v>
      </c>
      <c r="AH669" s="50">
        <v>13.935705293432148</v>
      </c>
      <c r="AI669" s="50">
        <v>14.597122100818067</v>
      </c>
      <c r="AJ669" s="50">
        <v>1.2476603446609167</v>
      </c>
      <c r="AK669" s="50">
        <v>2.6249374561182357</v>
      </c>
      <c r="AL669" s="50">
        <v>3.5457816138126552</v>
      </c>
      <c r="AM669" s="50">
        <v>4.4649601450322347</v>
      </c>
      <c r="AN669" s="50">
        <v>5.4801422906841228</v>
      </c>
      <c r="AO669" s="50">
        <v>6.7939389552801224</v>
      </c>
      <c r="AP669" s="50">
        <v>8.5611486235977239</v>
      </c>
      <c r="AQ669" s="50">
        <v>10.752647625481174</v>
      </c>
      <c r="AR669" s="50">
        <v>15.128103444156707</v>
      </c>
      <c r="AS669" s="50">
        <v>41.400679501176107</v>
      </c>
      <c r="AT669" s="50">
        <v>123.521037434692</v>
      </c>
      <c r="AU669" s="50">
        <v>176.68142620077697</v>
      </c>
      <c r="AV669" s="50">
        <v>222.97953510937907</v>
      </c>
      <c r="AW669" s="50">
        <v>284.07164994450272</v>
      </c>
      <c r="AX669" s="50">
        <v>345.89900905007096</v>
      </c>
      <c r="AY669" s="50">
        <v>427.77848462230997</v>
      </c>
      <c r="AZ669" s="50">
        <v>538.7335290712216</v>
      </c>
      <c r="BA669" s="50">
        <v>695.14003751125369</v>
      </c>
      <c r="BB669" s="50">
        <v>1102.8664056668929</v>
      </c>
      <c r="BC669" s="50">
        <v>12.094887475630742</v>
      </c>
      <c r="BD669" s="50">
        <v>4050.5275262674977</v>
      </c>
      <c r="BE669" s="50">
        <v>70.876862348011386</v>
      </c>
      <c r="BF669" s="50">
        <v>149.18248357691851</v>
      </c>
      <c r="BG669" s="50">
        <v>202.33807222791776</v>
      </c>
      <c r="BH669" s="50">
        <v>253.23893744330056</v>
      </c>
      <c r="BI669" s="50">
        <v>314.24744963927913</v>
      </c>
      <c r="BJ669" s="50">
        <v>386.33765316364008</v>
      </c>
      <c r="BK669" s="50">
        <v>486.83704821794487</v>
      </c>
      <c r="BL669" s="50">
        <v>614.13071427670855</v>
      </c>
      <c r="BM669" s="50">
        <v>860.73326471482596</v>
      </c>
      <c r="BN669" s="50">
        <v>2361.3302559152394</v>
      </c>
    </row>
    <row r="670" spans="1:66" x14ac:dyDescent="0.25">
      <c r="A670" t="str">
        <f t="shared" si="10"/>
        <v>2009TOT16</v>
      </c>
      <c r="B670" s="50">
        <v>2009</v>
      </c>
      <c r="C670" s="50" t="s">
        <v>3</v>
      </c>
      <c r="D670" s="50">
        <v>16</v>
      </c>
      <c r="E670" s="50">
        <v>624.88555725758386</v>
      </c>
      <c r="F670" s="50">
        <v>0.36693596105093146</v>
      </c>
      <c r="G670" s="50">
        <v>0.14612879943200843</v>
      </c>
      <c r="H670" s="50">
        <v>7.8637501388287387E-2</v>
      </c>
      <c r="I670" s="50">
        <v>0.11472040775847844</v>
      </c>
      <c r="J670" s="50">
        <v>4.090124890037327E-2</v>
      </c>
      <c r="K670" s="50">
        <v>2.477154224262041E-2</v>
      </c>
      <c r="L670" s="50">
        <v>275.99626253680907</v>
      </c>
      <c r="M670" s="50">
        <v>137.99813126840453</v>
      </c>
      <c r="N670" s="50">
        <v>599963</v>
      </c>
      <c r="O670" s="50">
        <v>220148</v>
      </c>
      <c r="P670" s="50">
        <v>166.08334373562539</v>
      </c>
      <c r="Q670" s="50">
        <v>109.91291880118368</v>
      </c>
      <c r="R670" s="50">
        <v>39.824060583619243</v>
      </c>
      <c r="S670" s="50">
        <v>290365310.97891575</v>
      </c>
      <c r="T670" s="50">
        <v>6.4541422063305172</v>
      </c>
      <c r="U670" s="50">
        <v>7.1516020519797738</v>
      </c>
      <c r="V670" s="50">
        <v>68828</v>
      </c>
      <c r="W670" s="50">
        <v>88.797679273164363</v>
      </c>
      <c r="X670" s="50">
        <v>49.200451995240172</v>
      </c>
      <c r="Y670" s="50">
        <v>35.652984241899588</v>
      </c>
      <c r="Z670" s="50">
        <v>40636424.519140691</v>
      </c>
      <c r="AA670" s="50">
        <v>0.90325273952023344</v>
      </c>
      <c r="AB670" s="50">
        <v>0.91822162014042419</v>
      </c>
      <c r="AC670" s="50">
        <v>599963</v>
      </c>
      <c r="AD670" s="50">
        <v>0.51873287608998087</v>
      </c>
      <c r="AE670" s="50">
        <v>0.50617749889759533</v>
      </c>
      <c r="AF670" s="50">
        <v>9.0611175530149325E-4</v>
      </c>
      <c r="AG670" s="50">
        <v>0.45720396587239254</v>
      </c>
      <c r="AH670" s="50">
        <v>14.235247504617192</v>
      </c>
      <c r="AI670" s="50">
        <v>15.005080877308382</v>
      </c>
      <c r="AJ670" s="50">
        <v>1.335986905242428</v>
      </c>
      <c r="AK670" s="50">
        <v>2.4746724444229677</v>
      </c>
      <c r="AL670" s="50">
        <v>3.325856545841483</v>
      </c>
      <c r="AM670" s="50">
        <v>4.1505940470815137</v>
      </c>
      <c r="AN670" s="50">
        <v>5.37264061458683</v>
      </c>
      <c r="AO670" s="50">
        <v>6.6595818323618978</v>
      </c>
      <c r="AP670" s="50">
        <v>8.333074672967907</v>
      </c>
      <c r="AQ670" s="50">
        <v>11.16834119989435</v>
      </c>
      <c r="AR670" s="50">
        <v>17.010550826457795</v>
      </c>
      <c r="AS670" s="50">
        <v>40.168700911142828</v>
      </c>
      <c r="AT670" s="50">
        <v>125.65992985780355</v>
      </c>
      <c r="AU670" s="50">
        <v>180.46904820003701</v>
      </c>
      <c r="AV670" s="50">
        <v>232.60455101338104</v>
      </c>
      <c r="AW670" s="50">
        <v>292.18798280005996</v>
      </c>
      <c r="AX670" s="50">
        <v>380.54461027859662</v>
      </c>
      <c r="AY670" s="50">
        <v>450.50421661787016</v>
      </c>
      <c r="AZ670" s="50">
        <v>592.65144223715856</v>
      </c>
      <c r="BA670" s="50">
        <v>804.9492467334984</v>
      </c>
      <c r="BB670" s="50">
        <v>1336.8077644447187</v>
      </c>
      <c r="BC670" s="50">
        <v>8.3717679398502156</v>
      </c>
      <c r="BD670" s="50">
        <v>3760.4402413829935</v>
      </c>
      <c r="BE670" s="50">
        <v>82.81895301144948</v>
      </c>
      <c r="BF670" s="50">
        <v>154.05403582564588</v>
      </c>
      <c r="BG670" s="50">
        <v>207.04219850134254</v>
      </c>
      <c r="BH670" s="50">
        <v>261.67316318700881</v>
      </c>
      <c r="BI670" s="50">
        <v>334.48697173152817</v>
      </c>
      <c r="BJ670" s="50">
        <v>416.34403815703445</v>
      </c>
      <c r="BK670" s="50">
        <v>523.12220815886678</v>
      </c>
      <c r="BL670" s="50">
        <v>701.1576013537283</v>
      </c>
      <c r="BM670" s="50">
        <v>1054.5158031170556</v>
      </c>
      <c r="BN670" s="50">
        <v>2532.383113739264</v>
      </c>
    </row>
    <row r="671" spans="1:66" x14ac:dyDescent="0.25">
      <c r="A671" t="str">
        <f t="shared" si="10"/>
        <v>2009TOT17</v>
      </c>
      <c r="B671" s="50">
        <v>2009</v>
      </c>
      <c r="C671" s="50" t="s">
        <v>3</v>
      </c>
      <c r="D671" s="50">
        <v>17</v>
      </c>
      <c r="E671" s="50">
        <v>686.64906760305121</v>
      </c>
      <c r="F671" s="50">
        <v>0.2979095341952343</v>
      </c>
      <c r="G671" s="50">
        <v>0.11672743024366221</v>
      </c>
      <c r="H671" s="50">
        <v>6.670711486724995E-2</v>
      </c>
      <c r="I671" s="50">
        <v>9.4867353109739566E-2</v>
      </c>
      <c r="J671" s="50">
        <v>4.2087972718725636E-2</v>
      </c>
      <c r="K671" s="50">
        <v>2.6816640361228578E-2</v>
      </c>
      <c r="L671" s="50">
        <v>267.14973602546871</v>
      </c>
      <c r="M671" s="50">
        <v>133.57486801273436</v>
      </c>
      <c r="N671" s="50">
        <v>1390647</v>
      </c>
      <c r="O671" s="50">
        <v>414287</v>
      </c>
      <c r="P671" s="50">
        <v>162.47466323612497</v>
      </c>
      <c r="Q671" s="50">
        <v>104.67507278934374</v>
      </c>
      <c r="R671" s="50">
        <v>39.182173393337941</v>
      </c>
      <c r="S671" s="50">
        <v>520386262.56814617</v>
      </c>
      <c r="T671" s="50">
        <v>4.5414322465158889</v>
      </c>
      <c r="U671" s="50">
        <v>4.8858413087877457</v>
      </c>
      <c r="V671" s="50">
        <v>131927</v>
      </c>
      <c r="W671" s="50">
        <v>74.314277129334158</v>
      </c>
      <c r="X671" s="50">
        <v>59.260590883400198</v>
      </c>
      <c r="Y671" s="50">
        <v>44.365075380610207</v>
      </c>
      <c r="Z671" s="50">
        <v>93816863.681692049</v>
      </c>
      <c r="AA671" s="50">
        <v>0.81874361534520212</v>
      </c>
      <c r="AB671" s="50">
        <v>0.82723706647756812</v>
      </c>
      <c r="AC671" s="50">
        <v>1390647</v>
      </c>
      <c r="AD671" s="50">
        <v>0.52156940143252761</v>
      </c>
      <c r="AE671" s="50">
        <v>0.52274183753913128</v>
      </c>
      <c r="AF671" s="50">
        <v>2.1002655066641274E-3</v>
      </c>
      <c r="AG671" s="50">
        <v>0.49124841706673994</v>
      </c>
      <c r="AH671" s="50">
        <v>14.436618214478063</v>
      </c>
      <c r="AI671" s="50">
        <v>15.812531878343611</v>
      </c>
      <c r="AJ671" s="50">
        <v>1.0995381815222764</v>
      </c>
      <c r="AK671" s="50">
        <v>2.5216937373304429</v>
      </c>
      <c r="AL671" s="50">
        <v>3.4011452845525021</v>
      </c>
      <c r="AM671" s="50">
        <v>4.3587208159523732</v>
      </c>
      <c r="AN671" s="50">
        <v>5.390104629949505</v>
      </c>
      <c r="AO671" s="50">
        <v>6.6660333538393779</v>
      </c>
      <c r="AP671" s="50">
        <v>8.5736572757826188</v>
      </c>
      <c r="AQ671" s="50">
        <v>10.728261565336879</v>
      </c>
      <c r="AR671" s="50">
        <v>16.184703413979513</v>
      </c>
      <c r="AS671" s="50">
        <v>41.076141741754512</v>
      </c>
      <c r="AT671" s="50">
        <v>138.69380556113956</v>
      </c>
      <c r="AU671" s="50">
        <v>207.2052034889314</v>
      </c>
      <c r="AV671" s="50">
        <v>267.36155288894372</v>
      </c>
      <c r="AW671" s="50">
        <v>330.85992170006784</v>
      </c>
      <c r="AX671" s="50">
        <v>414.41040697786281</v>
      </c>
      <c r="AY671" s="50">
        <v>518.41405105166189</v>
      </c>
      <c r="AZ671" s="50">
        <v>644.00714052124317</v>
      </c>
      <c r="BA671" s="50">
        <v>869.45976999484492</v>
      </c>
      <c r="BB671" s="50">
        <v>1386.9380556113956</v>
      </c>
      <c r="BC671" s="50">
        <v>8.89346475325992</v>
      </c>
      <c r="BD671" s="50">
        <v>5094.5743902988224</v>
      </c>
      <c r="BE671" s="50">
        <v>75.331596648781385</v>
      </c>
      <c r="BF671" s="50">
        <v>173.04945280598253</v>
      </c>
      <c r="BG671" s="50">
        <v>233.42468004209917</v>
      </c>
      <c r="BH671" s="50">
        <v>299.70214121108495</v>
      </c>
      <c r="BI671" s="50">
        <v>369.91871040804784</v>
      </c>
      <c r="BJ671" s="50">
        <v>458.25870260464688</v>
      </c>
      <c r="BK671" s="50">
        <v>582.41758706085545</v>
      </c>
      <c r="BL671" s="50">
        <v>744.0098606678805</v>
      </c>
      <c r="BM671" s="50">
        <v>1112.534769593703</v>
      </c>
      <c r="BN671" s="50">
        <v>2823.650866481421</v>
      </c>
    </row>
    <row r="672" spans="1:66" x14ac:dyDescent="0.25">
      <c r="A672" t="str">
        <f t="shared" si="10"/>
        <v>2009TOT20</v>
      </c>
      <c r="B672" s="50">
        <v>2009</v>
      </c>
      <c r="C672" s="50" t="s">
        <v>3</v>
      </c>
      <c r="D672" s="50">
        <v>20</v>
      </c>
      <c r="E672" s="50">
        <v>528.59625501124663</v>
      </c>
      <c r="F672" s="50">
        <v>0.44201425547468881</v>
      </c>
      <c r="G672" s="50">
        <v>0.19551295735881438</v>
      </c>
      <c r="H672" s="50">
        <v>0.11678497932733162</v>
      </c>
      <c r="I672" s="50">
        <v>0.18108308690038286</v>
      </c>
      <c r="J672" s="50">
        <v>7.5250845001840663E-2</v>
      </c>
      <c r="K672" s="50">
        <v>4.5254402966187837E-2</v>
      </c>
      <c r="L672" s="50">
        <v>263.57063394261746</v>
      </c>
      <c r="M672" s="50">
        <v>131.78531697130873</v>
      </c>
      <c r="N672" s="50">
        <v>53077994</v>
      </c>
      <c r="O672" s="50">
        <v>23461230</v>
      </c>
      <c r="P672" s="50">
        <v>146.98734850147935</v>
      </c>
      <c r="Q672" s="50">
        <v>116.58328544113812</v>
      </c>
      <c r="R672" s="50">
        <v>44.232274171529937</v>
      </c>
      <c r="S672" s="50">
        <v>32822247286.682308</v>
      </c>
      <c r="T672" s="50">
        <v>9.7487399175693454</v>
      </c>
      <c r="U672" s="50">
        <v>11.114886077253592</v>
      </c>
      <c r="V672" s="50">
        <v>9611527</v>
      </c>
      <c r="W672" s="50">
        <v>77.020641646429297</v>
      </c>
      <c r="X672" s="50">
        <v>54.764675324879434</v>
      </c>
      <c r="Y672" s="50">
        <v>41.555976480143364</v>
      </c>
      <c r="Z672" s="50">
        <v>6316465866.3757496</v>
      </c>
      <c r="AA672" s="50">
        <v>1.8760928339750438</v>
      </c>
      <c r="AB672" s="50">
        <v>1.9269354761938879</v>
      </c>
      <c r="AC672" s="50">
        <v>53077994</v>
      </c>
      <c r="AD672" s="50">
        <v>0.55613402648957477</v>
      </c>
      <c r="AE672" s="50">
        <v>0.66029189939998112</v>
      </c>
      <c r="AF672" s="50">
        <v>8.0162600545739496E-2</v>
      </c>
      <c r="AG672" s="50">
        <v>0.5576088595655877</v>
      </c>
      <c r="AH672" s="50">
        <v>17.746591712773739</v>
      </c>
      <c r="AI672" s="50">
        <v>19.568152781058576</v>
      </c>
      <c r="AJ672" s="50">
        <v>0.91005323772174573</v>
      </c>
      <c r="AK672" s="50">
        <v>2.1470031342623903</v>
      </c>
      <c r="AL672" s="50">
        <v>3.0927994320392136</v>
      </c>
      <c r="AM672" s="50">
        <v>3.9981837134883822</v>
      </c>
      <c r="AN672" s="50">
        <v>5.0949077710302593</v>
      </c>
      <c r="AO672" s="50">
        <v>6.3033833063867633</v>
      </c>
      <c r="AP672" s="50">
        <v>8.0224291923333091</v>
      </c>
      <c r="AQ672" s="50">
        <v>10.610294065443728</v>
      </c>
      <c r="AR672" s="50">
        <v>14.797667646700681</v>
      </c>
      <c r="AS672" s="50">
        <v>45.023278500593527</v>
      </c>
      <c r="AT672" s="50">
        <v>85.258628532363161</v>
      </c>
      <c r="AU672" s="50">
        <v>139.02800750225074</v>
      </c>
      <c r="AV672" s="50">
        <v>188.1079497111497</v>
      </c>
      <c r="AW672" s="50">
        <v>237.50617948301166</v>
      </c>
      <c r="AX672" s="50">
        <v>305.59425495206267</v>
      </c>
      <c r="AY672" s="50">
        <v>374.03881249163231</v>
      </c>
      <c r="AZ672" s="50">
        <v>477.90877578898693</v>
      </c>
      <c r="BA672" s="50">
        <v>621.61561046679412</v>
      </c>
      <c r="BB672" s="50">
        <v>1009.2898621557625</v>
      </c>
      <c r="BC672" s="50">
        <v>14.270659411365287</v>
      </c>
      <c r="BD672" s="50">
        <v>4456.0258814823956</v>
      </c>
      <c r="BE672" s="50">
        <v>48.090553205210412</v>
      </c>
      <c r="BF672" s="50">
        <v>113.49374593275432</v>
      </c>
      <c r="BG672" s="50">
        <v>163.46276673846393</v>
      </c>
      <c r="BH672" s="50">
        <v>211.36998725263643</v>
      </c>
      <c r="BI672" s="50">
        <v>269.38375734566313</v>
      </c>
      <c r="BJ672" s="50">
        <v>333.17755781862718</v>
      </c>
      <c r="BK672" s="50">
        <v>423.96981787181642</v>
      </c>
      <c r="BL672" s="50">
        <v>560.94329568649721</v>
      </c>
      <c r="BM672" s="50">
        <v>782.09917903195321</v>
      </c>
      <c r="BN672" s="50">
        <v>2380.5201846791374</v>
      </c>
    </row>
    <row r="673" spans="1:66" x14ac:dyDescent="0.25">
      <c r="A673" t="str">
        <f t="shared" si="10"/>
        <v>2009TOT21</v>
      </c>
      <c r="B673" s="50">
        <v>2009</v>
      </c>
      <c r="C673" s="50" t="s">
        <v>3</v>
      </c>
      <c r="D673" s="50">
        <v>21</v>
      </c>
      <c r="E673" s="50">
        <v>455.00460097328192</v>
      </c>
      <c r="F673" s="50">
        <v>0.47412355777992199</v>
      </c>
      <c r="G673" s="50">
        <v>0.21904738700326262</v>
      </c>
      <c r="H673" s="50">
        <v>0.13623359888521858</v>
      </c>
      <c r="I673" s="50">
        <v>0.20425513463601144</v>
      </c>
      <c r="J673" s="50">
        <v>9.3257990482963168E-2</v>
      </c>
      <c r="K673" s="50">
        <v>5.8927628507077896E-2</v>
      </c>
      <c r="L673" s="50">
        <v>259.87684221531862</v>
      </c>
      <c r="M673" s="50">
        <v>129.93842110765931</v>
      </c>
      <c r="N673" s="50">
        <v>6480547</v>
      </c>
      <c r="O673" s="50">
        <v>3072580</v>
      </c>
      <c r="P673" s="50">
        <v>139.81247862099121</v>
      </c>
      <c r="Q673" s="50">
        <v>120.0643635943274</v>
      </c>
      <c r="R673" s="50">
        <v>46.200485803521183</v>
      </c>
      <c r="S673" s="50">
        <v>4426888347.5119028</v>
      </c>
      <c r="T673" s="50">
        <v>12.510937935167666</v>
      </c>
      <c r="U673" s="50">
        <v>14.64444795240888</v>
      </c>
      <c r="V673" s="50">
        <v>1323685</v>
      </c>
      <c r="W673" s="50">
        <v>70.611657740737712</v>
      </c>
      <c r="X673" s="50">
        <v>59.326763366921597</v>
      </c>
      <c r="Y673" s="50">
        <v>45.657599085159688</v>
      </c>
      <c r="Z673" s="50">
        <v>942359361.20812345</v>
      </c>
      <c r="AA673" s="50">
        <v>2.6632249461013497</v>
      </c>
      <c r="AB673" s="50">
        <v>2.7504077194856205</v>
      </c>
      <c r="AC673" s="50">
        <v>6480547</v>
      </c>
      <c r="AD673" s="50">
        <v>0.53662355227199099</v>
      </c>
      <c r="AE673" s="50">
        <v>0.6054569590733454</v>
      </c>
      <c r="AF673" s="50">
        <v>9.7874365877290825E-3</v>
      </c>
      <c r="AG673" s="50">
        <v>0.5224571781830285</v>
      </c>
      <c r="AH673" s="50">
        <v>15.882747413305962</v>
      </c>
      <c r="AI673" s="50">
        <v>19.121257715661276</v>
      </c>
      <c r="AJ673" s="50">
        <v>0.80454602971514677</v>
      </c>
      <c r="AK673" s="50">
        <v>2.2081290554950614</v>
      </c>
      <c r="AL673" s="50">
        <v>3.255669050829975</v>
      </c>
      <c r="AM673" s="50">
        <v>4.3238650402503795</v>
      </c>
      <c r="AN673" s="50">
        <v>5.4044615296041272</v>
      </c>
      <c r="AO673" s="50">
        <v>6.7132678215183148</v>
      </c>
      <c r="AP673" s="50">
        <v>8.4874842508671406</v>
      </c>
      <c r="AQ673" s="50">
        <v>11.196440503863666</v>
      </c>
      <c r="AR673" s="50">
        <v>15.547790993875033</v>
      </c>
      <c r="AS673" s="50">
        <v>42.058345723981155</v>
      </c>
      <c r="AT673" s="50">
        <v>67.285990810384178</v>
      </c>
      <c r="AU673" s="50">
        <v>125.32572791669237</v>
      </c>
      <c r="AV673" s="50">
        <v>170.44298996670162</v>
      </c>
      <c r="AW673" s="50">
        <v>220.57328113337857</v>
      </c>
      <c r="AX673" s="50">
        <v>274.04559171116733</v>
      </c>
      <c r="AY673" s="50">
        <v>337.32115922821737</v>
      </c>
      <c r="AZ673" s="50">
        <v>434.46252344453353</v>
      </c>
      <c r="BA673" s="50">
        <v>601.56349400012334</v>
      </c>
      <c r="BB673" s="50">
        <v>922.39735746685585</v>
      </c>
      <c r="BC673" s="50">
        <v>13.76025711708111</v>
      </c>
      <c r="BD673" s="50">
        <v>3342.0194111117967</v>
      </c>
      <c r="BE673" s="50">
        <v>36.596298676706908</v>
      </c>
      <c r="BF673" s="50">
        <v>99.606581785162561</v>
      </c>
      <c r="BG673" s="50">
        <v>149.13311000005592</v>
      </c>
      <c r="BH673" s="50">
        <v>196.68252126530786</v>
      </c>
      <c r="BI673" s="50">
        <v>246.17697975049703</v>
      </c>
      <c r="BJ673" s="50">
        <v>305.37228601012549</v>
      </c>
      <c r="BK673" s="50">
        <v>386.0835767048917</v>
      </c>
      <c r="BL673" s="50">
        <v>509.9961944966243</v>
      </c>
      <c r="BM673" s="50">
        <v>707.26761077196397</v>
      </c>
      <c r="BN673" s="50">
        <v>1915.8638353293281</v>
      </c>
    </row>
    <row r="674" spans="1:66" x14ac:dyDescent="0.25">
      <c r="A674" t="str">
        <f t="shared" si="10"/>
        <v>2009TOT22</v>
      </c>
      <c r="B674" s="50">
        <v>2009</v>
      </c>
      <c r="C674" s="50" t="s">
        <v>3</v>
      </c>
      <c r="D674" s="50">
        <v>22</v>
      </c>
      <c r="E674" s="50">
        <v>527.84215313907691</v>
      </c>
      <c r="F674" s="50">
        <v>0.42982355519084214</v>
      </c>
      <c r="G674" s="50">
        <v>0.18972591034529307</v>
      </c>
      <c r="H674" s="50">
        <v>0.10898858195454587</v>
      </c>
      <c r="I674" s="50">
        <v>0.18493550684213433</v>
      </c>
      <c r="J674" s="50">
        <v>6.4754112161541741E-2</v>
      </c>
      <c r="K674" s="50">
        <v>3.346654543252537E-2</v>
      </c>
      <c r="L674" s="50">
        <v>257.68306102484752</v>
      </c>
      <c r="M674" s="50">
        <v>128.84153051242376</v>
      </c>
      <c r="N674" s="50">
        <v>3059937</v>
      </c>
      <c r="O674" s="50">
        <v>1315233</v>
      </c>
      <c r="P674" s="50">
        <v>143.9406829185707</v>
      </c>
      <c r="Q674" s="50">
        <v>113.74237810627682</v>
      </c>
      <c r="R674" s="50">
        <v>44.140417167471099</v>
      </c>
      <c r="S674" s="50">
        <v>1795172750.2062333</v>
      </c>
      <c r="T674" s="50">
        <v>9.2620782638819623</v>
      </c>
      <c r="U674" s="50">
        <v>10.491841232381109</v>
      </c>
      <c r="V674" s="50">
        <v>565891</v>
      </c>
      <c r="W674" s="50">
        <v>83.728403994280328</v>
      </c>
      <c r="X674" s="50">
        <v>45.113126518143432</v>
      </c>
      <c r="Y674" s="50">
        <v>35.014429228464742</v>
      </c>
      <c r="Z674" s="50">
        <v>306349347.34174442</v>
      </c>
      <c r="AA674" s="50">
        <v>1.5805897403703495</v>
      </c>
      <c r="AB674" s="50">
        <v>1.6283579454429415</v>
      </c>
      <c r="AC674" s="50">
        <v>3059937</v>
      </c>
      <c r="AD674" s="50">
        <v>0.55358700254196314</v>
      </c>
      <c r="AE674" s="50">
        <v>0.63874956766056634</v>
      </c>
      <c r="AF674" s="50">
        <v>4.6213597941572645E-3</v>
      </c>
      <c r="AG674" s="50">
        <v>0.55174420689999693</v>
      </c>
      <c r="AH674" s="50">
        <v>17.47465091079788</v>
      </c>
      <c r="AI674" s="50">
        <v>18.520670693343984</v>
      </c>
      <c r="AJ674" s="50">
        <v>1.1220888120846084</v>
      </c>
      <c r="AK674" s="50">
        <v>2.111755879049567</v>
      </c>
      <c r="AL674" s="50">
        <v>2.9990994619458262</v>
      </c>
      <c r="AM674" s="50">
        <v>3.9745988848329539</v>
      </c>
      <c r="AN674" s="50">
        <v>5.1053205668708994</v>
      </c>
      <c r="AO674" s="50">
        <v>6.2510593736092073</v>
      </c>
      <c r="AP674" s="50">
        <v>7.9605942092347028</v>
      </c>
      <c r="AQ674" s="50">
        <v>10.582510214457493</v>
      </c>
      <c r="AR674" s="50">
        <v>15.299659786796205</v>
      </c>
      <c r="AS674" s="50">
        <v>44.593312811118551</v>
      </c>
      <c r="AT674" s="50">
        <v>88.611257528907075</v>
      </c>
      <c r="AU674" s="50">
        <v>133.68077644447186</v>
      </c>
      <c r="AV674" s="50">
        <v>186.0072517955937</v>
      </c>
      <c r="AW674" s="50">
        <v>236.4478733361596</v>
      </c>
      <c r="AX674" s="50">
        <v>304.79217029339583</v>
      </c>
      <c r="AY674" s="50">
        <v>366.28532745785293</v>
      </c>
      <c r="AZ674" s="50">
        <v>468.6625220849109</v>
      </c>
      <c r="BA674" s="50">
        <v>641.66772693346491</v>
      </c>
      <c r="BB674" s="50">
        <v>1077.4670581424432</v>
      </c>
      <c r="BC674" s="50">
        <v>13.659730787019654</v>
      </c>
      <c r="BD674" s="50">
        <v>4182.8714949475243</v>
      </c>
      <c r="BE674" s="50">
        <v>58.623308077982998</v>
      </c>
      <c r="BF674" s="50">
        <v>112.27042056791247</v>
      </c>
      <c r="BG674" s="50">
        <v>158.05547193567864</v>
      </c>
      <c r="BH674" s="50">
        <v>209.83496530869988</v>
      </c>
      <c r="BI674" s="50">
        <v>270.46650243250593</v>
      </c>
      <c r="BJ674" s="50">
        <v>330.03028192347091</v>
      </c>
      <c r="BK674" s="50">
        <v>419.5297239026637</v>
      </c>
      <c r="BL674" s="50">
        <v>555.74840254182664</v>
      </c>
      <c r="BM674" s="50">
        <v>810.58639038326248</v>
      </c>
      <c r="BN674" s="50">
        <v>2362.5298214940121</v>
      </c>
    </row>
    <row r="675" spans="1:66" x14ac:dyDescent="0.25">
      <c r="A675" t="str">
        <f t="shared" si="10"/>
        <v>2009TOT23</v>
      </c>
      <c r="B675" s="50">
        <v>2009</v>
      </c>
      <c r="C675" s="50" t="s">
        <v>3</v>
      </c>
      <c r="D675" s="50">
        <v>23</v>
      </c>
      <c r="E675" s="50">
        <v>515.82711043821007</v>
      </c>
      <c r="F675" s="50">
        <v>0.4090780299618883</v>
      </c>
      <c r="G675" s="50">
        <v>0.18075093480200208</v>
      </c>
      <c r="H675" s="50">
        <v>0.10740941707453988</v>
      </c>
      <c r="I675" s="50">
        <v>0.17001670263743796</v>
      </c>
      <c r="J675" s="50">
        <v>6.9136561910345007E-2</v>
      </c>
      <c r="K675" s="50">
        <v>3.9701353375304296E-2</v>
      </c>
      <c r="L675" s="50">
        <v>249.4362835288544</v>
      </c>
      <c r="M675" s="50">
        <v>124.7181417644272</v>
      </c>
      <c r="N675" s="50">
        <v>8360955</v>
      </c>
      <c r="O675" s="50">
        <v>3420283</v>
      </c>
      <c r="P675" s="50">
        <v>139.22297917325707</v>
      </c>
      <c r="Q675" s="50">
        <v>110.21330435559733</v>
      </c>
      <c r="R675" s="50">
        <v>44.18495288511145</v>
      </c>
      <c r="S675" s="50">
        <v>4523528295.1353054</v>
      </c>
      <c r="T675" s="50">
        <v>8.7404947334148755</v>
      </c>
      <c r="U675" s="50">
        <v>9.8253195139954332</v>
      </c>
      <c r="V675" s="50">
        <v>1421502</v>
      </c>
      <c r="W675" s="50">
        <v>74.002045076990399</v>
      </c>
      <c r="X675" s="50">
        <v>50.716096687436803</v>
      </c>
      <c r="Y675" s="50">
        <v>40.664570502687141</v>
      </c>
      <c r="Z675" s="50">
        <v>865116394.4806174</v>
      </c>
      <c r="AA675" s="50">
        <v>1.6716034025653255</v>
      </c>
      <c r="AB675" s="50">
        <v>1.7133949675016362</v>
      </c>
      <c r="AC675" s="50">
        <v>8360955</v>
      </c>
      <c r="AD675" s="50">
        <v>0.54280302726523644</v>
      </c>
      <c r="AE675" s="50">
        <v>0.61300929208547927</v>
      </c>
      <c r="AF675" s="50">
        <v>1.2627378040057436E-2</v>
      </c>
      <c r="AG675" s="50">
        <v>0.5302677216359406</v>
      </c>
      <c r="AH675" s="50">
        <v>16.55101658684649</v>
      </c>
      <c r="AI675" s="50">
        <v>18.195705380031253</v>
      </c>
      <c r="AJ675" s="50">
        <v>1.0098811292219809</v>
      </c>
      <c r="AK675" s="50">
        <v>2.2117467888673801</v>
      </c>
      <c r="AL675" s="50">
        <v>3.2266822617624511</v>
      </c>
      <c r="AM675" s="50">
        <v>4.1664623168684942</v>
      </c>
      <c r="AN675" s="50">
        <v>5.3683488661714769</v>
      </c>
      <c r="AO675" s="50">
        <v>6.5061388982642292</v>
      </c>
      <c r="AP675" s="50">
        <v>8.2184861443694679</v>
      </c>
      <c r="AQ675" s="50">
        <v>10.672461152837048</v>
      </c>
      <c r="AR675" s="50">
        <v>14.698473526932538</v>
      </c>
      <c r="AS675" s="50">
        <v>43.921318914704933</v>
      </c>
      <c r="AT675" s="50">
        <v>86.892504688906712</v>
      </c>
      <c r="AU675" s="50">
        <v>141.25602044299194</v>
      </c>
      <c r="AV675" s="50">
        <v>191.60911290374301</v>
      </c>
      <c r="AW675" s="50">
        <v>245.08142348153177</v>
      </c>
      <c r="AX675" s="50">
        <v>310.80780523339706</v>
      </c>
      <c r="AY675" s="50">
        <v>377.64819345563302</v>
      </c>
      <c r="AZ675" s="50">
        <v>473.76467171920825</v>
      </c>
      <c r="BA675" s="50">
        <v>621.61561046679412</v>
      </c>
      <c r="BB675" s="50">
        <v>975.86966804464464</v>
      </c>
      <c r="BC675" s="50">
        <v>13.007148196976274</v>
      </c>
      <c r="BD675" s="50">
        <v>4317.8890791564409</v>
      </c>
      <c r="BE675" s="50">
        <v>52.020140339002488</v>
      </c>
      <c r="BF675" s="50">
        <v>114.16893800644199</v>
      </c>
      <c r="BG675" s="50">
        <v>165.98510813897983</v>
      </c>
      <c r="BH675" s="50">
        <v>215.57296201939377</v>
      </c>
      <c r="BI675" s="50">
        <v>276.99631576504589</v>
      </c>
      <c r="BJ675" s="50">
        <v>335.61853291619536</v>
      </c>
      <c r="BK675" s="50">
        <v>423.06627900103302</v>
      </c>
      <c r="BL675" s="50">
        <v>551.40579533750679</v>
      </c>
      <c r="BM675" s="50">
        <v>757.47185468418843</v>
      </c>
      <c r="BN675" s="50">
        <v>2268.8003483377447</v>
      </c>
    </row>
    <row r="676" spans="1:66" x14ac:dyDescent="0.25">
      <c r="A676" t="str">
        <f t="shared" si="10"/>
        <v>2009TOT24</v>
      </c>
      <c r="B676" s="50">
        <v>2009</v>
      </c>
      <c r="C676" s="50" t="s">
        <v>3</v>
      </c>
      <c r="D676" s="50">
        <v>24</v>
      </c>
      <c r="E676" s="50">
        <v>611.71881048656189</v>
      </c>
      <c r="F676" s="50">
        <v>0.38025013137543096</v>
      </c>
      <c r="G676" s="50">
        <v>0.15341495739409564</v>
      </c>
      <c r="H676" s="50">
        <v>8.5560269096913541E-2</v>
      </c>
      <c r="I676" s="50">
        <v>0.12674642463393251</v>
      </c>
      <c r="J676" s="50">
        <v>4.9711692323917464E-2</v>
      </c>
      <c r="K676" s="50">
        <v>2.9615623794337659E-2</v>
      </c>
      <c r="L676" s="50">
        <v>260.74187412377967</v>
      </c>
      <c r="M676" s="50">
        <v>130.37093706188983</v>
      </c>
      <c r="N676" s="50">
        <v>3223586</v>
      </c>
      <c r="O676" s="50">
        <v>1225769</v>
      </c>
      <c r="P676" s="50">
        <v>155.54347914923167</v>
      </c>
      <c r="Q676" s="50">
        <v>105.19839497454799</v>
      </c>
      <c r="R676" s="50">
        <v>40.34579997097363</v>
      </c>
      <c r="S676" s="50">
        <v>1547387176.9146805</v>
      </c>
      <c r="T676" s="50">
        <v>6.5392305784644655</v>
      </c>
      <c r="U676" s="50">
        <v>7.2391658384154383</v>
      </c>
      <c r="V676" s="50">
        <v>408578</v>
      </c>
      <c r="W676" s="50">
        <v>79.237661074660224</v>
      </c>
      <c r="X676" s="50">
        <v>51.133275987229609</v>
      </c>
      <c r="Y676" s="50">
        <v>39.221376435267594</v>
      </c>
      <c r="Z676" s="50">
        <v>250703179.63572356</v>
      </c>
      <c r="AA676" s="50">
        <v>1.0594671604174646</v>
      </c>
      <c r="AB676" s="50">
        <v>1.0771516438322346</v>
      </c>
      <c r="AC676" s="50">
        <v>3223586</v>
      </c>
      <c r="AD676" s="50">
        <v>0.55684105417724317</v>
      </c>
      <c r="AE676" s="50">
        <v>0.65164172605991322</v>
      </c>
      <c r="AF676" s="50">
        <v>4.8685155064984061E-3</v>
      </c>
      <c r="AG676" s="50">
        <v>0.55634185972511396</v>
      </c>
      <c r="AH676" s="50">
        <v>17.587882091442903</v>
      </c>
      <c r="AI676" s="50">
        <v>17.844692085853488</v>
      </c>
      <c r="AJ676" s="50">
        <v>1.0892916067520426</v>
      </c>
      <c r="AK676" s="50">
        <v>2.306528929118397</v>
      </c>
      <c r="AL676" s="50">
        <v>3.0962158838949319</v>
      </c>
      <c r="AM676" s="50">
        <v>3.9504598023568818</v>
      </c>
      <c r="AN676" s="50">
        <v>4.9307934739266415</v>
      </c>
      <c r="AO676" s="50">
        <v>6.1655345110024111</v>
      </c>
      <c r="AP676" s="50">
        <v>7.8785532630778263</v>
      </c>
      <c r="AQ676" s="50">
        <v>9.9852506884448786</v>
      </c>
      <c r="AR676" s="50">
        <v>14.682023767669946</v>
      </c>
      <c r="AS676" s="50">
        <v>45.915348073756043</v>
      </c>
      <c r="AT676" s="50">
        <v>116.97067938891288</v>
      </c>
      <c r="AU676" s="50">
        <v>165.42996085003392</v>
      </c>
      <c r="AV676" s="50">
        <v>209.49687394226521</v>
      </c>
      <c r="AW676" s="50">
        <v>270.7035723000555</v>
      </c>
      <c r="AX676" s="50">
        <v>333.5335372289573</v>
      </c>
      <c r="AY676" s="50">
        <v>423.32245874082759</v>
      </c>
      <c r="AZ676" s="50">
        <v>539.17913165936977</v>
      </c>
      <c r="BA676" s="50">
        <v>681.77195986680647</v>
      </c>
      <c r="BB676" s="50">
        <v>1232.5367588180306</v>
      </c>
      <c r="BC676" s="50">
        <v>13.321288240794644</v>
      </c>
      <c r="BD676" s="50">
        <v>5186.8141260455086</v>
      </c>
      <c r="BE676" s="50">
        <v>66.157596101126032</v>
      </c>
      <c r="BF676" s="50">
        <v>141.82442857093932</v>
      </c>
      <c r="BG676" s="50">
        <v>189.77671318846927</v>
      </c>
      <c r="BH676" s="50">
        <v>241.01675544898646</v>
      </c>
      <c r="BI676" s="50">
        <v>302.2302625056069</v>
      </c>
      <c r="BJ676" s="50">
        <v>377.31489056546508</v>
      </c>
      <c r="BK676" s="50">
        <v>480.69422777471505</v>
      </c>
      <c r="BL676" s="50">
        <v>610.13821245618453</v>
      </c>
      <c r="BM676" s="50">
        <v>899.94891621379634</v>
      </c>
      <c r="BN676" s="50">
        <v>2814.3821435196282</v>
      </c>
    </row>
    <row r="677" spans="1:66" x14ac:dyDescent="0.25">
      <c r="A677" t="str">
        <f t="shared" si="10"/>
        <v>2009TOT25</v>
      </c>
      <c r="B677" s="50">
        <v>2009</v>
      </c>
      <c r="C677" s="50" t="s">
        <v>3</v>
      </c>
      <c r="D677" s="50">
        <v>25</v>
      </c>
      <c r="E677" s="50">
        <v>565.6998849047344</v>
      </c>
      <c r="F677" s="50">
        <v>0.4466253245453714</v>
      </c>
      <c r="G677" s="50">
        <v>0.19462130839993702</v>
      </c>
      <c r="H677" s="50">
        <v>0.11362907613087166</v>
      </c>
      <c r="I677" s="50">
        <v>0.16796467143881449</v>
      </c>
      <c r="J677" s="50">
        <v>7.0370424892563649E-2</v>
      </c>
      <c r="K677" s="50">
        <v>4.1994167993396829E-2</v>
      </c>
      <c r="L677" s="50">
        <v>262.25089178793496</v>
      </c>
      <c r="M677" s="50">
        <v>131.12544589396748</v>
      </c>
      <c r="N677" s="50">
        <v>3772585</v>
      </c>
      <c r="O677" s="50">
        <v>1684932</v>
      </c>
      <c r="P677" s="50">
        <v>147.97252716368871</v>
      </c>
      <c r="Q677" s="50">
        <v>114.27836462424625</v>
      </c>
      <c r="R677" s="50">
        <v>43.575967976747876</v>
      </c>
      <c r="S677" s="50">
        <v>2310615281.556726</v>
      </c>
      <c r="T677" s="50">
        <v>9.0223832549326861</v>
      </c>
      <c r="U677" s="50">
        <v>10.215857874436869</v>
      </c>
      <c r="V677" s="50">
        <v>633661</v>
      </c>
      <c r="W677" s="50">
        <v>76.189171124146895</v>
      </c>
      <c r="X677" s="50">
        <v>54.936274769820585</v>
      </c>
      <c r="Y677" s="50">
        <v>41.895967937637323</v>
      </c>
      <c r="Z677" s="50">
        <v>417731697.68303138</v>
      </c>
      <c r="AA677" s="50">
        <v>1.631139335186405</v>
      </c>
      <c r="AB677" s="50">
        <v>1.6688925090843132</v>
      </c>
      <c r="AC677" s="50">
        <v>3772585</v>
      </c>
      <c r="AD677" s="50">
        <v>0.58755102202864162</v>
      </c>
      <c r="AE677" s="50">
        <v>0.8171657289062626</v>
      </c>
      <c r="AF677" s="50">
        <v>5.6976573828286222E-3</v>
      </c>
      <c r="AG677" s="50">
        <v>0.62157353500141355</v>
      </c>
      <c r="AH677" s="50">
        <v>20.761428686989589</v>
      </c>
      <c r="AI677" s="50">
        <v>20.728510793706477</v>
      </c>
      <c r="AJ677" s="50">
        <v>0.92119890247066172</v>
      </c>
      <c r="AK677" s="50">
        <v>2.1166525209581875</v>
      </c>
      <c r="AL677" s="50">
        <v>2.8994983910959284</v>
      </c>
      <c r="AM677" s="50">
        <v>3.5960808776783999</v>
      </c>
      <c r="AN677" s="50">
        <v>4.7105054047337127</v>
      </c>
      <c r="AO677" s="50">
        <v>5.7710043643796904</v>
      </c>
      <c r="AP677" s="50">
        <v>7.3276813891863739</v>
      </c>
      <c r="AQ677" s="50">
        <v>9.6872421292755568</v>
      </c>
      <c r="AR677" s="50">
        <v>13.488225655587975</v>
      </c>
      <c r="AS677" s="50">
        <v>49.481910364633514</v>
      </c>
      <c r="AT677" s="50">
        <v>88.802230066684885</v>
      </c>
      <c r="AU677" s="50">
        <v>144.3752385600296</v>
      </c>
      <c r="AV677" s="50">
        <v>182.34057907025962</v>
      </c>
      <c r="AW677" s="50">
        <v>230.59933936671396</v>
      </c>
      <c r="AX677" s="50">
        <v>298.77653535339459</v>
      </c>
      <c r="AY677" s="50">
        <v>360.93809640007402</v>
      </c>
      <c r="AZ677" s="50">
        <v>466.21170785009565</v>
      </c>
      <c r="BA677" s="50">
        <v>621.61561046679412</v>
      </c>
      <c r="BB677" s="50">
        <v>1002.605823333539</v>
      </c>
      <c r="BC677" s="50">
        <v>18.582898692367522</v>
      </c>
      <c r="BD677" s="50">
        <v>5347.2310577788749</v>
      </c>
      <c r="BE677" s="50">
        <v>52.105374576128462</v>
      </c>
      <c r="BF677" s="50">
        <v>118.93744048096386</v>
      </c>
      <c r="BG677" s="50">
        <v>164.21720685311746</v>
      </c>
      <c r="BH677" s="50">
        <v>204.48694922383896</v>
      </c>
      <c r="BI677" s="50">
        <v>265.72977342496006</v>
      </c>
      <c r="BJ677" s="50">
        <v>326.85075819469671</v>
      </c>
      <c r="BK677" s="50">
        <v>413.91408628502023</v>
      </c>
      <c r="BL677" s="50">
        <v>549.40158308250261</v>
      </c>
      <c r="BM677" s="50">
        <v>761.96335825659594</v>
      </c>
      <c r="BN677" s="50">
        <v>2806.179426308965</v>
      </c>
    </row>
    <row r="678" spans="1:66" x14ac:dyDescent="0.25">
      <c r="A678" t="str">
        <f t="shared" si="10"/>
        <v>2009TOT26</v>
      </c>
      <c r="B678" s="50">
        <v>2009</v>
      </c>
      <c r="C678" s="50" t="s">
        <v>3</v>
      </c>
      <c r="D678" s="50">
        <v>26</v>
      </c>
      <c r="E678" s="50">
        <v>518.52420112994162</v>
      </c>
      <c r="F678" s="50">
        <v>0.47321594427963465</v>
      </c>
      <c r="G678" s="50">
        <v>0.20901417468879765</v>
      </c>
      <c r="H678" s="50">
        <v>0.12712466769137939</v>
      </c>
      <c r="I678" s="50">
        <v>0.1933717359765646</v>
      </c>
      <c r="J678" s="50">
        <v>8.4309836406841809E-2</v>
      </c>
      <c r="K678" s="50">
        <v>5.2355960340200174E-2</v>
      </c>
      <c r="L678" s="50">
        <v>280.49562800485438</v>
      </c>
      <c r="M678" s="50">
        <v>140.24781400242719</v>
      </c>
      <c r="N678" s="50">
        <v>8613296</v>
      </c>
      <c r="O678" s="50">
        <v>4075949</v>
      </c>
      <c r="P678" s="50">
        <v>156.60385533752</v>
      </c>
      <c r="Q678" s="50">
        <v>123.89177266733438</v>
      </c>
      <c r="R678" s="50">
        <v>44.168878334599306</v>
      </c>
      <c r="S678" s="50">
        <v>6059718562.9397869</v>
      </c>
      <c r="T678" s="50">
        <v>11.306620223991869</v>
      </c>
      <c r="U678" s="50">
        <v>13.19202322865309</v>
      </c>
      <c r="V678" s="50">
        <v>1665568</v>
      </c>
      <c r="W678" s="50">
        <v>79.099941510891711</v>
      </c>
      <c r="X678" s="50">
        <v>61.14787249153548</v>
      </c>
      <c r="Y678" s="50">
        <v>43.599875639043631</v>
      </c>
      <c r="Z678" s="50">
        <v>1222151276.2797811</v>
      </c>
      <c r="AA678" s="50">
        <v>2.2803699864336018</v>
      </c>
      <c r="AB678" s="50">
        <v>2.3496821153940459</v>
      </c>
      <c r="AC678" s="50">
        <v>8613296</v>
      </c>
      <c r="AD678" s="50">
        <v>0.55139249853088401</v>
      </c>
      <c r="AE678" s="50">
        <v>0.66296216469502411</v>
      </c>
      <c r="AF678" s="50">
        <v>1.3008483452299073E-2</v>
      </c>
      <c r="AG678" s="50">
        <v>0.55154242709535328</v>
      </c>
      <c r="AH678" s="50">
        <v>17.233486997188432</v>
      </c>
      <c r="AI678" s="50">
        <v>19.701268052574726</v>
      </c>
      <c r="AJ678" s="50">
        <v>0.84612834402471926</v>
      </c>
      <c r="AK678" s="50">
        <v>2.1553143360193663</v>
      </c>
      <c r="AL678" s="50">
        <v>3.1827089014716656</v>
      </c>
      <c r="AM678" s="50">
        <v>4.1304516170315555</v>
      </c>
      <c r="AN678" s="50">
        <v>5.1960284090855247</v>
      </c>
      <c r="AO678" s="50">
        <v>6.4242527587438403</v>
      </c>
      <c r="AP678" s="50">
        <v>8.1615049732767275</v>
      </c>
      <c r="AQ678" s="50">
        <v>10.771383876359799</v>
      </c>
      <c r="AR678" s="50">
        <v>14.693081758155998</v>
      </c>
      <c r="AS678" s="50">
        <v>44.439145025830804</v>
      </c>
      <c r="AT678" s="50">
        <v>80.743188972460999</v>
      </c>
      <c r="AU678" s="50">
        <v>139.83009216091756</v>
      </c>
      <c r="AV678" s="50">
        <v>192.23295652715055</v>
      </c>
      <c r="AW678" s="50">
        <v>238.95438789449346</v>
      </c>
      <c r="AX678" s="50">
        <v>306.12897805784058</v>
      </c>
      <c r="AY678" s="50">
        <v>374.30617404452124</v>
      </c>
      <c r="AZ678" s="50">
        <v>473.45274990750454</v>
      </c>
      <c r="BA678" s="50">
        <v>621.61561046679412</v>
      </c>
      <c r="BB678" s="50">
        <v>979.21168745575642</v>
      </c>
      <c r="BC678" s="50">
        <v>14.694989096574517</v>
      </c>
      <c r="BD678" s="50">
        <v>4344.625234445336</v>
      </c>
      <c r="BE678" s="50">
        <v>43.737845457920322</v>
      </c>
      <c r="BF678" s="50">
        <v>112.08575230633471</v>
      </c>
      <c r="BG678" s="50">
        <v>164.77836601087802</v>
      </c>
      <c r="BH678" s="50">
        <v>214.3278410365379</v>
      </c>
      <c r="BI678" s="50">
        <v>269.62561251727686</v>
      </c>
      <c r="BJ678" s="50">
        <v>333.06997537785907</v>
      </c>
      <c r="BK678" s="50">
        <v>422.70577327856967</v>
      </c>
      <c r="BL678" s="50">
        <v>558.79454084731753</v>
      </c>
      <c r="BM678" s="50">
        <v>762.63472221708878</v>
      </c>
      <c r="BN678" s="50">
        <v>2304.4179444034844</v>
      </c>
    </row>
    <row r="679" spans="1:66" x14ac:dyDescent="0.25">
      <c r="A679" t="str">
        <f t="shared" si="10"/>
        <v>2009TOT27</v>
      </c>
      <c r="B679" s="50">
        <v>2009</v>
      </c>
      <c r="C679" s="50" t="s">
        <v>3</v>
      </c>
      <c r="D679" s="50">
        <v>27</v>
      </c>
      <c r="E679" s="50">
        <v>452.83964358993506</v>
      </c>
      <c r="F679" s="50">
        <v>0.52454074967703135</v>
      </c>
      <c r="G679" s="50">
        <v>0.24498930507563971</v>
      </c>
      <c r="H679" s="50">
        <v>0.15370439157027002</v>
      </c>
      <c r="I679" s="50">
        <v>0.24169025362037611</v>
      </c>
      <c r="J679" s="50">
        <v>0.10568428481405474</v>
      </c>
      <c r="K679" s="50">
        <v>6.6807492423085077E-2</v>
      </c>
      <c r="L679" s="50">
        <v>259.3495274833781</v>
      </c>
      <c r="M679" s="50">
        <v>129.67476374168905</v>
      </c>
      <c r="N679" s="50">
        <v>3182197</v>
      </c>
      <c r="O679" s="50">
        <v>1669192.0000000002</v>
      </c>
      <c r="P679" s="50">
        <v>138.21907089069265</v>
      </c>
      <c r="Q679" s="50">
        <v>121.13045659268545</v>
      </c>
      <c r="R679" s="50">
        <v>46.70548574662385</v>
      </c>
      <c r="S679" s="50">
        <v>2426279869.2102942</v>
      </c>
      <c r="T679" s="50">
        <v>14.03098456799078</v>
      </c>
      <c r="U679" s="50">
        <v>16.705625622478735</v>
      </c>
      <c r="V679" s="50">
        <v>769106</v>
      </c>
      <c r="W679" s="50">
        <v>72.971671832994275</v>
      </c>
      <c r="X679" s="50">
        <v>56.703091908694773</v>
      </c>
      <c r="Y679" s="50">
        <v>43.727160376129021</v>
      </c>
      <c r="Z679" s="50">
        <v>523328258.46634328</v>
      </c>
      <c r="AA679" s="50">
        <v>3.0263659241110927</v>
      </c>
      <c r="AB679" s="50">
        <v>3.1490089593541932</v>
      </c>
      <c r="AC679" s="50">
        <v>3182197</v>
      </c>
      <c r="AD679" s="50">
        <v>0.56874178621759974</v>
      </c>
      <c r="AE679" s="50">
        <v>0.66026242054594775</v>
      </c>
      <c r="AF679" s="50">
        <v>4.8060065527126428E-3</v>
      </c>
      <c r="AG679" s="50">
        <v>0.58898691250504331</v>
      </c>
      <c r="AH679" s="50">
        <v>19.027981341161492</v>
      </c>
      <c r="AI679" s="50">
        <v>22.591073511315837</v>
      </c>
      <c r="AJ679" s="50">
        <v>0.72879551261304343</v>
      </c>
      <c r="AK679" s="50">
        <v>1.9811302836454741</v>
      </c>
      <c r="AL679" s="50">
        <v>2.9660998324763441</v>
      </c>
      <c r="AM679" s="50">
        <v>3.96103479824892</v>
      </c>
      <c r="AN679" s="50">
        <v>4.8617124580596442</v>
      </c>
      <c r="AO679" s="50">
        <v>6.1829058134663377</v>
      </c>
      <c r="AP679" s="50">
        <v>7.6788108459028024</v>
      </c>
      <c r="AQ679" s="50">
        <v>10.419377582100161</v>
      </c>
      <c r="AR679" s="50">
        <v>15.37668137641397</v>
      </c>
      <c r="AS679" s="50">
        <v>45.843451497073303</v>
      </c>
      <c r="AT679" s="50">
        <v>60.490551341123521</v>
      </c>
      <c r="AU679" s="50">
        <v>113.40585868372696</v>
      </c>
      <c r="AV679" s="50">
        <v>155.40390261669853</v>
      </c>
      <c r="AW679" s="50">
        <v>200.52116466670779</v>
      </c>
      <c r="AX679" s="50">
        <v>247.30943642227294</v>
      </c>
      <c r="AY679" s="50">
        <v>310.80780523339706</v>
      </c>
      <c r="AZ679" s="50">
        <v>401.04232933341558</v>
      </c>
      <c r="BA679" s="50">
        <v>578.83776200456316</v>
      </c>
      <c r="BB679" s="50">
        <v>932.4234157001913</v>
      </c>
      <c r="BC679" s="50">
        <v>12.454009895534227</v>
      </c>
      <c r="BD679" s="50">
        <v>3676.2213522229763</v>
      </c>
      <c r="BE679" s="50">
        <v>32.99701581951134</v>
      </c>
      <c r="BF679" s="50">
        <v>89.69953650714875</v>
      </c>
      <c r="BG679" s="50">
        <v>134.29637533613194</v>
      </c>
      <c r="BH679" s="50">
        <v>178.13740522369523</v>
      </c>
      <c r="BI679" s="50">
        <v>221.23710325420276</v>
      </c>
      <c r="BJ679" s="50">
        <v>280.40830656272158</v>
      </c>
      <c r="BK679" s="50">
        <v>347.077711402342</v>
      </c>
      <c r="BL679" s="50">
        <v>470.17251456541095</v>
      </c>
      <c r="BM679" s="50">
        <v>698.56654718102686</v>
      </c>
      <c r="BN679" s="50">
        <v>2082.6402705212759</v>
      </c>
    </row>
    <row r="680" spans="1:66" x14ac:dyDescent="0.25">
      <c r="A680" t="str">
        <f t="shared" si="10"/>
        <v>2009TOT28</v>
      </c>
      <c r="B680" s="50">
        <v>2009</v>
      </c>
      <c r="C680" s="50" t="s">
        <v>3</v>
      </c>
      <c r="D680" s="50">
        <v>28</v>
      </c>
      <c r="E680" s="50">
        <v>613.33959471983474</v>
      </c>
      <c r="F680" s="50">
        <v>0.4144059707174147</v>
      </c>
      <c r="G680" s="50">
        <v>0.17886567855068256</v>
      </c>
      <c r="H680" s="50">
        <v>0.10307812515350491</v>
      </c>
      <c r="I680" s="50">
        <v>0.1661591095448616</v>
      </c>
      <c r="J680" s="50">
        <v>6.2023170585382661E-2</v>
      </c>
      <c r="K680" s="50">
        <v>3.4932039221358943E-2</v>
      </c>
      <c r="L680" s="50">
        <v>263.75994644955108</v>
      </c>
      <c r="M680" s="50">
        <v>131.87997322477554</v>
      </c>
      <c r="N680" s="50">
        <v>2080554</v>
      </c>
      <c r="O680" s="50">
        <v>862194</v>
      </c>
      <c r="P680" s="50">
        <v>149.91602254440733</v>
      </c>
      <c r="Q680" s="50">
        <v>113.84392390514375</v>
      </c>
      <c r="R680" s="50">
        <v>43.161945336123459</v>
      </c>
      <c r="S680" s="50">
        <v>1177866577.5296581</v>
      </c>
      <c r="T680" s="50">
        <v>7.6919217677020315</v>
      </c>
      <c r="U680" s="50">
        <v>8.5588618216375281</v>
      </c>
      <c r="V680" s="50">
        <v>345703</v>
      </c>
      <c r="W680" s="50">
        <v>82.652373856186472</v>
      </c>
      <c r="X680" s="50">
        <v>49.227599368589068</v>
      </c>
      <c r="Y680" s="50">
        <v>37.327577618389263</v>
      </c>
      <c r="Z680" s="50">
        <v>204217545.41423213</v>
      </c>
      <c r="AA680" s="50">
        <v>1.3336191151742376</v>
      </c>
      <c r="AB680" s="50">
        <v>1.3641644732594111</v>
      </c>
      <c r="AC680" s="50">
        <v>2080554</v>
      </c>
      <c r="AD680" s="50">
        <v>0.57332981190685872</v>
      </c>
      <c r="AE680" s="50">
        <v>0.68937323203733403</v>
      </c>
      <c r="AF680" s="50">
        <v>3.1422178316655122E-3</v>
      </c>
      <c r="AG680" s="50">
        <v>0.59737112799576408</v>
      </c>
      <c r="AH680" s="50">
        <v>19.805991252463865</v>
      </c>
      <c r="AI680" s="50">
        <v>20.620612792862349</v>
      </c>
      <c r="AJ680" s="50">
        <v>0.96269356595547106</v>
      </c>
      <c r="AK680" s="50">
        <v>2.0285142036736987</v>
      </c>
      <c r="AL680" s="50">
        <v>2.7919874312558606</v>
      </c>
      <c r="AM680" s="50">
        <v>3.6441946000321899</v>
      </c>
      <c r="AN680" s="50">
        <v>4.7764949719335519</v>
      </c>
      <c r="AO680" s="50">
        <v>6.0984815053208923</v>
      </c>
      <c r="AP680" s="50">
        <v>7.8109361151872712</v>
      </c>
      <c r="AQ680" s="50">
        <v>10.20616040611656</v>
      </c>
      <c r="AR680" s="50">
        <v>15.000837217891139</v>
      </c>
      <c r="AS680" s="50">
        <v>46.67969998263338</v>
      </c>
      <c r="AT680" s="50">
        <v>96.823076653353198</v>
      </c>
      <c r="AU680" s="50">
        <v>150.25719272358637</v>
      </c>
      <c r="AV680" s="50">
        <v>194.50552972670656</v>
      </c>
      <c r="AW680" s="50">
        <v>256.22148818523772</v>
      </c>
      <c r="AX680" s="50">
        <v>326.71581763028922</v>
      </c>
      <c r="AY680" s="50">
        <v>426.88727944601345</v>
      </c>
      <c r="AZ680" s="50">
        <v>534.72310577788744</v>
      </c>
      <c r="BA680" s="50">
        <v>735.24427044459526</v>
      </c>
      <c r="BB680" s="50">
        <v>1243.2312209335882</v>
      </c>
      <c r="BC680" s="50">
        <v>14.039048794170043</v>
      </c>
      <c r="BD680" s="50">
        <v>5013.0291166676952</v>
      </c>
      <c r="BE680" s="50">
        <v>58.675629679265242</v>
      </c>
      <c r="BF680" s="50">
        <v>124.46191338641023</v>
      </c>
      <c r="BG680" s="50">
        <v>171.87180028703742</v>
      </c>
      <c r="BH680" s="50">
        <v>223.95464598857967</v>
      </c>
      <c r="BI680" s="50">
        <v>290.64435686835787</v>
      </c>
      <c r="BJ680" s="50">
        <v>375.46136766570766</v>
      </c>
      <c r="BK680" s="50">
        <v>480.82834642495783</v>
      </c>
      <c r="BL680" s="50">
        <v>626.21116981748366</v>
      </c>
      <c r="BM680" s="50">
        <v>920.28809875983131</v>
      </c>
      <c r="BN680" s="50">
        <v>2863.7996212077837</v>
      </c>
    </row>
    <row r="681" spans="1:66" x14ac:dyDescent="0.25">
      <c r="A681" t="str">
        <f t="shared" si="10"/>
        <v>2009TOT29</v>
      </c>
      <c r="B681" s="50">
        <v>2009</v>
      </c>
      <c r="C681" s="50" t="s">
        <v>3</v>
      </c>
      <c r="D681" s="50">
        <v>29</v>
      </c>
      <c r="E681" s="50">
        <v>551.63595025100324</v>
      </c>
      <c r="F681" s="50">
        <v>0.42889775317793477</v>
      </c>
      <c r="G681" s="50">
        <v>0.18772434534352486</v>
      </c>
      <c r="H681" s="50">
        <v>0.11054513112859704</v>
      </c>
      <c r="I681" s="50">
        <v>0.17322249888268151</v>
      </c>
      <c r="J681" s="50">
        <v>6.9653368145243602E-2</v>
      </c>
      <c r="K681" s="50">
        <v>4.1641766071239782E-2</v>
      </c>
      <c r="L681" s="50">
        <v>266.47088612776071</v>
      </c>
      <c r="M681" s="50">
        <v>133.23544306388035</v>
      </c>
      <c r="N681" s="50">
        <v>14304337</v>
      </c>
      <c r="O681" s="50">
        <v>6135098</v>
      </c>
      <c r="P681" s="50">
        <v>149.83918945694603</v>
      </c>
      <c r="Q681" s="50">
        <v>116.63169667081468</v>
      </c>
      <c r="R681" s="50">
        <v>43.769020460604871</v>
      </c>
      <c r="S681" s="50">
        <v>8586562667.7806616</v>
      </c>
      <c r="T681" s="50">
        <v>9.0681313697340933</v>
      </c>
      <c r="U681" s="50">
        <v>10.263874697599205</v>
      </c>
      <c r="V681" s="50">
        <v>2477833</v>
      </c>
      <c r="W681" s="50">
        <v>79.661008879044019</v>
      </c>
      <c r="X681" s="50">
        <v>53.574434184836335</v>
      </c>
      <c r="Y681" s="50">
        <v>40.210347151508195</v>
      </c>
      <c r="Z681" s="50">
        <v>1592982011.7541869</v>
      </c>
      <c r="AA681" s="50">
        <v>1.6823228002997745</v>
      </c>
      <c r="AB681" s="50">
        <v>1.7254855258451869</v>
      </c>
      <c r="AC681" s="50">
        <v>14304337</v>
      </c>
      <c r="AD681" s="50">
        <v>0.55587025129077461</v>
      </c>
      <c r="AE681" s="50">
        <v>0.65182187588542018</v>
      </c>
      <c r="AF681" s="50">
        <v>2.160354539778863E-2</v>
      </c>
      <c r="AG681" s="50">
        <v>0.55220106842831296</v>
      </c>
      <c r="AH681" s="50">
        <v>17.775004822881847</v>
      </c>
      <c r="AI681" s="50">
        <v>19.389930544152289</v>
      </c>
      <c r="AJ681" s="50">
        <v>0.93776629405358236</v>
      </c>
      <c r="AK681" s="50">
        <v>2.1494282742294879</v>
      </c>
      <c r="AL681" s="50">
        <v>3.0701547838957848</v>
      </c>
      <c r="AM681" s="50">
        <v>3.9408661013985959</v>
      </c>
      <c r="AN681" s="50">
        <v>5.0708212113193305</v>
      </c>
      <c r="AO681" s="50">
        <v>6.3013905125697978</v>
      </c>
      <c r="AP681" s="50">
        <v>8.0402394896019764</v>
      </c>
      <c r="AQ681" s="50">
        <v>10.628845077638502</v>
      </c>
      <c r="AR681" s="50">
        <v>14.986531157833149</v>
      </c>
      <c r="AS681" s="50">
        <v>44.873957097459794</v>
      </c>
      <c r="AT681" s="50">
        <v>89.298758664907197</v>
      </c>
      <c r="AU681" s="50">
        <v>146.90031989286965</v>
      </c>
      <c r="AV681" s="50">
        <v>193.03504118581739</v>
      </c>
      <c r="AW681" s="50">
        <v>245.08142348153177</v>
      </c>
      <c r="AX681" s="50">
        <v>310.80780523339706</v>
      </c>
      <c r="AY681" s="50">
        <v>393.4670853348955</v>
      </c>
      <c r="AZ681" s="50">
        <v>506.65014272454835</v>
      </c>
      <c r="BA681" s="50">
        <v>655.57052768368999</v>
      </c>
      <c r="BB681" s="50">
        <v>1069.4462115557749</v>
      </c>
      <c r="BC681" s="50">
        <v>13.834674700583719</v>
      </c>
      <c r="BD681" s="50">
        <v>4667.1301076176242</v>
      </c>
      <c r="BE681" s="50">
        <v>51.697480103601563</v>
      </c>
      <c r="BF681" s="50">
        <v>118.48038013811966</v>
      </c>
      <c r="BG681" s="50">
        <v>169.43465233252419</v>
      </c>
      <c r="BH681" s="50">
        <v>217.41099078489131</v>
      </c>
      <c r="BI681" s="50">
        <v>279.93269577392584</v>
      </c>
      <c r="BJ681" s="50">
        <v>347.52735009366245</v>
      </c>
      <c r="BK681" s="50">
        <v>443.59075404020973</v>
      </c>
      <c r="BL681" s="50">
        <v>586.29116331698788</v>
      </c>
      <c r="BM681" s="50">
        <v>826.73330266946539</v>
      </c>
      <c r="BN681" s="50">
        <v>2476.0383504214333</v>
      </c>
    </row>
    <row r="682" spans="1:66" x14ac:dyDescent="0.25">
      <c r="A682" t="str">
        <f t="shared" si="10"/>
        <v>2009TOT30</v>
      </c>
      <c r="B682" s="50">
        <v>2009</v>
      </c>
      <c r="C682" s="50" t="s">
        <v>3</v>
      </c>
      <c r="D682" s="50">
        <v>30</v>
      </c>
      <c r="E682" s="50">
        <v>1015.3600564292146</v>
      </c>
      <c r="F682" s="50">
        <v>0.13700097918037787</v>
      </c>
      <c r="G682" s="50">
        <v>5.0830088387269365E-2</v>
      </c>
      <c r="H682" s="50">
        <v>2.9256464986915472E-2</v>
      </c>
      <c r="I682" s="50">
        <v>3.6608279898899407E-2</v>
      </c>
      <c r="J682" s="50">
        <v>1.8402599297085816E-2</v>
      </c>
      <c r="K682" s="50">
        <v>1.3981135354157955E-2</v>
      </c>
      <c r="L682" s="50">
        <v>261.30614957733621</v>
      </c>
      <c r="M682" s="50">
        <v>130.65307478866811</v>
      </c>
      <c r="N682" s="50">
        <v>77497468</v>
      </c>
      <c r="O682" s="50">
        <v>10617229</v>
      </c>
      <c r="P682" s="50">
        <v>164.35637039608406</v>
      </c>
      <c r="Q682" s="50">
        <v>96.949779181252154</v>
      </c>
      <c r="R682" s="50">
        <v>37.101989118154634</v>
      </c>
      <c r="S682" s="50">
        <v>12352056084.801439</v>
      </c>
      <c r="T682" s="50">
        <v>1.3081285397284019</v>
      </c>
      <c r="U682" s="50">
        <v>1.3377959763931251</v>
      </c>
      <c r="V682" s="50">
        <v>2837049</v>
      </c>
      <c r="W682" s="50">
        <v>64.975141028651933</v>
      </c>
      <c r="X682" s="50">
        <v>65.677933760016174</v>
      </c>
      <c r="Y682" s="50">
        <v>50.268953766492302</v>
      </c>
      <c r="Z682" s="50">
        <v>2235978195.5510416</v>
      </c>
      <c r="AA682" s="50">
        <v>0.23679838172122014</v>
      </c>
      <c r="AB682" s="50">
        <v>0.23735441886142192</v>
      </c>
      <c r="AC682" s="50">
        <v>77497468</v>
      </c>
      <c r="AD682" s="50">
        <v>0.50679996674239292</v>
      </c>
      <c r="AE682" s="50">
        <v>0.51928721567724878</v>
      </c>
      <c r="AF682" s="50">
        <v>0.1170428289092694</v>
      </c>
      <c r="AG682" s="50">
        <v>0.44790287937921924</v>
      </c>
      <c r="AH682" s="50">
        <v>13.262303775146506</v>
      </c>
      <c r="AI682" s="50">
        <v>14.264384558599691</v>
      </c>
      <c r="AJ682" s="50">
        <v>1.2927806583121031</v>
      </c>
      <c r="AK682" s="50">
        <v>2.6254556451841102</v>
      </c>
      <c r="AL682" s="50">
        <v>3.5970394073474097</v>
      </c>
      <c r="AM682" s="50">
        <v>4.5894140024604813</v>
      </c>
      <c r="AN682" s="50">
        <v>5.7085370885431388</v>
      </c>
      <c r="AO682" s="50">
        <v>6.823278130807882</v>
      </c>
      <c r="AP682" s="50">
        <v>8.4997795656551709</v>
      </c>
      <c r="AQ682" s="50">
        <v>10.97248607715359</v>
      </c>
      <c r="AR682" s="50">
        <v>15.757211404103586</v>
      </c>
      <c r="AS682" s="50">
        <v>40.134018020432528</v>
      </c>
      <c r="AT682" s="50">
        <v>207.2052034889314</v>
      </c>
      <c r="AU682" s="50">
        <v>311.92181170376767</v>
      </c>
      <c r="AV682" s="50">
        <v>414.41040697786281</v>
      </c>
      <c r="AW682" s="50">
        <v>522.69183589788497</v>
      </c>
      <c r="AX682" s="50">
        <v>623.84362340753535</v>
      </c>
      <c r="AY682" s="50">
        <v>770.89247749645438</v>
      </c>
      <c r="AZ682" s="50">
        <v>970.52243698686573</v>
      </c>
      <c r="BA682" s="50">
        <v>1295.4882517255182</v>
      </c>
      <c r="BB682" s="50">
        <v>2005.211646667078</v>
      </c>
      <c r="BC682" s="50">
        <v>10.96015070887573</v>
      </c>
      <c r="BD682" s="50">
        <v>6728.5990810384164</v>
      </c>
      <c r="BE682" s="50">
        <v>131.23131906839308</v>
      </c>
      <c r="BF682" s="50">
        <v>266.58412016756171</v>
      </c>
      <c r="BG682" s="50">
        <v>365.26595611840014</v>
      </c>
      <c r="BH682" s="50">
        <v>466.04421555245887</v>
      </c>
      <c r="BI682" s="50">
        <v>579.50291929760181</v>
      </c>
      <c r="BJ682" s="50">
        <v>692.87472824661018</v>
      </c>
      <c r="BK682" s="50">
        <v>862.98297656318005</v>
      </c>
      <c r="BL682" s="50">
        <v>1114.125525309674</v>
      </c>
      <c r="BM682" s="50">
        <v>1600.0487629349659</v>
      </c>
      <c r="BN682" s="50">
        <v>4075.3727637510992</v>
      </c>
    </row>
    <row r="683" spans="1:66" x14ac:dyDescent="0.25">
      <c r="A683" t="str">
        <f t="shared" si="10"/>
        <v>2009TOT31</v>
      </c>
      <c r="B683" s="50">
        <v>2009</v>
      </c>
      <c r="C683" s="50" t="s">
        <v>3</v>
      </c>
      <c r="D683" s="50">
        <v>31</v>
      </c>
      <c r="E683" s="50">
        <v>841.65723716702701</v>
      </c>
      <c r="F683" s="50">
        <v>0.14155518326805636</v>
      </c>
      <c r="G683" s="50">
        <v>4.9670589700574211E-2</v>
      </c>
      <c r="H683" s="50">
        <v>2.7631601230450165E-2</v>
      </c>
      <c r="I683" s="50">
        <v>3.6011882661033258E-2</v>
      </c>
      <c r="J683" s="50">
        <v>1.6857849909675891E-2</v>
      </c>
      <c r="K683" s="50">
        <v>1.2069082054445833E-2</v>
      </c>
      <c r="L683" s="50">
        <v>212.07043726854855</v>
      </c>
      <c r="M683" s="50">
        <v>106.03521863427427</v>
      </c>
      <c r="N683" s="50">
        <v>19472406</v>
      </c>
      <c r="O683" s="50">
        <v>2756420</v>
      </c>
      <c r="P683" s="50">
        <v>137.65660491003757</v>
      </c>
      <c r="Q683" s="50">
        <v>74.413832358510973</v>
      </c>
      <c r="R683" s="50">
        <v>35.089205886947568</v>
      </c>
      <c r="S683" s="50">
        <v>2461389309.4757624</v>
      </c>
      <c r="T683" s="50">
        <v>1.2515384187324576</v>
      </c>
      <c r="U683" s="50">
        <v>1.2812007130700549</v>
      </c>
      <c r="V683" s="50">
        <v>701238</v>
      </c>
      <c r="W683" s="50">
        <v>56.39810808102736</v>
      </c>
      <c r="X683" s="50">
        <v>49.637110553246913</v>
      </c>
      <c r="Y683" s="50">
        <v>46.811909469862194</v>
      </c>
      <c r="Z683" s="50">
        <v>417689137.56165314</v>
      </c>
      <c r="AA683" s="50">
        <v>0.2123816824641096</v>
      </c>
      <c r="AB683" s="50">
        <v>0.21289542014230076</v>
      </c>
      <c r="AC683" s="50">
        <v>19472406</v>
      </c>
      <c r="AD683" s="50">
        <v>0.50888061090851888</v>
      </c>
      <c r="AE683" s="50">
        <v>0.54883149515877427</v>
      </c>
      <c r="AF683" s="50">
        <v>2.9408773508703846E-2</v>
      </c>
      <c r="AG683" s="50">
        <v>0.4561162194283197</v>
      </c>
      <c r="AH683" s="50">
        <v>13.425224604023713</v>
      </c>
      <c r="AI683" s="50">
        <v>14.480581138290862</v>
      </c>
      <c r="AJ683" s="50">
        <v>1.305529961066592</v>
      </c>
      <c r="AK683" s="50">
        <v>2.5716644100913304</v>
      </c>
      <c r="AL683" s="50">
        <v>3.6309467483516862</v>
      </c>
      <c r="AM683" s="50">
        <v>4.6183832825032747</v>
      </c>
      <c r="AN683" s="50">
        <v>5.6935302658718143</v>
      </c>
      <c r="AO683" s="50">
        <v>6.9831084295904589</v>
      </c>
      <c r="AP683" s="50">
        <v>8.3203240884710965</v>
      </c>
      <c r="AQ683" s="50">
        <v>10.732485133576837</v>
      </c>
      <c r="AR683" s="50">
        <v>15.443699239677585</v>
      </c>
      <c r="AS683" s="50">
        <v>40.700328440799325</v>
      </c>
      <c r="AT683" s="50">
        <v>171.111393848924</v>
      </c>
      <c r="AU683" s="50">
        <v>266.40669020005464</v>
      </c>
      <c r="AV683" s="50">
        <v>343.55959546229269</v>
      </c>
      <c r="AW683" s="50">
        <v>430.11789821008824</v>
      </c>
      <c r="AX683" s="50">
        <v>532.04949024899804</v>
      </c>
      <c r="AY683" s="50">
        <v>627.40844411272121</v>
      </c>
      <c r="AZ683" s="50">
        <v>788.71658102238405</v>
      </c>
      <c r="BA683" s="50">
        <v>1048.0572873246595</v>
      </c>
      <c r="BB683" s="50">
        <v>1662.98885896923</v>
      </c>
      <c r="BC683" s="50">
        <v>11.635639444112073</v>
      </c>
      <c r="BD683" s="50">
        <v>5721.5372318233958</v>
      </c>
      <c r="BE683" s="50">
        <v>109.8168981997467</v>
      </c>
      <c r="BF683" s="50">
        <v>216.36106250756796</v>
      </c>
      <c r="BG683" s="50">
        <v>305.79702842962013</v>
      </c>
      <c r="BH683" s="50">
        <v>388.51695302556362</v>
      </c>
      <c r="BI683" s="50">
        <v>479.46099625396994</v>
      </c>
      <c r="BJ683" s="50">
        <v>587.67457453513873</v>
      </c>
      <c r="BK683" s="50">
        <v>700.48920444084411</v>
      </c>
      <c r="BL683" s="50">
        <v>902.91722924641851</v>
      </c>
      <c r="BM683" s="50">
        <v>1300.3514016882723</v>
      </c>
      <c r="BN683" s="50">
        <v>3426.039904204958</v>
      </c>
    </row>
    <row r="684" spans="1:66" x14ac:dyDescent="0.25">
      <c r="A684" t="str">
        <f t="shared" si="10"/>
        <v>2009TOT32</v>
      </c>
      <c r="B684" s="50">
        <v>2009</v>
      </c>
      <c r="C684" s="50" t="s">
        <v>3</v>
      </c>
      <c r="D684" s="50">
        <v>32</v>
      </c>
      <c r="E684" s="50">
        <v>848.13110503685334</v>
      </c>
      <c r="F684" s="50">
        <v>0.15027337191835291</v>
      </c>
      <c r="G684" s="50">
        <v>5.3243408830739421E-2</v>
      </c>
      <c r="H684" s="50">
        <v>3.1775656471091075E-2</v>
      </c>
      <c r="I684" s="50">
        <v>3.5559059379694266E-2</v>
      </c>
      <c r="J684" s="50">
        <v>2.1797233889292982E-2</v>
      </c>
      <c r="K684" s="50">
        <v>1.7649685936632697E-2</v>
      </c>
      <c r="L684" s="50">
        <v>205.27087662464382</v>
      </c>
      <c r="M684" s="50">
        <v>102.63543831232191</v>
      </c>
      <c r="N684" s="50">
        <v>3621440</v>
      </c>
      <c r="O684" s="50">
        <v>544206</v>
      </c>
      <c r="P684" s="50">
        <v>132.54128344623075</v>
      </c>
      <c r="Q684" s="50">
        <v>72.729593178413069</v>
      </c>
      <c r="R684" s="50">
        <v>35.43103355640929</v>
      </c>
      <c r="S684" s="50">
        <v>474958571.82301748</v>
      </c>
      <c r="T684" s="50">
        <v>1.2886358182436015</v>
      </c>
      <c r="U684" s="50">
        <v>1.3196257772948266</v>
      </c>
      <c r="V684" s="50">
        <v>128775</v>
      </c>
      <c r="W684" s="50">
        <v>39.721269792406005</v>
      </c>
      <c r="X684" s="50">
        <v>62.914168519915904</v>
      </c>
      <c r="Y684" s="50">
        <v>61.298679631948076</v>
      </c>
      <c r="Z684" s="50">
        <v>97221264.613826051</v>
      </c>
      <c r="AA684" s="50">
        <v>0.26377627715075586</v>
      </c>
      <c r="AB684" s="50">
        <v>0.26421629469652802</v>
      </c>
      <c r="AC684" s="50">
        <v>3621440</v>
      </c>
      <c r="AD684" s="50">
        <v>0.52761367117602431</v>
      </c>
      <c r="AE684" s="50">
        <v>0.55904816938650725</v>
      </c>
      <c r="AF684" s="50">
        <v>5.4693862040142175E-3</v>
      </c>
      <c r="AG684" s="50">
        <v>0.48579951410340971</v>
      </c>
      <c r="AH684" s="50">
        <v>14.974147141215655</v>
      </c>
      <c r="AI684" s="50">
        <v>16.006426933153978</v>
      </c>
      <c r="AJ684" s="50">
        <v>1.2268102911390295</v>
      </c>
      <c r="AK684" s="50">
        <v>2.3902763464465826</v>
      </c>
      <c r="AL684" s="50">
        <v>3.3003030072113795</v>
      </c>
      <c r="AM684" s="50">
        <v>4.1995344842379358</v>
      </c>
      <c r="AN684" s="50">
        <v>5.3406134646469638</v>
      </c>
      <c r="AO684" s="50">
        <v>6.7765553616629148</v>
      </c>
      <c r="AP684" s="50">
        <v>8.2100119502355113</v>
      </c>
      <c r="AQ684" s="50">
        <v>10.659262119017974</v>
      </c>
      <c r="AR684" s="50">
        <v>16.280018558926784</v>
      </c>
      <c r="AS684" s="50">
        <v>41.616614416474924</v>
      </c>
      <c r="AT684" s="50">
        <v>165.91269698719452</v>
      </c>
      <c r="AU684" s="50">
        <v>238.95438789449346</v>
      </c>
      <c r="AV684" s="50">
        <v>311.92181170376767</v>
      </c>
      <c r="AW684" s="50">
        <v>401.04232933341558</v>
      </c>
      <c r="AX684" s="50">
        <v>519.12701519269899</v>
      </c>
      <c r="AY684" s="50">
        <v>623.84362340753535</v>
      </c>
      <c r="AZ684" s="50">
        <v>783.36934996460514</v>
      </c>
      <c r="BA684" s="50">
        <v>1069.4462115557749</v>
      </c>
      <c r="BB684" s="50">
        <v>1811.3745208225937</v>
      </c>
      <c r="BC684" s="50">
        <v>12.19532062194078</v>
      </c>
      <c r="BD684" s="50">
        <v>5922.0583964901034</v>
      </c>
      <c r="BE684" s="50">
        <v>103.34501836114561</v>
      </c>
      <c r="BF684" s="50">
        <v>203.27573493892658</v>
      </c>
      <c r="BG684" s="50">
        <v>280.67003652298018</v>
      </c>
      <c r="BH684" s="50">
        <v>355.70215612684814</v>
      </c>
      <c r="BI684" s="50">
        <v>450.51451597222194</v>
      </c>
      <c r="BJ684" s="50">
        <v>578.69893563802964</v>
      </c>
      <c r="BK684" s="50">
        <v>696.28204277958355</v>
      </c>
      <c r="BL684" s="50">
        <v>902.79871227155263</v>
      </c>
      <c r="BM684" s="50">
        <v>1384.5247993777482</v>
      </c>
      <c r="BN684" s="50">
        <v>3529.7124909725312</v>
      </c>
    </row>
    <row r="685" spans="1:66" x14ac:dyDescent="0.25">
      <c r="A685" t="str">
        <f t="shared" si="10"/>
        <v>2009TOT33</v>
      </c>
      <c r="B685" s="50">
        <v>2009</v>
      </c>
      <c r="C685" s="50" t="s">
        <v>3</v>
      </c>
      <c r="D685" s="50">
        <v>33</v>
      </c>
      <c r="E685" s="50">
        <v>1116.005272125185</v>
      </c>
      <c r="F685" s="50">
        <v>0.15658905991742197</v>
      </c>
      <c r="G685" s="50">
        <v>6.1420928832706265E-2</v>
      </c>
      <c r="H685" s="50">
        <v>3.5542695917644647E-2</v>
      </c>
      <c r="I685" s="50">
        <v>4.5329583971869314E-2</v>
      </c>
      <c r="J685" s="50">
        <v>2.1809335989006671E-2</v>
      </c>
      <c r="K685" s="50">
        <v>1.6688225637388025E-2</v>
      </c>
      <c r="L685" s="50">
        <v>286.26146384549514</v>
      </c>
      <c r="M685" s="50">
        <v>143.13073192274757</v>
      </c>
      <c r="N685" s="50">
        <v>14888224</v>
      </c>
      <c r="O685" s="50">
        <v>2331333</v>
      </c>
      <c r="P685" s="50">
        <v>173.97747026591378</v>
      </c>
      <c r="Q685" s="50">
        <v>112.28399357958136</v>
      </c>
      <c r="R685" s="50">
        <v>39.224278417085436</v>
      </c>
      <c r="S685" s="50">
        <v>3141256555.2463942</v>
      </c>
      <c r="T685" s="50">
        <v>1.5754804603134531</v>
      </c>
      <c r="U685" s="50">
        <v>1.6149020718398712</v>
      </c>
      <c r="V685" s="50">
        <v>674877</v>
      </c>
      <c r="W685" s="50">
        <v>74.266516782523851</v>
      </c>
      <c r="X685" s="50">
        <v>68.86421514022372</v>
      </c>
      <c r="Y685" s="50">
        <v>48.11280862966035</v>
      </c>
      <c r="Z685" s="50">
        <v>557698499.05426514</v>
      </c>
      <c r="AA685" s="50">
        <v>0.27971070574883894</v>
      </c>
      <c r="AB685" s="50">
        <v>0.2805570161457237</v>
      </c>
      <c r="AC685" s="50">
        <v>14888224</v>
      </c>
      <c r="AD685" s="50">
        <v>0.540666357539072</v>
      </c>
      <c r="AE685" s="50">
        <v>0.61228354325828693</v>
      </c>
      <c r="AF685" s="50">
        <v>2.2485377901574084E-2</v>
      </c>
      <c r="AG685" s="50">
        <v>0.50746606955138152</v>
      </c>
      <c r="AH685" s="50">
        <v>15.906100896014379</v>
      </c>
      <c r="AI685" s="50">
        <v>16.504524687353328</v>
      </c>
      <c r="AJ685" s="50">
        <v>1.1871666750899834</v>
      </c>
      <c r="AK685" s="50">
        <v>2.4074890440486918</v>
      </c>
      <c r="AL685" s="50">
        <v>3.2699607133136199</v>
      </c>
      <c r="AM685" s="50">
        <v>4.1602857695666637</v>
      </c>
      <c r="AN685" s="50">
        <v>5.2144410825719429</v>
      </c>
      <c r="AO685" s="50">
        <v>6.2030540330178248</v>
      </c>
      <c r="AP685" s="50">
        <v>7.8707869960808416</v>
      </c>
      <c r="AQ685" s="50">
        <v>10.358731627250336</v>
      </c>
      <c r="AR685" s="50">
        <v>15.487282360558929</v>
      </c>
      <c r="AS685" s="50">
        <v>43.840801698501167</v>
      </c>
      <c r="AT685" s="50">
        <v>210.06979155559864</v>
      </c>
      <c r="AU685" s="50">
        <v>314.1498246445089</v>
      </c>
      <c r="AV685" s="50">
        <v>414.41040697786281</v>
      </c>
      <c r="AW685" s="50">
        <v>519.12701519269899</v>
      </c>
      <c r="AX685" s="50">
        <v>623.28662017235001</v>
      </c>
      <c r="AY685" s="50">
        <v>777.35371502460384</v>
      </c>
      <c r="AZ685" s="50">
        <v>1002.605823333539</v>
      </c>
      <c r="BA685" s="50">
        <v>1336.8077644447187</v>
      </c>
      <c r="BB685" s="50">
        <v>2272.5731995560218</v>
      </c>
      <c r="BC685" s="50">
        <v>12.582826884700026</v>
      </c>
      <c r="BD685" s="50">
        <v>8020.8465866683118</v>
      </c>
      <c r="BE685" s="50">
        <v>132.20758761250042</v>
      </c>
      <c r="BF685" s="50">
        <v>269.13464813115775</v>
      </c>
      <c r="BG685" s="50">
        <v>364.96032445110126</v>
      </c>
      <c r="BH685" s="50">
        <v>464.28740333913407</v>
      </c>
      <c r="BI685" s="50">
        <v>581.50606257278821</v>
      </c>
      <c r="BJ685" s="50">
        <v>692.62296749911218</v>
      </c>
      <c r="BK685" s="50">
        <v>878.57718215633361</v>
      </c>
      <c r="BL685" s="50">
        <v>1155.9291954972934</v>
      </c>
      <c r="BM685" s="50">
        <v>1728.6587141422406</v>
      </c>
      <c r="BN685" s="50">
        <v>4894.0418047532085</v>
      </c>
    </row>
    <row r="686" spans="1:66" x14ac:dyDescent="0.25">
      <c r="A686" t="str">
        <f t="shared" si="10"/>
        <v>2009TOT35</v>
      </c>
      <c r="B686" s="50">
        <v>2009</v>
      </c>
      <c r="C686" s="50" t="s">
        <v>3</v>
      </c>
      <c r="D686" s="50">
        <v>35</v>
      </c>
      <c r="E686" s="50">
        <v>1078.3631651904377</v>
      </c>
      <c r="F686" s="50">
        <v>0.12616018697318954</v>
      </c>
      <c r="G686" s="50">
        <v>4.7189981538213702E-2</v>
      </c>
      <c r="H686" s="50">
        <v>2.7457826687477854E-2</v>
      </c>
      <c r="I686" s="50">
        <v>3.3712402441195201E-2</v>
      </c>
      <c r="J686" s="50">
        <v>1.7569158691577106E-2</v>
      </c>
      <c r="K686" s="50">
        <v>1.3567197369762208E-2</v>
      </c>
      <c r="L686" s="50">
        <v>281.30154099012918</v>
      </c>
      <c r="M686" s="50">
        <v>140.65077049506459</v>
      </c>
      <c r="N686" s="50">
        <v>39515398</v>
      </c>
      <c r="O686" s="50">
        <v>4985270</v>
      </c>
      <c r="P686" s="50">
        <v>176.08122668593217</v>
      </c>
      <c r="Q686" s="50">
        <v>105.22031430419702</v>
      </c>
      <c r="R686" s="50">
        <v>37.404812619881518</v>
      </c>
      <c r="S686" s="50">
        <v>6294620115.4954119</v>
      </c>
      <c r="T686" s="50">
        <v>1.2309966581296312</v>
      </c>
      <c r="U686" s="50">
        <v>1.2568887520693952</v>
      </c>
      <c r="V686" s="50">
        <v>1332159</v>
      </c>
      <c r="W686" s="50">
        <v>67.350871111424865</v>
      </c>
      <c r="X686" s="50">
        <v>73.299899383639726</v>
      </c>
      <c r="Y686" s="50">
        <v>52.114822496625997</v>
      </c>
      <c r="Z686" s="50">
        <v>1171765447.9561212</v>
      </c>
      <c r="AA686" s="50">
        <v>0.22915431337864459</v>
      </c>
      <c r="AB686" s="50">
        <v>0.22963782989002954</v>
      </c>
      <c r="AC686" s="50">
        <v>39515398</v>
      </c>
      <c r="AD686" s="50">
        <v>0.4840189009369199</v>
      </c>
      <c r="AE686" s="50">
        <v>0.45687830768462767</v>
      </c>
      <c r="AF686" s="50">
        <v>5.9679291294989445E-2</v>
      </c>
      <c r="AG686" s="50">
        <v>0.40460758805784458</v>
      </c>
      <c r="AH686" s="50">
        <v>11.674935744781539</v>
      </c>
      <c r="AI686" s="50">
        <v>12.623329613174436</v>
      </c>
      <c r="AJ686" s="50">
        <v>1.4209676546490781</v>
      </c>
      <c r="AK686" s="50">
        <v>2.842480002488788</v>
      </c>
      <c r="AL686" s="50">
        <v>3.8526201437044856</v>
      </c>
      <c r="AM686" s="50">
        <v>4.8923188472242884</v>
      </c>
      <c r="AN686" s="50">
        <v>5.9271838501462568</v>
      </c>
      <c r="AO686" s="50">
        <v>7.1928388364224993</v>
      </c>
      <c r="AP686" s="50">
        <v>8.8088093680104969</v>
      </c>
      <c r="AQ686" s="50">
        <v>11.243876232786512</v>
      </c>
      <c r="AR686" s="50">
        <v>15.85088549970456</v>
      </c>
      <c r="AS686" s="50">
        <v>37.968019564863035</v>
      </c>
      <c r="AT686" s="50">
        <v>247.30943642227294</v>
      </c>
      <c r="AU686" s="50">
        <v>360.04689122377755</v>
      </c>
      <c r="AV686" s="50">
        <v>467.88271755565154</v>
      </c>
      <c r="AW686" s="50">
        <v>584.71971616811993</v>
      </c>
      <c r="AX686" s="50">
        <v>697.3680504519948</v>
      </c>
      <c r="AY686" s="50">
        <v>855.55696924461995</v>
      </c>
      <c r="AZ686" s="50">
        <v>1069.4462115557749</v>
      </c>
      <c r="BA686" s="50">
        <v>1381.3680232595425</v>
      </c>
      <c r="BB686" s="50">
        <v>2138.8924231115498</v>
      </c>
      <c r="BC686" s="50">
        <v>9.7373279120591718</v>
      </c>
      <c r="BD686" s="50">
        <v>6728.5990810384164</v>
      </c>
      <c r="BE686" s="50">
        <v>153.1510235281994</v>
      </c>
      <c r="BF686" s="50">
        <v>306.5369865078269</v>
      </c>
      <c r="BG686" s="50">
        <v>415.42070044478976</v>
      </c>
      <c r="BH686" s="50">
        <v>527.22845302904329</v>
      </c>
      <c r="BI686" s="50">
        <v>639.72886906803365</v>
      </c>
      <c r="BJ686" s="50">
        <v>775.04725857248638</v>
      </c>
      <c r="BK686" s="50">
        <v>950.92045898099923</v>
      </c>
      <c r="BL686" s="50">
        <v>1211.9482169259761</v>
      </c>
      <c r="BM686" s="50">
        <v>1709.8782569727191</v>
      </c>
      <c r="BN686" s="50">
        <v>4094.96227199949</v>
      </c>
    </row>
    <row r="687" spans="1:66" x14ac:dyDescent="0.25">
      <c r="A687" t="str">
        <f t="shared" si="10"/>
        <v>2009TOT40</v>
      </c>
      <c r="B687" s="50">
        <v>2009</v>
      </c>
      <c r="C687" s="50" t="s">
        <v>3</v>
      </c>
      <c r="D687" s="50">
        <v>40</v>
      </c>
      <c r="E687" s="50">
        <v>1040.8517170238267</v>
      </c>
      <c r="F687" s="50">
        <v>0.13590807213972891</v>
      </c>
      <c r="G687" s="50">
        <v>5.0043260077343464E-2</v>
      </c>
      <c r="H687" s="50">
        <v>2.8355305732765818E-2</v>
      </c>
      <c r="I687" s="50">
        <v>3.5943423538239101E-2</v>
      </c>
      <c r="J687" s="50">
        <v>1.7348309815290956E-2</v>
      </c>
      <c r="K687" s="50">
        <v>1.274119981047003E-2</v>
      </c>
      <c r="L687" s="50">
        <v>271.37421126904525</v>
      </c>
      <c r="M687" s="50">
        <v>135.68710563452262</v>
      </c>
      <c r="N687" s="50">
        <v>27277563</v>
      </c>
      <c r="O687" s="50">
        <v>3707241.0000000005</v>
      </c>
      <c r="P687" s="50">
        <v>171.45041705277131</v>
      </c>
      <c r="Q687" s="50">
        <v>99.923794216273933</v>
      </c>
      <c r="R687" s="50">
        <v>36.821403827944316</v>
      </c>
      <c r="S687" s="50">
        <v>4445299041.529603</v>
      </c>
      <c r="T687" s="50">
        <v>1.3047439909742429</v>
      </c>
      <c r="U687" s="50">
        <v>1.3346221098035302</v>
      </c>
      <c r="V687" s="50">
        <v>980449</v>
      </c>
      <c r="W687" s="50">
        <v>70.196907017701264</v>
      </c>
      <c r="X687" s="50">
        <v>65.49019861682136</v>
      </c>
      <c r="Y687" s="50">
        <v>48.265602181257528</v>
      </c>
      <c r="Z687" s="50">
        <v>770517596.92396653</v>
      </c>
      <c r="AA687" s="50">
        <v>0.22615535988339971</v>
      </c>
      <c r="AB687" s="50">
        <v>0.22670491276042271</v>
      </c>
      <c r="AC687" s="50">
        <v>27277563</v>
      </c>
      <c r="AD687" s="50">
        <v>0.48763579561473341</v>
      </c>
      <c r="AE687" s="50">
        <v>0.47250643645313239</v>
      </c>
      <c r="AF687" s="50">
        <v>4.1196741282839525E-2</v>
      </c>
      <c r="AG687" s="50">
        <v>0.416427264643354</v>
      </c>
      <c r="AH687" s="50">
        <v>11.975675083681484</v>
      </c>
      <c r="AI687" s="50">
        <v>13.190673639238634</v>
      </c>
      <c r="AJ687" s="50">
        <v>1.367104062085692</v>
      </c>
      <c r="AK687" s="50">
        <v>2.7282295544844719</v>
      </c>
      <c r="AL687" s="50">
        <v>3.79952758328528</v>
      </c>
      <c r="AM687" s="50">
        <v>4.8545756582127053</v>
      </c>
      <c r="AN687" s="50">
        <v>5.9731563970902588</v>
      </c>
      <c r="AO687" s="50">
        <v>7.1757115619866418</v>
      </c>
      <c r="AP687" s="50">
        <v>8.8216754741392087</v>
      </c>
      <c r="AQ687" s="50">
        <v>11.259810528735848</v>
      </c>
      <c r="AR687" s="50">
        <v>15.849430851945613</v>
      </c>
      <c r="AS687" s="50">
        <v>38.170778328034267</v>
      </c>
      <c r="AT687" s="50">
        <v>223.84103344646567</v>
      </c>
      <c r="AU687" s="50">
        <v>334.20194111117968</v>
      </c>
      <c r="AV687" s="50">
        <v>445.60258814823953</v>
      </c>
      <c r="AW687" s="50">
        <v>566.47229018344956</v>
      </c>
      <c r="AX687" s="50">
        <v>668.40388222235936</v>
      </c>
      <c r="AY687" s="50">
        <v>831.04882689646672</v>
      </c>
      <c r="AZ687" s="50">
        <v>1020.9869300946539</v>
      </c>
      <c r="BA687" s="50">
        <v>1336.8077644447187</v>
      </c>
      <c r="BB687" s="50">
        <v>2072.0520348893137</v>
      </c>
      <c r="BC687" s="50">
        <v>10.061580304830542</v>
      </c>
      <c r="BD687" s="50">
        <v>6483.5176575568858</v>
      </c>
      <c r="BE687" s="50">
        <v>142.11355512521226</v>
      </c>
      <c r="BF687" s="50">
        <v>284.31118614965936</v>
      </c>
      <c r="BG687" s="50">
        <v>395.30525831732558</v>
      </c>
      <c r="BH687" s="50">
        <v>505.24568365201497</v>
      </c>
      <c r="BI687" s="50">
        <v>621.98135208556062</v>
      </c>
      <c r="BJ687" s="50">
        <v>746.36510297379129</v>
      </c>
      <c r="BK687" s="50">
        <v>918.61218251738774</v>
      </c>
      <c r="BL687" s="50">
        <v>1172.1736749468105</v>
      </c>
      <c r="BM687" s="50">
        <v>1649.9522191717019</v>
      </c>
      <c r="BN687" s="50">
        <v>3973.3766149011822</v>
      </c>
    </row>
    <row r="688" spans="1:66" x14ac:dyDescent="0.25">
      <c r="A688" t="str">
        <f t="shared" si="10"/>
        <v>2009TOT41</v>
      </c>
      <c r="B688" s="50">
        <v>2009</v>
      </c>
      <c r="C688" s="50" t="s">
        <v>3</v>
      </c>
      <c r="D688" s="50">
        <v>41</v>
      </c>
      <c r="E688" s="50">
        <v>980.90271589141025</v>
      </c>
      <c r="F688" s="50">
        <v>0.14429549624749172</v>
      </c>
      <c r="G688" s="50">
        <v>5.4602572256377498E-2</v>
      </c>
      <c r="H688" s="50">
        <v>3.1633783501278954E-2</v>
      </c>
      <c r="I688" s="50">
        <v>4.0696774444140014E-2</v>
      </c>
      <c r="J688" s="50">
        <v>1.9839988895859886E-2</v>
      </c>
      <c r="K688" s="50">
        <v>1.4943951351134856E-2</v>
      </c>
      <c r="L688" s="50">
        <v>264.27377909479333</v>
      </c>
      <c r="M688" s="50">
        <v>132.13688954739666</v>
      </c>
      <c r="N688" s="50">
        <v>10504174</v>
      </c>
      <c r="O688" s="50">
        <v>1515705</v>
      </c>
      <c r="P688" s="50">
        <v>164.27046302635975</v>
      </c>
      <c r="Q688" s="50">
        <v>100.00331606843358</v>
      </c>
      <c r="R688" s="50">
        <v>37.840801463910282</v>
      </c>
      <c r="S688" s="50">
        <v>1818906314.1780615</v>
      </c>
      <c r="T688" s="50">
        <v>1.471096764715947</v>
      </c>
      <c r="U688" s="50">
        <v>1.5075260925558231</v>
      </c>
      <c r="V688" s="50">
        <v>427486</v>
      </c>
      <c r="W688" s="50">
        <v>67.719144967855385</v>
      </c>
      <c r="X688" s="50">
        <v>64.417744579541278</v>
      </c>
      <c r="Y688" s="50">
        <v>48.750765059014839</v>
      </c>
      <c r="Z688" s="50">
        <v>330452207.51195741</v>
      </c>
      <c r="AA688" s="50">
        <v>0.2672634481362815</v>
      </c>
      <c r="AB688" s="50">
        <v>0.26801646898294229</v>
      </c>
      <c r="AC688" s="50">
        <v>10504174</v>
      </c>
      <c r="AD688" s="50">
        <v>0.49360827295269522</v>
      </c>
      <c r="AE688" s="50">
        <v>0.47191845528173371</v>
      </c>
      <c r="AF688" s="50">
        <v>1.5864237529868406E-2</v>
      </c>
      <c r="AG688" s="50">
        <v>0.42364130008241574</v>
      </c>
      <c r="AH688" s="50">
        <v>12.37615860541824</v>
      </c>
      <c r="AI688" s="50">
        <v>13.524631900983389</v>
      </c>
      <c r="AJ688" s="50">
        <v>1.3151052164480297</v>
      </c>
      <c r="AK688" s="50">
        <v>2.7251087971384158</v>
      </c>
      <c r="AL688" s="50">
        <v>3.7189622381529066</v>
      </c>
      <c r="AM688" s="50">
        <v>4.7440482943358413</v>
      </c>
      <c r="AN688" s="50">
        <v>5.8990122144088506</v>
      </c>
      <c r="AO688" s="50">
        <v>6.9973635892419281</v>
      </c>
      <c r="AP688" s="50">
        <v>8.7234285497002872</v>
      </c>
      <c r="AQ688" s="50">
        <v>11.234563765622369</v>
      </c>
      <c r="AR688" s="50">
        <v>15.956934819605102</v>
      </c>
      <c r="AS688" s="50">
        <v>38.68547251534627</v>
      </c>
      <c r="AT688" s="50">
        <v>207.2052034889314</v>
      </c>
      <c r="AU688" s="50">
        <v>311.92181170376767</v>
      </c>
      <c r="AV688" s="50">
        <v>414.41040697786281</v>
      </c>
      <c r="AW688" s="50">
        <v>523.02603783899622</v>
      </c>
      <c r="AX688" s="50">
        <v>623.84362340753535</v>
      </c>
      <c r="AY688" s="50">
        <v>763.65143543904549</v>
      </c>
      <c r="AZ688" s="50">
        <v>955.81755157797386</v>
      </c>
      <c r="BA688" s="50">
        <v>1283.3354538669298</v>
      </c>
      <c r="BB688" s="50">
        <v>1994.0715819633722</v>
      </c>
      <c r="BC688" s="50">
        <v>9.6727785359821041</v>
      </c>
      <c r="BD688" s="50">
        <v>6015.6349400012341</v>
      </c>
      <c r="BE688" s="50">
        <v>128.98458731635972</v>
      </c>
      <c r="BF688" s="50">
        <v>266.92813045550184</v>
      </c>
      <c r="BG688" s="50">
        <v>365.10245709122484</v>
      </c>
      <c r="BH688" s="50">
        <v>465.34427680913359</v>
      </c>
      <c r="BI688" s="50">
        <v>578.0075281324406</v>
      </c>
      <c r="BJ688" s="50">
        <v>687.44751198904623</v>
      </c>
      <c r="BK688" s="50">
        <v>855.62759683872434</v>
      </c>
      <c r="BL688" s="50">
        <v>1101.1464222414295</v>
      </c>
      <c r="BM688" s="50">
        <v>1564.4968151692835</v>
      </c>
      <c r="BN688" s="50">
        <v>3800.4262151186422</v>
      </c>
    </row>
    <row r="689" spans="1:66" x14ac:dyDescent="0.25">
      <c r="A689" t="str">
        <f t="shared" si="10"/>
        <v>2009TOT42</v>
      </c>
      <c r="B689" s="50">
        <v>2009</v>
      </c>
      <c r="C689" s="50" t="s">
        <v>3</v>
      </c>
      <c r="D689" s="50">
        <v>42</v>
      </c>
      <c r="E689" s="50">
        <v>1156.07397898101</v>
      </c>
      <c r="F689" s="50">
        <v>7.6469970152390265E-2</v>
      </c>
      <c r="G689" s="50">
        <v>2.7782164653993236E-2</v>
      </c>
      <c r="H689" s="50">
        <v>1.6880160217388255E-2</v>
      </c>
      <c r="I689" s="50">
        <v>1.8992799141019284E-2</v>
      </c>
      <c r="J689" s="50">
        <v>1.168617133634779E-2</v>
      </c>
      <c r="K689" s="50">
        <v>9.8348987016984371E-3</v>
      </c>
      <c r="L689" s="50">
        <v>259.01756522579007</v>
      </c>
      <c r="M689" s="50">
        <v>129.50878261289503</v>
      </c>
      <c r="N689" s="50">
        <v>6090940</v>
      </c>
      <c r="O689" s="50">
        <v>465773.99999999994</v>
      </c>
      <c r="P689" s="50">
        <v>164.91436849328272</v>
      </c>
      <c r="Q689" s="50">
        <v>94.103196732507342</v>
      </c>
      <c r="R689" s="50">
        <v>36.330816657347526</v>
      </c>
      <c r="S689" s="50">
        <v>525969868.25864238</v>
      </c>
      <c r="T689" s="50">
        <v>0.62245745308809264</v>
      </c>
      <c r="U689" s="50">
        <v>0.6293223967672954</v>
      </c>
      <c r="V689" s="50">
        <v>115684</v>
      </c>
      <c r="W689" s="50">
        <v>49.822696747465898</v>
      </c>
      <c r="X689" s="50">
        <v>79.686085865429135</v>
      </c>
      <c r="Y689" s="50">
        <v>61.529484145961611</v>
      </c>
      <c r="Z689" s="50">
        <v>110620861.88707565</v>
      </c>
      <c r="AA689" s="50">
        <v>0.1309139251200962</v>
      </c>
      <c r="AB689" s="50">
        <v>0.13102116888443763</v>
      </c>
      <c r="AC689" s="50">
        <v>6090940</v>
      </c>
      <c r="AD689" s="50">
        <v>0.45741511469783125</v>
      </c>
      <c r="AE689" s="50">
        <v>0.43606651049102396</v>
      </c>
      <c r="AF689" s="50">
        <v>9.199021164365162E-3</v>
      </c>
      <c r="AG689" s="50">
        <v>0.36161877917221652</v>
      </c>
      <c r="AH689" s="50">
        <v>9.9773992752383069</v>
      </c>
      <c r="AI689" s="50">
        <v>10.729127288341068</v>
      </c>
      <c r="AJ689" s="50">
        <v>1.6380190143915185</v>
      </c>
      <c r="AK689" s="50">
        <v>3.1836689741674529</v>
      </c>
      <c r="AL689" s="50">
        <v>4.2493261695894669</v>
      </c>
      <c r="AM689" s="50">
        <v>5.2958596875306494</v>
      </c>
      <c r="AN689" s="50">
        <v>6.2422123690886799</v>
      </c>
      <c r="AO689" s="50">
        <v>7.4242505082974724</v>
      </c>
      <c r="AP689" s="50">
        <v>8.9240200811372219</v>
      </c>
      <c r="AQ689" s="50">
        <v>11.310139021883124</v>
      </c>
      <c r="AR689" s="50">
        <v>15.896495000084734</v>
      </c>
      <c r="AS689" s="50">
        <v>35.83600917382968</v>
      </c>
      <c r="AT689" s="50">
        <v>291.23312011117088</v>
      </c>
      <c r="AU689" s="50">
        <v>436.69053638527475</v>
      </c>
      <c r="AV689" s="50">
        <v>548.09118342233467</v>
      </c>
      <c r="AW689" s="50">
        <v>666.73287251680347</v>
      </c>
      <c r="AX689" s="50">
        <v>786.48856808164282</v>
      </c>
      <c r="AY689" s="50">
        <v>932.4234157001913</v>
      </c>
      <c r="AZ689" s="50">
        <v>1153.6651007157923</v>
      </c>
      <c r="BA689" s="50">
        <v>1497.224696178085</v>
      </c>
      <c r="BB689" s="50">
        <v>2339.4135877782578</v>
      </c>
      <c r="BC689" s="50">
        <v>9.5294816734327696</v>
      </c>
      <c r="BD689" s="50">
        <v>6238.4362340753542</v>
      </c>
      <c r="BE689" s="50">
        <v>189.0635435315871</v>
      </c>
      <c r="BF689" s="50">
        <v>367.83646743047206</v>
      </c>
      <c r="BG689" s="50">
        <v>491.95137444122378</v>
      </c>
      <c r="BH689" s="50">
        <v>612.47686328158602</v>
      </c>
      <c r="BI689" s="50">
        <v>721.21610802731902</v>
      </c>
      <c r="BJ689" s="50">
        <v>857.76455092644176</v>
      </c>
      <c r="BK689" s="50">
        <v>1031.0750247571764</v>
      </c>
      <c r="BL689" s="50">
        <v>1309.3737418199833</v>
      </c>
      <c r="BM689" s="50">
        <v>1836.6487942238239</v>
      </c>
      <c r="BN689" s="50">
        <v>4148.7246255731934</v>
      </c>
    </row>
    <row r="690" spans="1:66" x14ac:dyDescent="0.25">
      <c r="A690" t="str">
        <f t="shared" si="10"/>
        <v>2009TOT43</v>
      </c>
      <c r="B690" s="50">
        <v>2009</v>
      </c>
      <c r="C690" s="50" t="s">
        <v>3</v>
      </c>
      <c r="D690" s="50">
        <v>43</v>
      </c>
      <c r="E690" s="50">
        <v>1034.1025956169024</v>
      </c>
      <c r="F690" s="50">
        <v>0.16155115741718026</v>
      </c>
      <c r="G690" s="50">
        <v>5.8252912012869487E-2</v>
      </c>
      <c r="H690" s="50">
        <v>3.1674462406468352E-2</v>
      </c>
      <c r="I690" s="50">
        <v>4.0934340056292338E-2</v>
      </c>
      <c r="J690" s="50">
        <v>1.8126662712878203E-2</v>
      </c>
      <c r="K690" s="50">
        <v>1.2232329626633865E-2</v>
      </c>
      <c r="L690" s="50">
        <v>285.40168424683333</v>
      </c>
      <c r="M690" s="50">
        <v>142.70084212341666</v>
      </c>
      <c r="N690" s="50">
        <v>10682449</v>
      </c>
      <c r="O690" s="50">
        <v>1725762</v>
      </c>
      <c r="P690" s="50">
        <v>182.49013928140243</v>
      </c>
      <c r="Q690" s="50">
        <v>102.91154496543089</v>
      </c>
      <c r="R690" s="50">
        <v>36.058492519766112</v>
      </c>
      <c r="S690" s="50">
        <v>2131210003.9515831</v>
      </c>
      <c r="T690" s="50">
        <v>1.6077204787246013</v>
      </c>
      <c r="U690" s="50">
        <v>1.6549004556104134</v>
      </c>
      <c r="V690" s="50">
        <v>437279.00000000006</v>
      </c>
      <c r="W690" s="50">
        <v>79.509642987002735</v>
      </c>
      <c r="X690" s="50">
        <v>63.191199136413928</v>
      </c>
      <c r="Y690" s="50">
        <v>44.282288875185614</v>
      </c>
      <c r="Z690" s="50">
        <v>331586212.40606338</v>
      </c>
      <c r="AA690" s="50">
        <v>0.25013862695816458</v>
      </c>
      <c r="AB690" s="50">
        <v>0.25092838445792714</v>
      </c>
      <c r="AC690" s="50">
        <v>10682449</v>
      </c>
      <c r="AD690" s="50">
        <v>0.49675930297736864</v>
      </c>
      <c r="AE690" s="50">
        <v>0.49119421492939708</v>
      </c>
      <c r="AF690" s="50">
        <v>1.613348258860715E-2</v>
      </c>
      <c r="AG690" s="50">
        <v>0.43574570303581339</v>
      </c>
      <c r="AH690" s="50">
        <v>12.663172680759059</v>
      </c>
      <c r="AI690" s="50">
        <v>13.875382304291568</v>
      </c>
      <c r="AJ690" s="50">
        <v>1.3350257274957225</v>
      </c>
      <c r="AK690" s="50">
        <v>2.6069002257046439</v>
      </c>
      <c r="AL690" s="50">
        <v>3.6463207838599918</v>
      </c>
      <c r="AM690" s="50">
        <v>4.7211753802014806</v>
      </c>
      <c r="AN690" s="50">
        <v>5.8819808282759638</v>
      </c>
      <c r="AO690" s="50">
        <v>7.1219101499318676</v>
      </c>
      <c r="AP690" s="50">
        <v>8.8160295721598736</v>
      </c>
      <c r="AQ690" s="50">
        <v>11.174927716506417</v>
      </c>
      <c r="AR690" s="50">
        <v>15.726645148053677</v>
      </c>
      <c r="AS690" s="50">
        <v>38.969084467810362</v>
      </c>
      <c r="AT690" s="50">
        <v>211.66122937041379</v>
      </c>
      <c r="AU690" s="50">
        <v>321.27946605488074</v>
      </c>
      <c r="AV690" s="50">
        <v>430.0064975630512</v>
      </c>
      <c r="AW690" s="50">
        <v>548.09118342233467</v>
      </c>
      <c r="AX690" s="50">
        <v>665.73026669346984</v>
      </c>
      <c r="AY690" s="50">
        <v>815.45273631127839</v>
      </c>
      <c r="AZ690" s="50">
        <v>1002.605823333539</v>
      </c>
      <c r="BA690" s="50">
        <v>1323.4396868002714</v>
      </c>
      <c r="BB690" s="50">
        <v>2038.631840778196</v>
      </c>
      <c r="BC690" s="50">
        <v>10.711307974579412</v>
      </c>
      <c r="BD690" s="50">
        <v>6684.0388222235933</v>
      </c>
      <c r="BE690" s="50">
        <v>137.93074422697478</v>
      </c>
      <c r="BF690" s="50">
        <v>269.69507558700803</v>
      </c>
      <c r="BG690" s="50">
        <v>376.89794274210573</v>
      </c>
      <c r="BH690" s="50">
        <v>488.20558635470621</v>
      </c>
      <c r="BI690" s="50">
        <v>608.8241869601859</v>
      </c>
      <c r="BJ690" s="50">
        <v>734.62380225189327</v>
      </c>
      <c r="BK690" s="50">
        <v>913.84326149653191</v>
      </c>
      <c r="BL690" s="50">
        <v>1155.6096400527745</v>
      </c>
      <c r="BM690" s="50">
        <v>1625.4198746648356</v>
      </c>
      <c r="BN690" s="50">
        <v>4032.615130666095</v>
      </c>
    </row>
    <row r="691" spans="1:66" x14ac:dyDescent="0.25">
      <c r="A691" t="str">
        <f t="shared" si="10"/>
        <v>2009TOT49</v>
      </c>
      <c r="B691" s="50">
        <v>2009</v>
      </c>
      <c r="C691" s="50" t="s">
        <v>3</v>
      </c>
      <c r="D691" s="50">
        <v>49</v>
      </c>
      <c r="E691" s="50">
        <v>1007.9871829494059</v>
      </c>
      <c r="F691" s="50">
        <v>0.1356413086922455</v>
      </c>
      <c r="G691" s="50">
        <v>5.0617447441970644E-2</v>
      </c>
      <c r="H691" s="50">
        <v>3.0714511478147886E-2</v>
      </c>
      <c r="I691" s="50">
        <v>3.7615856749759202E-2</v>
      </c>
      <c r="J691" s="50">
        <v>2.1097358730078047E-2</v>
      </c>
      <c r="K691" s="50">
        <v>1.6849392079507367E-2</v>
      </c>
      <c r="L691" s="50">
        <v>226.67579296415687</v>
      </c>
      <c r="M691" s="50">
        <v>113.33789648207843</v>
      </c>
      <c r="N691" s="50">
        <v>13703237</v>
      </c>
      <c r="O691" s="50">
        <v>1858725.0000000002</v>
      </c>
      <c r="P691" s="50">
        <v>142.08688603490521</v>
      </c>
      <c r="Q691" s="50">
        <v>84.588906929251664</v>
      </c>
      <c r="R691" s="50">
        <v>37.317132907362229</v>
      </c>
      <c r="S691" s="50">
        <v>1886730192.3848796</v>
      </c>
      <c r="T691" s="50">
        <v>1.1382833264960448</v>
      </c>
      <c r="U691" s="50">
        <v>1.1604717022841391</v>
      </c>
      <c r="V691" s="50">
        <v>515459.00000000006</v>
      </c>
      <c r="W691" s="50">
        <v>49.770814235303135</v>
      </c>
      <c r="X691" s="50">
        <v>63.5670822467753</v>
      </c>
      <c r="Y691" s="50">
        <v>56.08634377366166</v>
      </c>
      <c r="Z691" s="50">
        <v>393194695.77408659</v>
      </c>
      <c r="AA691" s="50">
        <v>0.23721831985981551</v>
      </c>
      <c r="AB691" s="50">
        <v>0.23765973406036167</v>
      </c>
      <c r="AC691" s="50">
        <v>13703237</v>
      </c>
      <c r="AD691" s="50">
        <v>0.55520900817832597</v>
      </c>
      <c r="AE691" s="50">
        <v>0.65337033373187037</v>
      </c>
      <c r="AF691" s="50">
        <v>2.0695716454819005E-2</v>
      </c>
      <c r="AG691" s="50">
        <v>0.53857387309228422</v>
      </c>
      <c r="AH691" s="50">
        <v>17.146685857856774</v>
      </c>
      <c r="AI691" s="50">
        <v>17.357700758440298</v>
      </c>
      <c r="AJ691" s="50">
        <v>1.1511370260194269</v>
      </c>
      <c r="AK691" s="50">
        <v>2.3569398039535536</v>
      </c>
      <c r="AL691" s="50">
        <v>3.1804114446508103</v>
      </c>
      <c r="AM691" s="50">
        <v>4.0063571664670077</v>
      </c>
      <c r="AN691" s="50">
        <v>4.9325689345261594</v>
      </c>
      <c r="AO691" s="50">
        <v>6.078962588336168</v>
      </c>
      <c r="AP691" s="50">
        <v>7.4799806250643641</v>
      </c>
      <c r="AQ691" s="50">
        <v>9.9214945586936665</v>
      </c>
      <c r="AR691" s="50">
        <v>15.046859083109943</v>
      </c>
      <c r="AS691" s="50">
        <v>45.8452887691789</v>
      </c>
      <c r="AT691" s="50">
        <v>193.83712584448421</v>
      </c>
      <c r="AU691" s="50">
        <v>283.40324606228035</v>
      </c>
      <c r="AV691" s="50">
        <v>360.93809640007402</v>
      </c>
      <c r="AW691" s="50">
        <v>445.60258814823953</v>
      </c>
      <c r="AX691" s="50">
        <v>553.10421253900233</v>
      </c>
      <c r="AY691" s="50">
        <v>668.40388222235936</v>
      </c>
      <c r="AZ691" s="50">
        <v>860.0129951261024</v>
      </c>
      <c r="BA691" s="50">
        <v>1183.074871533576</v>
      </c>
      <c r="BB691" s="50">
        <v>2005.211646667078</v>
      </c>
      <c r="BC691" s="50">
        <v>13.304575914334421</v>
      </c>
      <c r="BD691" s="50">
        <v>8020.8465866683118</v>
      </c>
      <c r="BE691" s="50">
        <v>115.86881951449425</v>
      </c>
      <c r="BF691" s="50">
        <v>237.89432905261464</v>
      </c>
      <c r="BG691" s="50">
        <v>320.46603336554972</v>
      </c>
      <c r="BH691" s="50">
        <v>403.91752244776188</v>
      </c>
      <c r="BI691" s="50">
        <v>497.15116786928741</v>
      </c>
      <c r="BJ691" s="50">
        <v>612.3761206063499</v>
      </c>
      <c r="BK691" s="50">
        <v>754.5190541347597</v>
      </c>
      <c r="BL691" s="50">
        <v>999.79792471402243</v>
      </c>
      <c r="BM691" s="50">
        <v>1516.9262816119583</v>
      </c>
      <c r="BN691" s="50">
        <v>4622.7612332427934</v>
      </c>
    </row>
    <row r="692" spans="1:66" x14ac:dyDescent="0.25">
      <c r="A692" t="str">
        <f t="shared" si="10"/>
        <v>2009TOT50</v>
      </c>
      <c r="B692" s="50">
        <v>2009</v>
      </c>
      <c r="C692" s="50" t="s">
        <v>3</v>
      </c>
      <c r="D692" s="50">
        <v>50</v>
      </c>
      <c r="E692" s="50">
        <v>885.20665087472207</v>
      </c>
      <c r="F692" s="50">
        <v>0.12426396577241858</v>
      </c>
      <c r="G692" s="50">
        <v>4.1168302974367604E-2</v>
      </c>
      <c r="H692" s="50">
        <v>2.2477903450189619E-2</v>
      </c>
      <c r="I692" s="50">
        <v>2.8723396439280083E-2</v>
      </c>
      <c r="J692" s="50">
        <v>1.3327834621853201E-2</v>
      </c>
      <c r="K692" s="50">
        <v>1.005073878052155E-2</v>
      </c>
      <c r="L692" s="50">
        <v>219.40624855006288</v>
      </c>
      <c r="M692" s="50">
        <v>109.70312427503144</v>
      </c>
      <c r="N692" s="50">
        <v>2449954</v>
      </c>
      <c r="O692" s="50">
        <v>304441</v>
      </c>
      <c r="P692" s="50">
        <v>146.71757441486776</v>
      </c>
      <c r="Q692" s="50">
        <v>72.688674135195129</v>
      </c>
      <c r="R692" s="50">
        <v>33.129719237968487</v>
      </c>
      <c r="S692" s="50">
        <v>265552951.70871532</v>
      </c>
      <c r="T692" s="50">
        <v>1.0203925722714366</v>
      </c>
      <c r="U692" s="50">
        <v>1.0418505154408129</v>
      </c>
      <c r="V692" s="50">
        <v>70371</v>
      </c>
      <c r="W692" s="50">
        <v>58.800192202598758</v>
      </c>
      <c r="X692" s="50">
        <v>50.902932072432684</v>
      </c>
      <c r="Y692" s="50">
        <v>46.400622050486348</v>
      </c>
      <c r="Z692" s="50">
        <v>42985082.794429921</v>
      </c>
      <c r="AA692" s="50">
        <v>0.16517104750551151</v>
      </c>
      <c r="AB692" s="50">
        <v>0.1654867901208672</v>
      </c>
      <c r="AC692" s="50">
        <v>2449954</v>
      </c>
      <c r="AD692" s="50">
        <v>0.51670072881612095</v>
      </c>
      <c r="AE692" s="50">
        <v>0.53899742936958273</v>
      </c>
      <c r="AF692" s="50">
        <v>3.700115039340552E-3</v>
      </c>
      <c r="AG692" s="50">
        <v>0.45896936327070126</v>
      </c>
      <c r="AH692" s="50">
        <v>13.832761924209761</v>
      </c>
      <c r="AI692" s="50">
        <v>13.723881068197995</v>
      </c>
      <c r="AJ692" s="50">
        <v>1.4685223312342863</v>
      </c>
      <c r="AK692" s="50">
        <v>2.7147288411960417</v>
      </c>
      <c r="AL692" s="50">
        <v>3.5212234179584216</v>
      </c>
      <c r="AM692" s="50">
        <v>4.3454578814313871</v>
      </c>
      <c r="AN692" s="50">
        <v>5.2911099195526585</v>
      </c>
      <c r="AO692" s="50">
        <v>6.6027258787152334</v>
      </c>
      <c r="AP692" s="50">
        <v>8.0117964502344101</v>
      </c>
      <c r="AQ692" s="50">
        <v>10.633993710843914</v>
      </c>
      <c r="AR692" s="50">
        <v>15.739479797460547</v>
      </c>
      <c r="AS692" s="50">
        <v>41.670961771373101</v>
      </c>
      <c r="AT692" s="50">
        <v>200.52116466670779</v>
      </c>
      <c r="AU692" s="50">
        <v>276.71920724005673</v>
      </c>
      <c r="AV692" s="50">
        <v>343.11399287414446</v>
      </c>
      <c r="AW692" s="50">
        <v>421.89653045875326</v>
      </c>
      <c r="AX692" s="50">
        <v>515.62585200010574</v>
      </c>
      <c r="AY692" s="50">
        <v>630.52766222975902</v>
      </c>
      <c r="AZ692" s="50">
        <v>802.08465866683116</v>
      </c>
      <c r="BA692" s="50">
        <v>1079.6059505655548</v>
      </c>
      <c r="BB692" s="50">
        <v>1838.1106761114881</v>
      </c>
      <c r="BC692" s="50">
        <v>10.988962011161149</v>
      </c>
      <c r="BD692" s="50">
        <v>6684.0388222235933</v>
      </c>
      <c r="BE692" s="50">
        <v>129.96083605109311</v>
      </c>
      <c r="BF692" s="50">
        <v>240.22958989116995</v>
      </c>
      <c r="BG692" s="50">
        <v>310.82993748276328</v>
      </c>
      <c r="BH692" s="50">
        <v>384.52690073373964</v>
      </c>
      <c r="BI692" s="50">
        <v>469.47518583980099</v>
      </c>
      <c r="BJ692" s="50">
        <v>583.60916414781195</v>
      </c>
      <c r="BK692" s="50">
        <v>710.89367454745945</v>
      </c>
      <c r="BL692" s="50">
        <v>937.49930025762444</v>
      </c>
      <c r="BM692" s="50">
        <v>1398.253946031446</v>
      </c>
      <c r="BN692" s="50">
        <v>3692.5755727287515</v>
      </c>
    </row>
    <row r="693" spans="1:66" x14ac:dyDescent="0.25">
      <c r="A693" t="str">
        <f t="shared" si="10"/>
        <v>2009TOT51</v>
      </c>
      <c r="B693" s="50">
        <v>2009</v>
      </c>
      <c r="C693" s="50" t="s">
        <v>3</v>
      </c>
      <c r="D693" s="50">
        <v>51</v>
      </c>
      <c r="E693" s="50">
        <v>823.4108132097798</v>
      </c>
      <c r="F693" s="50">
        <v>0.15160212089421266</v>
      </c>
      <c r="G693" s="50">
        <v>5.9664208483382095E-2</v>
      </c>
      <c r="H693" s="50">
        <v>3.8608347316531351E-2</v>
      </c>
      <c r="I693" s="50">
        <v>4.8430101890200694E-2</v>
      </c>
      <c r="J693" s="50">
        <v>2.8659313078085686E-2</v>
      </c>
      <c r="K693" s="50">
        <v>2.3870588200747823E-2</v>
      </c>
      <c r="L693" s="50">
        <v>218.51479230572474</v>
      </c>
      <c r="M693" s="50">
        <v>109.25739615286237</v>
      </c>
      <c r="N693" s="50">
        <v>2960638</v>
      </c>
      <c r="O693" s="50">
        <v>448838.99999999994</v>
      </c>
      <c r="P693" s="50">
        <v>132.51657507808304</v>
      </c>
      <c r="Q693" s="50">
        <v>85.998217227641703</v>
      </c>
      <c r="R693" s="50">
        <v>39.355787459606539</v>
      </c>
      <c r="S693" s="50">
        <v>463192245.8668496</v>
      </c>
      <c r="T693" s="50">
        <v>1.5833544951892913</v>
      </c>
      <c r="U693" s="50">
        <v>1.6229516980629328</v>
      </c>
      <c r="V693" s="50">
        <v>143384</v>
      </c>
      <c r="W693" s="50">
        <v>44.602526552538642</v>
      </c>
      <c r="X693" s="50">
        <v>64.654869600323735</v>
      </c>
      <c r="Y693" s="50">
        <v>59.176652452768408</v>
      </c>
      <c r="Z693" s="50">
        <v>111245685.8732738</v>
      </c>
      <c r="AA693" s="50">
        <v>0.38027699809227372</v>
      </c>
      <c r="AB693" s="50">
        <v>0.38127722640346012</v>
      </c>
      <c r="AC693" s="50">
        <v>2960638</v>
      </c>
      <c r="AD693" s="50">
        <v>0.50120562510303379</v>
      </c>
      <c r="AE693" s="50">
        <v>0.50700471842005967</v>
      </c>
      <c r="AF693" s="50">
        <v>4.4713905607383806E-3</v>
      </c>
      <c r="AG693" s="50">
        <v>0.43423414251638714</v>
      </c>
      <c r="AH693" s="50">
        <v>12.876957425413352</v>
      </c>
      <c r="AI693" s="50">
        <v>14.305546939479902</v>
      </c>
      <c r="AJ693" s="50">
        <v>1.1875057840857726</v>
      </c>
      <c r="AK693" s="50">
        <v>2.661271876055193</v>
      </c>
      <c r="AL693" s="50">
        <v>3.6853227936682562</v>
      </c>
      <c r="AM693" s="50">
        <v>4.7038605374338083</v>
      </c>
      <c r="AN693" s="50">
        <v>5.7890300791045828</v>
      </c>
      <c r="AO693" s="50">
        <v>7.2146417421772213</v>
      </c>
      <c r="AP693" s="50">
        <v>8.5771800822650945</v>
      </c>
      <c r="AQ693" s="50">
        <v>11.122317628441863</v>
      </c>
      <c r="AR693" s="50">
        <v>15.661943812241738</v>
      </c>
      <c r="AS693" s="50">
        <v>39.396925664526471</v>
      </c>
      <c r="AT693" s="50">
        <v>177.60446013336977</v>
      </c>
      <c r="AU693" s="50">
        <v>267.36155288894372</v>
      </c>
      <c r="AV693" s="50">
        <v>347.57001875562685</v>
      </c>
      <c r="AW693" s="50">
        <v>427.77848462230997</v>
      </c>
      <c r="AX693" s="50">
        <v>534.72310577788744</v>
      </c>
      <c r="AY693" s="50">
        <v>636.32049587568611</v>
      </c>
      <c r="AZ693" s="50">
        <v>802.08465866683116</v>
      </c>
      <c r="BA693" s="50">
        <v>1062.7621727335513</v>
      </c>
      <c r="BB693" s="50">
        <v>1637.5895114447803</v>
      </c>
      <c r="BC693" s="50">
        <v>10.765669027586938</v>
      </c>
      <c r="BD693" s="50">
        <v>5681.4329988900545</v>
      </c>
      <c r="BE693" s="50">
        <v>97.128250963505749</v>
      </c>
      <c r="BF693" s="50">
        <v>220.55022367094978</v>
      </c>
      <c r="BG693" s="50">
        <v>303.00601222205319</v>
      </c>
      <c r="BH693" s="50">
        <v>387.28669031683972</v>
      </c>
      <c r="BI693" s="50">
        <v>475.98496704025524</v>
      </c>
      <c r="BJ693" s="50">
        <v>592.44413830269093</v>
      </c>
      <c r="BK693" s="50">
        <v>708.90924612275967</v>
      </c>
      <c r="BL693" s="50">
        <v>913.34889480313336</v>
      </c>
      <c r="BM693" s="50">
        <v>1291.1599805715234</v>
      </c>
      <c r="BN693" s="50">
        <v>3256.3679906094721</v>
      </c>
    </row>
    <row r="694" spans="1:66" x14ac:dyDescent="0.25">
      <c r="A694" t="str">
        <f t="shared" si="10"/>
        <v>2009TOT52</v>
      </c>
      <c r="B694" s="50">
        <v>2009</v>
      </c>
      <c r="C694" s="50" t="s">
        <v>3</v>
      </c>
      <c r="D694" s="50">
        <v>52</v>
      </c>
      <c r="E694" s="50">
        <v>841.54626629479617</v>
      </c>
      <c r="F694" s="50">
        <v>0.13584367130311689</v>
      </c>
      <c r="G694" s="50">
        <v>5.0730009333799453E-2</v>
      </c>
      <c r="H694" s="50">
        <v>3.107466107181947E-2</v>
      </c>
      <c r="I694" s="50">
        <v>3.7957387726628364E-2</v>
      </c>
      <c r="J694" s="50">
        <v>2.1903289948323652E-2</v>
      </c>
      <c r="K694" s="50">
        <v>1.7159257703447263E-2</v>
      </c>
      <c r="L694" s="50">
        <v>220.37882169957601</v>
      </c>
      <c r="M694" s="50">
        <v>110.189410849788</v>
      </c>
      <c r="N694" s="50">
        <v>5894452</v>
      </c>
      <c r="O694" s="50">
        <v>800724</v>
      </c>
      <c r="P694" s="50">
        <v>138.0796643332757</v>
      </c>
      <c r="Q694" s="50">
        <v>82.299157366300307</v>
      </c>
      <c r="R694" s="50">
        <v>37.344403936641363</v>
      </c>
      <c r="S694" s="50">
        <v>790786925.79568136</v>
      </c>
      <c r="T694" s="50">
        <v>1.3284854475101289</v>
      </c>
      <c r="U694" s="50">
        <v>1.3587711357931089</v>
      </c>
      <c r="V694" s="50">
        <v>223738</v>
      </c>
      <c r="W694" s="50">
        <v>46.604671234403192</v>
      </c>
      <c r="X694" s="50">
        <v>63.584739615384812</v>
      </c>
      <c r="Y694" s="50">
        <v>57.704945625006168</v>
      </c>
      <c r="Z694" s="50">
        <v>170715869.66480362</v>
      </c>
      <c r="AA694" s="50">
        <v>0.28679476242039564</v>
      </c>
      <c r="AB694" s="50">
        <v>0.28739889584244904</v>
      </c>
      <c r="AC694" s="50">
        <v>5894452</v>
      </c>
      <c r="AD694" s="50">
        <v>0.5042676694471806</v>
      </c>
      <c r="AE694" s="50">
        <v>0.55186499596786298</v>
      </c>
      <c r="AF694" s="50">
        <v>8.9022693870462934E-3</v>
      </c>
      <c r="AG694" s="50">
        <v>0.44575535413927714</v>
      </c>
      <c r="AH694" s="50">
        <v>12.992001405824087</v>
      </c>
      <c r="AI694" s="50">
        <v>13.565254005610573</v>
      </c>
      <c r="AJ694" s="50">
        <v>1.3461818083850194</v>
      </c>
      <c r="AK694" s="50">
        <v>2.762838687595369</v>
      </c>
      <c r="AL694" s="50">
        <v>3.752923528293886</v>
      </c>
      <c r="AM694" s="50">
        <v>4.7337251277598789</v>
      </c>
      <c r="AN694" s="50">
        <v>5.7574294858616231</v>
      </c>
      <c r="AO694" s="50">
        <v>6.9829509641772489</v>
      </c>
      <c r="AP694" s="50">
        <v>8.3116047693989046</v>
      </c>
      <c r="AQ694" s="50">
        <v>10.612438886294164</v>
      </c>
      <c r="AR694" s="50">
        <v>14.829168909603204</v>
      </c>
      <c r="AS694" s="50">
        <v>40.910737832630701</v>
      </c>
      <c r="AT694" s="50">
        <v>189.29197944537216</v>
      </c>
      <c r="AU694" s="50">
        <v>275.38239947561203</v>
      </c>
      <c r="AV694" s="50">
        <v>356.48207051859168</v>
      </c>
      <c r="AW694" s="50">
        <v>441.14656226675714</v>
      </c>
      <c r="AX694" s="50">
        <v>534.72310577788744</v>
      </c>
      <c r="AY694" s="50">
        <v>626.6286395834619</v>
      </c>
      <c r="AZ694" s="50">
        <v>788.71658102238405</v>
      </c>
      <c r="BA694" s="50">
        <v>1009.2898621557625</v>
      </c>
      <c r="BB694" s="50">
        <v>1588.5732267484739</v>
      </c>
      <c r="BC694" s="50">
        <v>12.785711337661525</v>
      </c>
      <c r="BD694" s="50">
        <v>6015.6349400012341</v>
      </c>
      <c r="BE694" s="50">
        <v>112.98920024952271</v>
      </c>
      <c r="BF694" s="50">
        <v>232.59215342526664</v>
      </c>
      <c r="BG694" s="50">
        <v>316.51545749435013</v>
      </c>
      <c r="BH694" s="50">
        <v>398.03614802848153</v>
      </c>
      <c r="BI694" s="50">
        <v>484.38958373276006</v>
      </c>
      <c r="BJ694" s="50">
        <v>587.49533661916882</v>
      </c>
      <c r="BK694" s="50">
        <v>700.15748664350292</v>
      </c>
      <c r="BL694" s="50">
        <v>893.42110457459262</v>
      </c>
      <c r="BM694" s="50">
        <v>1246.1170557919304</v>
      </c>
      <c r="BN694" s="50">
        <v>3448.0879334659749</v>
      </c>
    </row>
    <row r="695" spans="1:66" x14ac:dyDescent="0.25">
      <c r="A695" t="str">
        <f t="shared" si="10"/>
        <v>2009TOT53</v>
      </c>
      <c r="B695" s="50">
        <v>2009</v>
      </c>
      <c r="C695" s="50" t="s">
        <v>3</v>
      </c>
      <c r="D695" s="50">
        <v>53</v>
      </c>
      <c r="E695" s="50">
        <v>1770.3730559330536</v>
      </c>
      <c r="F695" s="50">
        <v>0.12706275099627093</v>
      </c>
      <c r="G695" s="50">
        <v>4.8825387378601183E-2</v>
      </c>
      <c r="H695" s="50">
        <v>2.8498524667633321E-2</v>
      </c>
      <c r="I695" s="50">
        <v>3.2510310888239601E-2</v>
      </c>
      <c r="J695" s="50">
        <v>1.7718249704580514E-2</v>
      </c>
      <c r="K695" s="50">
        <v>1.436530500048688E-2</v>
      </c>
      <c r="L695" s="50">
        <v>259.6543784855026</v>
      </c>
      <c r="M695" s="50">
        <v>129.8271892427513</v>
      </c>
      <c r="N695" s="50">
        <v>2398193</v>
      </c>
      <c r="O695" s="50">
        <v>304720.99999999994</v>
      </c>
      <c r="P695" s="50">
        <v>159.87906656520067</v>
      </c>
      <c r="Q695" s="50">
        <v>99.775311920301931</v>
      </c>
      <c r="R695" s="50">
        <v>38.426200437006202</v>
      </c>
      <c r="S695" s="50">
        <v>364843593.88399589</v>
      </c>
      <c r="T695" s="50">
        <v>0.71610475383240302</v>
      </c>
      <c r="U695" s="50">
        <v>0.7244172963120592</v>
      </c>
      <c r="V695" s="50">
        <v>77965.999999999985</v>
      </c>
      <c r="W695" s="50">
        <v>59.070850881218846</v>
      </c>
      <c r="X695" s="50">
        <v>70.756338361532457</v>
      </c>
      <c r="Y695" s="50">
        <v>54.500400705149694</v>
      </c>
      <c r="Z695" s="50">
        <v>66199064.120342873</v>
      </c>
      <c r="AA695" s="50">
        <v>0.12993366283664676</v>
      </c>
      <c r="AB695" s="50">
        <v>0.13007476140131943</v>
      </c>
      <c r="AC695" s="50">
        <v>2398193</v>
      </c>
      <c r="AD695" s="50">
        <v>0.61937019883765587</v>
      </c>
      <c r="AE695" s="50">
        <v>0.74452435293663299</v>
      </c>
      <c r="AF695" s="50">
        <v>3.6219414676933598E-3</v>
      </c>
      <c r="AG695" s="50">
        <v>0.71411800486566701</v>
      </c>
      <c r="AH695" s="50">
        <v>26.797950030002848</v>
      </c>
      <c r="AI695" s="50">
        <v>28.380207565108826</v>
      </c>
      <c r="AJ695" s="50">
        <v>0.78132027917444291</v>
      </c>
      <c r="AK695" s="50">
        <v>1.572713296523321</v>
      </c>
      <c r="AL695" s="50">
        <v>2.0947656873780143</v>
      </c>
      <c r="AM695" s="50">
        <v>2.7170204419020498</v>
      </c>
      <c r="AN695" s="50">
        <v>3.536275741855496</v>
      </c>
      <c r="AO695" s="50">
        <v>4.902255745237019</v>
      </c>
      <c r="AP695" s="50">
        <v>6.9567959337964886</v>
      </c>
      <c r="AQ695" s="50">
        <v>10.630891380595308</v>
      </c>
      <c r="AR695" s="50">
        <v>18.800641899036464</v>
      </c>
      <c r="AS695" s="50">
        <v>48.007319594501396</v>
      </c>
      <c r="AT695" s="50">
        <v>222.80129407411977</v>
      </c>
      <c r="AU695" s="50">
        <v>322.17067123117721</v>
      </c>
      <c r="AV695" s="50">
        <v>419.75763803564166</v>
      </c>
      <c r="AW695" s="50">
        <v>534.72310577788744</v>
      </c>
      <c r="AX695" s="50">
        <v>712.96414103718337</v>
      </c>
      <c r="AY695" s="50">
        <v>1015.9739009779862</v>
      </c>
      <c r="AZ695" s="50">
        <v>1470.4885408891905</v>
      </c>
      <c r="BA695" s="50">
        <v>2406.2539760004934</v>
      </c>
      <c r="BB695" s="50">
        <v>4456.0258814823956</v>
      </c>
      <c r="BC695" s="50">
        <v>11.997668244320224</v>
      </c>
      <c r="BD695" s="50">
        <v>13635.439197336131</v>
      </c>
      <c r="BE695" s="50">
        <v>138.13235873686114</v>
      </c>
      <c r="BF695" s="50">
        <v>278.58028432796692</v>
      </c>
      <c r="BG695" s="50">
        <v>370.73310374876598</v>
      </c>
      <c r="BH695" s="50">
        <v>480.84014389148456</v>
      </c>
      <c r="BI695" s="50">
        <v>625.86821990651481</v>
      </c>
      <c r="BJ695" s="50">
        <v>865.98745684363791</v>
      </c>
      <c r="BK695" s="50">
        <v>1234.6307803754594</v>
      </c>
      <c r="BL695" s="50">
        <v>1884.7230420251092</v>
      </c>
      <c r="BM695" s="50">
        <v>3327.1843867956613</v>
      </c>
      <c r="BN695" s="50">
        <v>8503.4584532567005</v>
      </c>
    </row>
    <row r="696" spans="1:66" x14ac:dyDescent="0.25">
      <c r="A696" t="str">
        <f t="shared" si="10"/>
        <v>2009TOT100</v>
      </c>
      <c r="B696" s="50">
        <v>2009</v>
      </c>
      <c r="C696" s="50" t="s">
        <v>3</v>
      </c>
      <c r="D696" s="50">
        <v>100</v>
      </c>
      <c r="E696" s="50">
        <v>1098.835673539674</v>
      </c>
      <c r="F696" s="50">
        <v>0.19081853936950813</v>
      </c>
      <c r="G696" s="50">
        <v>7.4627305038742126E-2</v>
      </c>
      <c r="H696" s="50">
        <v>4.3600231079351286E-2</v>
      </c>
      <c r="I696" s="50">
        <v>5.7224228053595477E-2</v>
      </c>
      <c r="J696" s="50">
        <v>2.739715994012358E-2</v>
      </c>
      <c r="K696" s="50">
        <v>2.002766112808152E-2</v>
      </c>
      <c r="L696" s="50">
        <v>289.40862107282118</v>
      </c>
      <c r="M696" s="50">
        <v>144.70431053641059</v>
      </c>
      <c r="N696" s="50">
        <v>56211383</v>
      </c>
      <c r="O696" s="50">
        <v>10726174</v>
      </c>
      <c r="P696" s="50">
        <v>176.22367836753929</v>
      </c>
      <c r="Q696" s="50">
        <v>113.18494270528188</v>
      </c>
      <c r="R696" s="50">
        <v>39.109043222593641</v>
      </c>
      <c r="S696" s="50">
        <v>14568496675.642609</v>
      </c>
      <c r="T696" s="50">
        <v>1.9655154966047113</v>
      </c>
      <c r="U696" s="50">
        <v>2.027563313179805</v>
      </c>
      <c r="V696" s="50">
        <v>3216653</v>
      </c>
      <c r="W696" s="50">
        <v>75.424439498600108</v>
      </c>
      <c r="X696" s="50">
        <v>69.27987103781048</v>
      </c>
      <c r="Y696" s="50">
        <v>47.876853689426369</v>
      </c>
      <c r="Z696" s="50">
        <v>2674191660.160634</v>
      </c>
      <c r="AA696" s="50">
        <v>0.36078981009239647</v>
      </c>
      <c r="AB696" s="50">
        <v>0.36221254100226496</v>
      </c>
      <c r="AC696" s="50">
        <v>56211383</v>
      </c>
      <c r="AD696" s="50">
        <v>0.54784633823611961</v>
      </c>
      <c r="AE696" s="50">
        <v>0.60440528005894922</v>
      </c>
      <c r="AF696" s="50">
        <v>8.4894893381847039E-2</v>
      </c>
      <c r="AG696" s="50">
        <v>0.53040741782608247</v>
      </c>
      <c r="AH696" s="50">
        <v>16.800298862716616</v>
      </c>
      <c r="AI696" s="50">
        <v>18.212405752462118</v>
      </c>
      <c r="AJ696" s="50">
        <v>1.0470726147514451</v>
      </c>
      <c r="AK696" s="50">
        <v>2.2325031840105183</v>
      </c>
      <c r="AL696" s="50">
        <v>3.1044556286583145</v>
      </c>
      <c r="AM696" s="50">
        <v>4.0097854665551642</v>
      </c>
      <c r="AN696" s="50">
        <v>5.0822419041128466</v>
      </c>
      <c r="AO696" s="50">
        <v>6.2245250124723093</v>
      </c>
      <c r="AP696" s="50">
        <v>7.9639881299759345</v>
      </c>
      <c r="AQ696" s="50">
        <v>10.606462916455541</v>
      </c>
      <c r="AR696" s="50">
        <v>16.07415760722283</v>
      </c>
      <c r="AS696" s="50">
        <v>43.654807535785096</v>
      </c>
      <c r="AT696" s="50">
        <v>194.79198853337329</v>
      </c>
      <c r="AU696" s="50">
        <v>300.78174700006167</v>
      </c>
      <c r="AV696" s="50">
        <v>393.4670853348955</v>
      </c>
      <c r="AW696" s="50">
        <v>496.8468857852871</v>
      </c>
      <c r="AX696" s="50">
        <v>621.61561046679412</v>
      </c>
      <c r="AY696" s="50">
        <v>768.66446455571327</v>
      </c>
      <c r="AZ696" s="50">
        <v>1002.605823333539</v>
      </c>
      <c r="BA696" s="50">
        <v>1370.2279585558367</v>
      </c>
      <c r="BB696" s="50">
        <v>2311.3406247249186</v>
      </c>
      <c r="BC696" s="50">
        <v>11.862333674938299</v>
      </c>
      <c r="BD696" s="50">
        <v>8020.8465866683118</v>
      </c>
      <c r="BE696" s="50">
        <v>115.03989204829789</v>
      </c>
      <c r="BF696" s="50">
        <v>245.2835292229752</v>
      </c>
      <c r="BG696" s="50">
        <v>341.09760858163656</v>
      </c>
      <c r="BH696" s="50">
        <v>440.76371256062941</v>
      </c>
      <c r="BI696" s="50">
        <v>558.41297821909177</v>
      </c>
      <c r="BJ696" s="50">
        <v>684.01089414338082</v>
      </c>
      <c r="BK696" s="50">
        <v>875.09715025749222</v>
      </c>
      <c r="BL696" s="50">
        <v>1165.4014075349828</v>
      </c>
      <c r="BM696" s="50">
        <v>1766.343064634917</v>
      </c>
      <c r="BN696" s="50">
        <v>4797.3268762497282</v>
      </c>
    </row>
    <row r="697" spans="1:66" x14ac:dyDescent="0.25">
      <c r="A697" t="str">
        <f t="shared" si="10"/>
        <v>2009TOT115</v>
      </c>
      <c r="B697" s="50">
        <v>2009</v>
      </c>
      <c r="C697" s="50" t="s">
        <v>3</v>
      </c>
      <c r="D697" s="50">
        <v>115</v>
      </c>
      <c r="E697" s="50">
        <v>678.97609539949315</v>
      </c>
      <c r="F697" s="50">
        <v>0.28793004609877554</v>
      </c>
      <c r="G697" s="50">
        <v>0.10683214157369386</v>
      </c>
      <c r="H697" s="50">
        <v>5.7364494329546892E-2</v>
      </c>
      <c r="I697" s="50">
        <v>6.8969580091669203E-2</v>
      </c>
      <c r="J697" s="50">
        <v>3.2076976274580483E-2</v>
      </c>
      <c r="K697" s="50">
        <v>2.1992508559643912E-2</v>
      </c>
      <c r="L697" s="50">
        <v>266.91743794503225</v>
      </c>
      <c r="M697" s="50">
        <v>133.45871897251612</v>
      </c>
      <c r="N697" s="50">
        <v>1892675</v>
      </c>
      <c r="O697" s="50">
        <v>544958</v>
      </c>
      <c r="P697" s="50">
        <v>167.88171067241197</v>
      </c>
      <c r="Q697" s="50">
        <v>99.035727272620278</v>
      </c>
      <c r="R697" s="50">
        <v>37.103505876231004</v>
      </c>
      <c r="S697" s="50">
        <v>647643742.35639119</v>
      </c>
      <c r="T697" s="50">
        <v>4.1997592716800556</v>
      </c>
      <c r="U697" s="50">
        <v>4.5216694422882293</v>
      </c>
      <c r="V697" s="50">
        <v>130537.00000000001</v>
      </c>
      <c r="W697" s="50">
        <v>71.388569256838807</v>
      </c>
      <c r="X697" s="50">
        <v>62.070149715677317</v>
      </c>
      <c r="Y697" s="50">
        <v>46.50887569845456</v>
      </c>
      <c r="Z697" s="50">
        <v>97229413.601224437</v>
      </c>
      <c r="AA697" s="50">
        <v>0.63050116066288209</v>
      </c>
      <c r="AB697" s="50">
        <v>0.63510667835568035</v>
      </c>
      <c r="AC697" s="50">
        <v>1892675</v>
      </c>
      <c r="AD697" s="50">
        <v>0.51204289766302902</v>
      </c>
      <c r="AE697" s="50">
        <v>0.52472625120032479</v>
      </c>
      <c r="AF697" s="50">
        <v>2.8584680496384391E-3</v>
      </c>
      <c r="AG697" s="50">
        <v>0.44783967821380166</v>
      </c>
      <c r="AH697" s="50">
        <v>13.644659455648826</v>
      </c>
      <c r="AI697" s="50">
        <v>13.892249549241333</v>
      </c>
      <c r="AJ697" s="50">
        <v>1.3823944580455862</v>
      </c>
      <c r="AK697" s="50">
        <v>2.6966125801637402</v>
      </c>
      <c r="AL697" s="50">
        <v>3.5227178452632231</v>
      </c>
      <c r="AM697" s="50">
        <v>4.4568823563379691</v>
      </c>
      <c r="AN697" s="50">
        <v>5.4413258061734471</v>
      </c>
      <c r="AO697" s="50">
        <v>6.8057524814331067</v>
      </c>
      <c r="AP697" s="50">
        <v>8.4439542883071361</v>
      </c>
      <c r="AQ697" s="50">
        <v>10.583776496360052</v>
      </c>
      <c r="AR697" s="50">
        <v>15.532686363756746</v>
      </c>
      <c r="AS697" s="50">
        <v>41.133897324158994</v>
      </c>
      <c r="AT697" s="50">
        <v>155.40390261669853</v>
      </c>
      <c r="AU697" s="50">
        <v>207.2052034889314</v>
      </c>
      <c r="AV697" s="50">
        <v>267.36155288894372</v>
      </c>
      <c r="AW697" s="50">
        <v>330.41431911191961</v>
      </c>
      <c r="AX697" s="50">
        <v>413.07359921341805</v>
      </c>
      <c r="AY697" s="50">
        <v>518.01300872232844</v>
      </c>
      <c r="AZ697" s="50">
        <v>621.61561046679412</v>
      </c>
      <c r="BA697" s="50">
        <v>835.50485277794917</v>
      </c>
      <c r="BB697" s="50">
        <v>1381.3680232595425</v>
      </c>
      <c r="BC697" s="50">
        <v>10.157496787137518</v>
      </c>
      <c r="BD697" s="50">
        <v>4516.5873241443605</v>
      </c>
      <c r="BE697" s="50">
        <v>93.710020151161771</v>
      </c>
      <c r="BF697" s="50">
        <v>182.98864748048507</v>
      </c>
      <c r="BG697" s="50">
        <v>239.27198268046504</v>
      </c>
      <c r="BH697" s="50">
        <v>301.78650567632599</v>
      </c>
      <c r="BI697" s="50">
        <v>370.00528354264787</v>
      </c>
      <c r="BJ697" s="50">
        <v>461.79299746609712</v>
      </c>
      <c r="BK697" s="50">
        <v>575.34734031315327</v>
      </c>
      <c r="BL697" s="50">
        <v>717.3831672653605</v>
      </c>
      <c r="BM697" s="50">
        <v>1054.0336046873085</v>
      </c>
      <c r="BN697" s="50">
        <v>2799.8386240262685</v>
      </c>
    </row>
    <row r="698" spans="1:66" x14ac:dyDescent="0.25">
      <c r="A698" t="str">
        <f t="shared" si="10"/>
        <v>2009TOT123</v>
      </c>
      <c r="B698" s="50">
        <v>2009</v>
      </c>
      <c r="C698" s="50" t="s">
        <v>3</v>
      </c>
      <c r="D698" s="50">
        <v>123</v>
      </c>
      <c r="E698" s="50">
        <v>711.21447950607524</v>
      </c>
      <c r="F698" s="50">
        <v>0.28454172558407798</v>
      </c>
      <c r="G698" s="50">
        <v>0.10688625617432625</v>
      </c>
      <c r="H698" s="50">
        <v>5.9659631462217769E-2</v>
      </c>
      <c r="I698" s="50">
        <v>8.3342656374029739E-2</v>
      </c>
      <c r="J698" s="50">
        <v>3.6647067928745863E-2</v>
      </c>
      <c r="K698" s="50">
        <v>2.3825281521666439E-2</v>
      </c>
      <c r="L698" s="50">
        <v>237.86520050794564</v>
      </c>
      <c r="M698" s="50">
        <v>118.93260025397282</v>
      </c>
      <c r="N698" s="50">
        <v>3566433</v>
      </c>
      <c r="O698" s="50">
        <v>1014799</v>
      </c>
      <c r="P698" s="50">
        <v>148.51267864402251</v>
      </c>
      <c r="Q698" s="50">
        <v>89.35252186392313</v>
      </c>
      <c r="R698" s="50">
        <v>37.564352277305233</v>
      </c>
      <c r="S698" s="50">
        <v>1088098198.0198479</v>
      </c>
      <c r="T698" s="50">
        <v>3.5748035914716785</v>
      </c>
      <c r="U698" s="50">
        <v>3.800624342850019</v>
      </c>
      <c r="V698" s="50">
        <v>297236</v>
      </c>
      <c r="W698" s="50">
        <v>66.636078039834786</v>
      </c>
      <c r="X698" s="50">
        <v>52.296522214138037</v>
      </c>
      <c r="Y698" s="50">
        <v>43.971562130536299</v>
      </c>
      <c r="Z698" s="50">
        <v>186532908.92209837</v>
      </c>
      <c r="AA698" s="50">
        <v>0.61282935120733784</v>
      </c>
      <c r="AB698" s="50">
        <v>0.61765238494230568</v>
      </c>
      <c r="AC698" s="50">
        <v>3566433</v>
      </c>
      <c r="AD698" s="50">
        <v>0.55383713559253378</v>
      </c>
      <c r="AE698" s="50">
        <v>0.61286382011061669</v>
      </c>
      <c r="AF698" s="50">
        <v>5.3863102654583333E-3</v>
      </c>
      <c r="AG698" s="50">
        <v>0.54258872265847025</v>
      </c>
      <c r="AH698" s="50">
        <v>17.181486731420726</v>
      </c>
      <c r="AI698" s="50">
        <v>17.788704261958173</v>
      </c>
      <c r="AJ698" s="50">
        <v>1.0834741956052438</v>
      </c>
      <c r="AK698" s="50">
        <v>2.3307829931654211</v>
      </c>
      <c r="AL698" s="50">
        <v>3.0658663941107207</v>
      </c>
      <c r="AM698" s="50">
        <v>3.9799965299018387</v>
      </c>
      <c r="AN698" s="50">
        <v>4.863267589750949</v>
      </c>
      <c r="AO698" s="50">
        <v>6.1054670424884812</v>
      </c>
      <c r="AP698" s="50">
        <v>7.7619549972832864</v>
      </c>
      <c r="AQ698" s="50">
        <v>10.073978852387999</v>
      </c>
      <c r="AR698" s="50">
        <v>15.805107673593049</v>
      </c>
      <c r="AS698" s="50">
        <v>44.930103731713011</v>
      </c>
      <c r="AT698" s="50">
        <v>133.68077644447186</v>
      </c>
      <c r="AU698" s="50">
        <v>193.43608351515078</v>
      </c>
      <c r="AV698" s="50">
        <v>248.64624418671767</v>
      </c>
      <c r="AW698" s="50">
        <v>310.80780523339706</v>
      </c>
      <c r="AX698" s="50">
        <v>391.35047304119138</v>
      </c>
      <c r="AY698" s="50">
        <v>483.65704917609924</v>
      </c>
      <c r="AZ698" s="50">
        <v>621.61561046679412</v>
      </c>
      <c r="BA698" s="50">
        <v>846.64491748165517</v>
      </c>
      <c r="BB698" s="50">
        <v>1523.9608514669792</v>
      </c>
      <c r="BC698" s="50">
        <v>11.365765030995973</v>
      </c>
      <c r="BD698" s="50">
        <v>5614.592610667818</v>
      </c>
      <c r="BE698" s="50">
        <v>76.838774762752053</v>
      </c>
      <c r="BF698" s="50">
        <v>165.29559143283134</v>
      </c>
      <c r="BG698" s="50">
        <v>218.6726054426401</v>
      </c>
      <c r="BH698" s="50">
        <v>283.16021725109067</v>
      </c>
      <c r="BI698" s="50">
        <v>345.97896348893539</v>
      </c>
      <c r="BJ698" s="50">
        <v>434.09978316368137</v>
      </c>
      <c r="BK698" s="50">
        <v>553.27681438933644</v>
      </c>
      <c r="BL698" s="50">
        <v>715.81422593403397</v>
      </c>
      <c r="BM698" s="50">
        <v>1123.6734978976101</v>
      </c>
      <c r="BN698" s="50">
        <v>3200.6120582170624</v>
      </c>
    </row>
    <row r="699" spans="1:66" x14ac:dyDescent="0.25">
      <c r="A699" t="str">
        <f t="shared" si="10"/>
        <v>2009TOT126</v>
      </c>
      <c r="B699" s="50">
        <v>2009</v>
      </c>
      <c r="C699" s="50" t="s">
        <v>3</v>
      </c>
      <c r="D699" s="50">
        <v>126</v>
      </c>
      <c r="E699" s="50">
        <v>738.45102371724818</v>
      </c>
      <c r="F699" s="50">
        <v>0.40246438970810644</v>
      </c>
      <c r="G699" s="50">
        <v>0.16592400593967452</v>
      </c>
      <c r="H699" s="50">
        <v>9.892536999663866E-2</v>
      </c>
      <c r="I699" s="50">
        <v>0.14630055797239827</v>
      </c>
      <c r="J699" s="50">
        <v>6.2851174920625114E-2</v>
      </c>
      <c r="K699" s="50">
        <v>4.146223101077217E-2</v>
      </c>
      <c r="L699" s="50">
        <v>312.31156117127068</v>
      </c>
      <c r="M699" s="50">
        <v>156.15578058563534</v>
      </c>
      <c r="N699" s="50">
        <v>3587095</v>
      </c>
      <c r="O699" s="50">
        <v>1443678</v>
      </c>
      <c r="P699" s="50">
        <v>183.55486453931715</v>
      </c>
      <c r="Q699" s="50">
        <v>128.75669663195353</v>
      </c>
      <c r="R699" s="50">
        <v>41.227002980316747</v>
      </c>
      <c r="S699" s="50">
        <v>2230598523.3627052</v>
      </c>
      <c r="T699" s="50">
        <v>7.0173895988331347</v>
      </c>
      <c r="U699" s="50">
        <v>7.7974420727168168</v>
      </c>
      <c r="V699" s="50">
        <v>524794</v>
      </c>
      <c r="W699" s="50">
        <v>89.07077136573767</v>
      </c>
      <c r="X699" s="50">
        <v>67.085009219897671</v>
      </c>
      <c r="Y699" s="50">
        <v>42.960311151022971</v>
      </c>
      <c r="Z699" s="50">
        <v>422469723.94256371</v>
      </c>
      <c r="AA699" s="50">
        <v>1.329075858145536</v>
      </c>
      <c r="AB699" s="50">
        <v>1.3529507541217716</v>
      </c>
      <c r="AC699" s="50">
        <v>3587095</v>
      </c>
      <c r="AD699" s="50">
        <v>0.56734890389391379</v>
      </c>
      <c r="AE699" s="50">
        <v>0.67550425404305248</v>
      </c>
      <c r="AF699" s="50">
        <v>5.4175156582708661E-3</v>
      </c>
      <c r="AG699" s="50">
        <v>0.57499981703792891</v>
      </c>
      <c r="AH699" s="50">
        <v>18.747322014730848</v>
      </c>
      <c r="AI699" s="50">
        <v>20.27989017213584</v>
      </c>
      <c r="AJ699" s="50">
        <v>0.87982801834184043</v>
      </c>
      <c r="AK699" s="50">
        <v>2.1543168353608007</v>
      </c>
      <c r="AL699" s="50">
        <v>2.9948645646878007</v>
      </c>
      <c r="AM699" s="50">
        <v>3.872296552287005</v>
      </c>
      <c r="AN699" s="50">
        <v>4.8181197087442271</v>
      </c>
      <c r="AO699" s="50">
        <v>6.0643360617801481</v>
      </c>
      <c r="AP699" s="50">
        <v>7.7672588850090953</v>
      </c>
      <c r="AQ699" s="50">
        <v>9.9168549743483574</v>
      </c>
      <c r="AR699" s="50">
        <v>15.126381549773903</v>
      </c>
      <c r="AS699" s="50">
        <v>46.405742849666822</v>
      </c>
      <c r="AT699" s="50">
        <v>124.32312209335883</v>
      </c>
      <c r="AU699" s="50">
        <v>192.83452002115067</v>
      </c>
      <c r="AV699" s="50">
        <v>250.65145583338474</v>
      </c>
      <c r="AW699" s="50">
        <v>311.92181170376767</v>
      </c>
      <c r="AX699" s="50">
        <v>401.04232933341558</v>
      </c>
      <c r="AY699" s="50">
        <v>501.30291166676949</v>
      </c>
      <c r="AZ699" s="50">
        <v>623.28662017235001</v>
      </c>
      <c r="BA699" s="50">
        <v>867.25403718351117</v>
      </c>
      <c r="BB699" s="50">
        <v>1503.9087350003085</v>
      </c>
      <c r="BC699" s="50">
        <v>13.51803767345433</v>
      </c>
      <c r="BD699" s="50">
        <v>5738.9157327611774</v>
      </c>
      <c r="BE699" s="50">
        <v>64.791720278241542</v>
      </c>
      <c r="BF699" s="50">
        <v>159.17960170651295</v>
      </c>
      <c r="BG699" s="50">
        <v>221.28161595917462</v>
      </c>
      <c r="BH699" s="50">
        <v>286.3129057922568</v>
      </c>
      <c r="BI699" s="50">
        <v>355.76726869380116</v>
      </c>
      <c r="BJ699" s="50">
        <v>447.18759237971699</v>
      </c>
      <c r="BK699" s="50">
        <v>574.34337427043488</v>
      </c>
      <c r="BL699" s="50">
        <v>731.76954918077672</v>
      </c>
      <c r="BM699" s="50">
        <v>1116.985839799971</v>
      </c>
      <c r="BN699" s="50">
        <v>3431.1555537131553</v>
      </c>
    </row>
    <row r="700" spans="1:66" x14ac:dyDescent="0.25">
      <c r="A700" t="str">
        <f t="shared" si="10"/>
        <v>2009TOT129</v>
      </c>
      <c r="B700" s="50">
        <v>2009</v>
      </c>
      <c r="C700" s="50" t="s">
        <v>3</v>
      </c>
      <c r="D700" s="50">
        <v>129</v>
      </c>
      <c r="E700" s="50">
        <v>898.48376273558983</v>
      </c>
      <c r="F700" s="50">
        <v>0.29817165844047971</v>
      </c>
      <c r="G700" s="50">
        <v>0.12163806465292312</v>
      </c>
      <c r="H700" s="50">
        <v>6.9768043803620727E-2</v>
      </c>
      <c r="I700" s="50">
        <v>0.10353243222834706</v>
      </c>
      <c r="J700" s="50">
        <v>4.2246656123986405E-2</v>
      </c>
      <c r="K700" s="50">
        <v>2.6989087863588276E-2</v>
      </c>
      <c r="L700" s="50">
        <v>294.15391185404224</v>
      </c>
      <c r="M700" s="50">
        <v>147.07695592702112</v>
      </c>
      <c r="N700" s="50">
        <v>3641825</v>
      </c>
      <c r="O700" s="50">
        <v>1085889</v>
      </c>
      <c r="P700" s="50">
        <v>174.15487259205074</v>
      </c>
      <c r="Q700" s="50">
        <v>119.9990392619915</v>
      </c>
      <c r="R700" s="50">
        <v>40.794643357160055</v>
      </c>
      <c r="S700" s="50">
        <v>1563667640.9419763</v>
      </c>
      <c r="T700" s="50">
        <v>3.9822992948779241</v>
      </c>
      <c r="U700" s="50">
        <v>4.2265750370363131</v>
      </c>
      <c r="V700" s="50">
        <v>377047</v>
      </c>
      <c r="W700" s="50">
        <v>87.061852958056846</v>
      </c>
      <c r="X700" s="50">
        <v>60.015102968964271</v>
      </c>
      <c r="Y700" s="50">
        <v>40.805238720567132</v>
      </c>
      <c r="Z700" s="50">
        <v>271542174.34966892</v>
      </c>
      <c r="AA700" s="50">
        <v>0.69155502175057892</v>
      </c>
      <c r="AB700" s="50">
        <v>0.69856311285781181</v>
      </c>
      <c r="AC700" s="50">
        <v>3641825</v>
      </c>
      <c r="AD700" s="50">
        <v>0.58006502913918079</v>
      </c>
      <c r="AE700" s="50">
        <v>0.69691990627162781</v>
      </c>
      <c r="AF700" s="50">
        <v>5.5001732494352759E-3</v>
      </c>
      <c r="AG700" s="50">
        <v>0.6021900513617986</v>
      </c>
      <c r="AH700" s="50">
        <v>19.981015214328114</v>
      </c>
      <c r="AI700" s="50">
        <v>21.095937398043542</v>
      </c>
      <c r="AJ700" s="50">
        <v>0.94792730306702322</v>
      </c>
      <c r="AK700" s="50">
        <v>2.0494619003298267</v>
      </c>
      <c r="AL700" s="50">
        <v>2.848601059078022</v>
      </c>
      <c r="AM700" s="50">
        <v>3.6705676145084842</v>
      </c>
      <c r="AN700" s="50">
        <v>4.6047665402088302</v>
      </c>
      <c r="AO700" s="50">
        <v>5.7324038309617773</v>
      </c>
      <c r="AP700" s="50">
        <v>7.143675160545282</v>
      </c>
      <c r="AQ700" s="50">
        <v>9.7698615988692161</v>
      </c>
      <c r="AR700" s="50">
        <v>15.695113060421917</v>
      </c>
      <c r="AS700" s="50">
        <v>47.537621932009621</v>
      </c>
      <c r="AT700" s="50">
        <v>145.2259344101308</v>
      </c>
      <c r="AU700" s="50">
        <v>219.61841844448949</v>
      </c>
      <c r="AV700" s="50">
        <v>296.32572111857928</v>
      </c>
      <c r="AW700" s="50">
        <v>372.96936628007649</v>
      </c>
      <c r="AX700" s="50">
        <v>458.9706657926867</v>
      </c>
      <c r="AY700" s="50">
        <v>574.38173612308083</v>
      </c>
      <c r="AZ700" s="50">
        <v>732.57065491570586</v>
      </c>
      <c r="BA700" s="50">
        <v>1069.4462115557749</v>
      </c>
      <c r="BB700" s="50">
        <v>1916.0911290374299</v>
      </c>
      <c r="BC700" s="50">
        <v>13.112368210622989</v>
      </c>
      <c r="BD700" s="50">
        <v>7265.5501997570454</v>
      </c>
      <c r="BE700" s="50">
        <v>85.043045674708026</v>
      </c>
      <c r="BF700" s="50">
        <v>183.74752886270221</v>
      </c>
      <c r="BG700" s="50">
        <v>256.38817022849912</v>
      </c>
      <c r="BH700" s="50">
        <v>329.51631080130375</v>
      </c>
      <c r="BI700" s="50">
        <v>413.92117327528319</v>
      </c>
      <c r="BJ700" s="50">
        <v>514.27121366745484</v>
      </c>
      <c r="BK700" s="50">
        <v>643.82142258705392</v>
      </c>
      <c r="BL700" s="50">
        <v>877.6363045006799</v>
      </c>
      <c r="BM700" s="50">
        <v>1409.9152294164746</v>
      </c>
      <c r="BN700" s="50">
        <v>4275.8804280587165</v>
      </c>
    </row>
    <row r="701" spans="1:66" x14ac:dyDescent="0.25">
      <c r="A701" t="str">
        <f t="shared" si="10"/>
        <v>2009TOT131</v>
      </c>
      <c r="B701" s="50">
        <v>2009</v>
      </c>
      <c r="C701" s="50" t="s">
        <v>3</v>
      </c>
      <c r="D701" s="50">
        <v>131</v>
      </c>
      <c r="E701" s="50">
        <v>1100.5094997747108</v>
      </c>
      <c r="F701" s="50">
        <v>0.11688306557425454</v>
      </c>
      <c r="G701" s="50">
        <v>4.3143523045451333E-2</v>
      </c>
      <c r="H701" s="50">
        <v>2.5711830165009643E-2</v>
      </c>
      <c r="I701" s="50">
        <v>3.0720452202394839E-2</v>
      </c>
      <c r="J701" s="50">
        <v>1.7079415841095739E-2</v>
      </c>
      <c r="K701" s="50">
        <v>1.3802502535989471E-2</v>
      </c>
      <c r="L701" s="50">
        <v>234.23366997609864</v>
      </c>
      <c r="M701" s="50">
        <v>117.11683498804932</v>
      </c>
      <c r="N701" s="50">
        <v>4809174</v>
      </c>
      <c r="O701" s="50">
        <v>562111</v>
      </c>
      <c r="P701" s="50">
        <v>147.77404736965335</v>
      </c>
      <c r="Q701" s="50">
        <v>86.459622606445294</v>
      </c>
      <c r="R701" s="50">
        <v>36.911697031117562</v>
      </c>
      <c r="S701" s="50">
        <v>583198859.07517898</v>
      </c>
      <c r="T701" s="50">
        <v>0.9182715588282726</v>
      </c>
      <c r="U701" s="50">
        <v>0.93291345500145328</v>
      </c>
      <c r="V701" s="50">
        <v>147740</v>
      </c>
      <c r="W701" s="50">
        <v>52.00428021263648</v>
      </c>
      <c r="X701" s="50">
        <v>65.112554775412832</v>
      </c>
      <c r="Y701" s="50">
        <v>55.596238390541352</v>
      </c>
      <c r="Z701" s="50">
        <v>115436746.11023392</v>
      </c>
      <c r="AA701" s="50">
        <v>0.18176009631569512</v>
      </c>
      <c r="AB701" s="50">
        <v>0.18202433862724685</v>
      </c>
      <c r="AC701" s="50">
        <v>4809174</v>
      </c>
      <c r="AD701" s="50">
        <v>0.53006893420753476</v>
      </c>
      <c r="AE701" s="50">
        <v>0.5582978354563366</v>
      </c>
      <c r="AF701" s="50">
        <v>7.2631963882607859E-3</v>
      </c>
      <c r="AG701" s="50">
        <v>0.48729304160355991</v>
      </c>
      <c r="AH701" s="50">
        <v>15.002793393971942</v>
      </c>
      <c r="AI701" s="50">
        <v>15.683360686595282</v>
      </c>
      <c r="AJ701" s="50">
        <v>1.2276101406446971</v>
      </c>
      <c r="AK701" s="50">
        <v>2.4996089633861485</v>
      </c>
      <c r="AL701" s="50">
        <v>3.3986250948345398</v>
      </c>
      <c r="AM701" s="50">
        <v>4.2729340959857733</v>
      </c>
      <c r="AN701" s="50">
        <v>5.3009435264703519</v>
      </c>
      <c r="AO701" s="50">
        <v>6.3427938914023443</v>
      </c>
      <c r="AP701" s="50">
        <v>7.9741080933477413</v>
      </c>
      <c r="AQ701" s="50">
        <v>10.528054627444146</v>
      </c>
      <c r="AR701" s="50">
        <v>15.701942641148328</v>
      </c>
      <c r="AS701" s="50">
        <v>42.75337892533593</v>
      </c>
      <c r="AT701" s="50">
        <v>212.55243454671026</v>
      </c>
      <c r="AU701" s="50">
        <v>323.17327705451072</v>
      </c>
      <c r="AV701" s="50">
        <v>414.41040697786281</v>
      </c>
      <c r="AW701" s="50">
        <v>525.81105401492266</v>
      </c>
      <c r="AX701" s="50">
        <v>628.29964928901779</v>
      </c>
      <c r="AY701" s="50">
        <v>778.6905227890486</v>
      </c>
      <c r="AZ701" s="50">
        <v>990.90875539464764</v>
      </c>
      <c r="BA701" s="50">
        <v>1336.8077644447187</v>
      </c>
      <c r="BB701" s="50">
        <v>2299.309354844916</v>
      </c>
      <c r="BC701" s="50">
        <v>10.894649415036127</v>
      </c>
      <c r="BD701" s="50">
        <v>7917.2439849238463</v>
      </c>
      <c r="BE701" s="50">
        <v>135.06719554884643</v>
      </c>
      <c r="BF701" s="50">
        <v>274.5826990074504</v>
      </c>
      <c r="BG701" s="50">
        <v>374.53623675556508</v>
      </c>
      <c r="BH701" s="50">
        <v>470.11669970490124</v>
      </c>
      <c r="BI701" s="50">
        <v>583.68263253948305</v>
      </c>
      <c r="BJ701" s="50">
        <v>697.32348010381804</v>
      </c>
      <c r="BK701" s="50">
        <v>877.31445085041025</v>
      </c>
      <c r="BL701" s="50">
        <v>1159.2911087737345</v>
      </c>
      <c r="BM701" s="50">
        <v>1728.9894387225779</v>
      </c>
      <c r="BN701" s="50">
        <v>4707.775266403135</v>
      </c>
    </row>
    <row r="702" spans="1:66" x14ac:dyDescent="0.25">
      <c r="A702" t="str">
        <f t="shared" si="10"/>
        <v>2009TOT133</v>
      </c>
      <c r="B702" s="50">
        <v>2009</v>
      </c>
      <c r="C702" s="50" t="s">
        <v>3</v>
      </c>
      <c r="D702" s="50">
        <v>133</v>
      </c>
      <c r="E702" s="50">
        <v>1210.4568431808646</v>
      </c>
      <c r="F702" s="50">
        <v>0.16382178121990118</v>
      </c>
      <c r="G702" s="50">
        <v>6.6892553880942049E-2</v>
      </c>
      <c r="H702" s="50">
        <v>3.9306554819063956E-2</v>
      </c>
      <c r="I702" s="50">
        <v>5.0736528102488146E-2</v>
      </c>
      <c r="J702" s="50">
        <v>2.4240031069425374E-2</v>
      </c>
      <c r="K702" s="50">
        <v>1.8618369846754478E-2</v>
      </c>
      <c r="L702" s="50">
        <v>299.60120591396299</v>
      </c>
      <c r="M702" s="50">
        <v>149.80060295698149</v>
      </c>
      <c r="N702" s="50">
        <v>10765577</v>
      </c>
      <c r="O702" s="50">
        <v>1763636</v>
      </c>
      <c r="P702" s="50">
        <v>177.26649767090331</v>
      </c>
      <c r="Q702" s="50">
        <v>122.33470824305968</v>
      </c>
      <c r="R702" s="50">
        <v>40.832515299751755</v>
      </c>
      <c r="S702" s="50">
        <v>2589046746.0834818</v>
      </c>
      <c r="T702" s="50">
        <v>1.6556633078078373</v>
      </c>
      <c r="U702" s="50">
        <v>1.6963607594329577</v>
      </c>
      <c r="V702" s="50">
        <v>546208</v>
      </c>
      <c r="W702" s="50">
        <v>78.231431677447048</v>
      </c>
      <c r="X702" s="50">
        <v>71.569171279534444</v>
      </c>
      <c r="Y702" s="50">
        <v>47.776290526739132</v>
      </c>
      <c r="Z702" s="50">
        <v>469099846.87502342</v>
      </c>
      <c r="AA702" s="50">
        <v>0.29998353847575066</v>
      </c>
      <c r="AB702" s="50">
        <v>0.30097044623952174</v>
      </c>
      <c r="AC702" s="50">
        <v>10765577</v>
      </c>
      <c r="AD702" s="50">
        <v>0.55616170168536427</v>
      </c>
      <c r="AE702" s="50">
        <v>0.65030043055707409</v>
      </c>
      <c r="AF702" s="50">
        <v>1.6259029093965489E-2</v>
      </c>
      <c r="AG702" s="50">
        <v>0.5405168247897052</v>
      </c>
      <c r="AH702" s="50">
        <v>17.251536571465522</v>
      </c>
      <c r="AI702" s="50">
        <v>18.230623877401481</v>
      </c>
      <c r="AJ702" s="50">
        <v>1.0698116236405333</v>
      </c>
      <c r="AK702" s="50">
        <v>2.2671947918182074</v>
      </c>
      <c r="AL702" s="50">
        <v>3.1167484216500387</v>
      </c>
      <c r="AM702" s="50">
        <v>3.9938645626220444</v>
      </c>
      <c r="AN702" s="50">
        <v>4.933339319786846</v>
      </c>
      <c r="AO702" s="50">
        <v>5.9773780897750282</v>
      </c>
      <c r="AP702" s="50">
        <v>7.6217539640342302</v>
      </c>
      <c r="AQ702" s="50">
        <v>10.184200389969035</v>
      </c>
      <c r="AR702" s="50">
        <v>15.776336796901809</v>
      </c>
      <c r="AS702" s="50">
        <v>45.059372039802241</v>
      </c>
      <c r="AT702" s="50">
        <v>210.06979155559864</v>
      </c>
      <c r="AU702" s="50">
        <v>324.84428676006661</v>
      </c>
      <c r="AV702" s="50">
        <v>430.0064975630512</v>
      </c>
      <c r="AW702" s="50">
        <v>534.72310577788744</v>
      </c>
      <c r="AX702" s="50">
        <v>645.0097463445768</v>
      </c>
      <c r="AY702" s="50">
        <v>802.08465866683116</v>
      </c>
      <c r="AZ702" s="50">
        <v>1047.1660821483629</v>
      </c>
      <c r="BA702" s="50">
        <v>1464.1387040080781</v>
      </c>
      <c r="BB702" s="50">
        <v>2606.7751406672014</v>
      </c>
      <c r="BC702" s="50">
        <v>13.027207761578168</v>
      </c>
      <c r="BD702" s="50">
        <v>8956.6120217796142</v>
      </c>
      <c r="BE702" s="50">
        <v>129.24093744368847</v>
      </c>
      <c r="BF702" s="50">
        <v>274.37035386544875</v>
      </c>
      <c r="BG702" s="50">
        <v>377.83916606743634</v>
      </c>
      <c r="BH702" s="50">
        <v>483.04732529181399</v>
      </c>
      <c r="BI702" s="50">
        <v>598.06145003547613</v>
      </c>
      <c r="BJ702" s="50">
        <v>722.52286699384854</v>
      </c>
      <c r="BK702" s="50">
        <v>922.36854363469672</v>
      </c>
      <c r="BL702" s="50">
        <v>1233.1850111453996</v>
      </c>
      <c r="BM702" s="50">
        <v>1909.218909966829</v>
      </c>
      <c r="BN702" s="50">
        <v>5462.5117090098611</v>
      </c>
    </row>
    <row r="703" spans="1:66" x14ac:dyDescent="0.25">
      <c r="A703" t="str">
        <f t="shared" si="10"/>
        <v>2009TOT135</v>
      </c>
      <c r="B703" s="50">
        <v>2009</v>
      </c>
      <c r="C703" s="50" t="s">
        <v>3</v>
      </c>
      <c r="D703" s="50">
        <v>135</v>
      </c>
      <c r="E703" s="50">
        <v>1137.9473861171593</v>
      </c>
      <c r="F703" s="50">
        <v>0.15878194267694204</v>
      </c>
      <c r="G703" s="50">
        <v>6.0960056785866128E-2</v>
      </c>
      <c r="H703" s="50">
        <v>3.6421347921259596E-2</v>
      </c>
      <c r="I703" s="50">
        <v>4.4108594625620882E-2</v>
      </c>
      <c r="J703" s="50">
        <v>2.3772356683022279E-2</v>
      </c>
      <c r="K703" s="50">
        <v>1.8550709633458586E-2</v>
      </c>
      <c r="L703" s="50">
        <v>301.41697131357768</v>
      </c>
      <c r="M703" s="50">
        <v>150.70848565678884</v>
      </c>
      <c r="N703" s="50">
        <v>18470822</v>
      </c>
      <c r="O703" s="50">
        <v>2932833</v>
      </c>
      <c r="P703" s="50">
        <v>185.69603115047556</v>
      </c>
      <c r="Q703" s="50">
        <v>115.72094016310211</v>
      </c>
      <c r="R703" s="50">
        <v>38.392310711234764</v>
      </c>
      <c r="S703" s="50">
        <v>4072682305.216455</v>
      </c>
      <c r="T703" s="50">
        <v>1.6146964184517916</v>
      </c>
      <c r="U703" s="50">
        <v>1.6576474623400632</v>
      </c>
      <c r="V703" s="50">
        <v>814722</v>
      </c>
      <c r="W703" s="50">
        <v>69.484046143354661</v>
      </c>
      <c r="X703" s="50">
        <v>81.224439513434177</v>
      </c>
      <c r="Y703" s="50">
        <v>53.895067128740223</v>
      </c>
      <c r="Z703" s="50">
        <v>794104053.71116936</v>
      </c>
      <c r="AA703" s="50">
        <v>0.31483844682977941</v>
      </c>
      <c r="AB703" s="50">
        <v>0.31568869394374638</v>
      </c>
      <c r="AC703" s="50">
        <v>18470822</v>
      </c>
      <c r="AD703" s="50">
        <v>0.51414624556817334</v>
      </c>
      <c r="AE703" s="50">
        <v>0.51695663225989996</v>
      </c>
      <c r="AF703" s="50">
        <v>2.7896101833414306E-2</v>
      </c>
      <c r="AG703" s="50">
        <v>0.45993758317097733</v>
      </c>
      <c r="AH703" s="50">
        <v>13.83515307368538</v>
      </c>
      <c r="AI703" s="50">
        <v>15.058072697947837</v>
      </c>
      <c r="AJ703" s="50">
        <v>1.2044571324656128</v>
      </c>
      <c r="AK703" s="50">
        <v>2.5450838619789216</v>
      </c>
      <c r="AL703" s="50">
        <v>3.4588049535142389</v>
      </c>
      <c r="AM703" s="50">
        <v>4.4183838743503623</v>
      </c>
      <c r="AN703" s="50">
        <v>5.4848754578676928</v>
      </c>
      <c r="AO703" s="50">
        <v>6.7977613995604038</v>
      </c>
      <c r="AP703" s="50">
        <v>8.5051746315190684</v>
      </c>
      <c r="AQ703" s="50">
        <v>11.124597810462284</v>
      </c>
      <c r="AR703" s="50">
        <v>16.246464168774004</v>
      </c>
      <c r="AS703" s="50">
        <v>40.214396709507426</v>
      </c>
      <c r="AT703" s="50">
        <v>225.47490960300919</v>
      </c>
      <c r="AU703" s="50">
        <v>334.20194111117968</v>
      </c>
      <c r="AV703" s="50">
        <v>444.48858167786892</v>
      </c>
      <c r="AW703" s="50">
        <v>560.56805589048531</v>
      </c>
      <c r="AX703" s="50">
        <v>688.45599868903014</v>
      </c>
      <c r="AY703" s="50">
        <v>867.0153215112889</v>
      </c>
      <c r="AZ703" s="50">
        <v>1084.1510969646667</v>
      </c>
      <c r="BA703" s="50">
        <v>1470.4885408891905</v>
      </c>
      <c r="BB703" s="50">
        <v>2327.7165198393664</v>
      </c>
      <c r="BC703" s="50">
        <v>10.344594935129905</v>
      </c>
      <c r="BD703" s="50">
        <v>7887.1658102238398</v>
      </c>
      <c r="BE703" s="50">
        <v>137.05377618357747</v>
      </c>
      <c r="BF703" s="50">
        <v>289.44715915080343</v>
      </c>
      <c r="BG703" s="50">
        <v>393.57190121349544</v>
      </c>
      <c r="BH703" s="50">
        <v>501.69509907516954</v>
      </c>
      <c r="BI703" s="50">
        <v>625.78574830353273</v>
      </c>
      <c r="BJ703" s="50">
        <v>773.08707305969244</v>
      </c>
      <c r="BK703" s="50">
        <v>968.30765383246398</v>
      </c>
      <c r="BL703" s="50">
        <v>1265.1845008758869</v>
      </c>
      <c r="BM703" s="50">
        <v>1849.6485733650288</v>
      </c>
      <c r="BN703" s="50">
        <v>4578.3982753348409</v>
      </c>
    </row>
    <row r="704" spans="1:66" x14ac:dyDescent="0.25">
      <c r="A704" t="str">
        <f t="shared" si="10"/>
        <v>2009TOT141</v>
      </c>
      <c r="B704" s="50">
        <v>2009</v>
      </c>
      <c r="C704" s="50" t="s">
        <v>3</v>
      </c>
      <c r="D704" s="50">
        <v>141</v>
      </c>
      <c r="E704" s="50">
        <v>1246.3146199247972</v>
      </c>
      <c r="F704" s="50">
        <v>0.11385890420547928</v>
      </c>
      <c r="G704" s="50">
        <v>4.1569292759040047E-2</v>
      </c>
      <c r="H704" s="50">
        <v>2.5411615121411071E-2</v>
      </c>
      <c r="I704" s="50">
        <v>2.9432111782871723E-2</v>
      </c>
      <c r="J704" s="50">
        <v>1.71245131860812E-2</v>
      </c>
      <c r="K704" s="50">
        <v>1.4624325022961576E-2</v>
      </c>
      <c r="L704" s="50">
        <v>275.99626253680429</v>
      </c>
      <c r="M704" s="50">
        <v>137.99813126840215</v>
      </c>
      <c r="N704" s="50">
        <v>3171434</v>
      </c>
      <c r="O704" s="50">
        <v>361096</v>
      </c>
      <c r="P704" s="50">
        <v>175.23146493179468</v>
      </c>
      <c r="Q704" s="50">
        <v>100.76479760500962</v>
      </c>
      <c r="R704" s="50">
        <v>36.509479033822991</v>
      </c>
      <c r="S704" s="50">
        <v>436629184.27174264</v>
      </c>
      <c r="T704" s="50">
        <v>0.92055162110555788</v>
      </c>
      <c r="U704" s="50">
        <v>0.93552804812601009</v>
      </c>
      <c r="V704" s="50">
        <v>93342</v>
      </c>
      <c r="W704" s="50">
        <v>57.706549203415108</v>
      </c>
      <c r="X704" s="50">
        <v>80.29158206498704</v>
      </c>
      <c r="Y704" s="50">
        <v>58.18309373249582</v>
      </c>
      <c r="Z704" s="50">
        <v>89934922.237320244</v>
      </c>
      <c r="AA704" s="50">
        <v>0.18961109665093301</v>
      </c>
      <c r="AB704" s="50">
        <v>0.18986984335802853</v>
      </c>
      <c r="AC704" s="50">
        <v>3171434</v>
      </c>
      <c r="AD704" s="50">
        <v>0.50523598756406052</v>
      </c>
      <c r="AE704" s="50">
        <v>0.50495752647992287</v>
      </c>
      <c r="AF704" s="50">
        <v>4.7897514156086283E-3</v>
      </c>
      <c r="AG704" s="50">
        <v>0.43893456594004299</v>
      </c>
      <c r="AH704" s="50">
        <v>13.057084785379102</v>
      </c>
      <c r="AI704" s="50">
        <v>14.383291048844844</v>
      </c>
      <c r="AJ704" s="50">
        <v>1.3076572997720106</v>
      </c>
      <c r="AK704" s="50">
        <v>2.5706633431139916</v>
      </c>
      <c r="AL704" s="50">
        <v>3.6306333910862452</v>
      </c>
      <c r="AM704" s="50">
        <v>4.7018258410845482</v>
      </c>
      <c r="AN704" s="50">
        <v>5.5865418806152949</v>
      </c>
      <c r="AO704" s="50">
        <v>6.9185263485185224</v>
      </c>
      <c r="AP704" s="50">
        <v>8.4547505052072225</v>
      </c>
      <c r="AQ704" s="50">
        <v>11.046386803229744</v>
      </c>
      <c r="AR704" s="50">
        <v>15.923717556318067</v>
      </c>
      <c r="AS704" s="50">
        <v>39.859297031054354</v>
      </c>
      <c r="AT704" s="50">
        <v>262.01432183116486</v>
      </c>
      <c r="AU704" s="50">
        <v>391.49370244452473</v>
      </c>
      <c r="AV704" s="50">
        <v>519.12701519269899</v>
      </c>
      <c r="AW704" s="50">
        <v>638.80313886679767</v>
      </c>
      <c r="AX704" s="50">
        <v>779.80452925941927</v>
      </c>
      <c r="AY704" s="50">
        <v>950.13611857908381</v>
      </c>
      <c r="AZ704" s="50">
        <v>1169.7067938891289</v>
      </c>
      <c r="BA704" s="50">
        <v>1604.1693173336623</v>
      </c>
      <c r="BB704" s="50">
        <v>2539.9347524449654</v>
      </c>
      <c r="BC704" s="50">
        <v>10.635955389839026</v>
      </c>
      <c r="BD704" s="50">
        <v>8020.8465866683118</v>
      </c>
      <c r="BE704" s="50">
        <v>162.54338890464328</v>
      </c>
      <c r="BF704" s="50">
        <v>320.7571171129357</v>
      </c>
      <c r="BG704" s="50">
        <v>452.99307111547785</v>
      </c>
      <c r="BH704" s="50">
        <v>582.26364956425721</v>
      </c>
      <c r="BI704" s="50">
        <v>699.66827780199617</v>
      </c>
      <c r="BJ704" s="50">
        <v>861.06436668788672</v>
      </c>
      <c r="BK704" s="50">
        <v>1056.2604628979905</v>
      </c>
      <c r="BL704" s="50">
        <v>1376.5207352534351</v>
      </c>
      <c r="BM704" s="50">
        <v>1984.3484244254953</v>
      </c>
      <c r="BN704" s="50">
        <v>4973.6881901092338</v>
      </c>
    </row>
    <row r="705" spans="1:66" x14ac:dyDescent="0.25">
      <c r="A705" t="str">
        <f t="shared" si="10"/>
        <v>2009TOT143</v>
      </c>
      <c r="B705" s="50">
        <v>2009</v>
      </c>
      <c r="C705" s="50" t="s">
        <v>3</v>
      </c>
      <c r="D705" s="50">
        <v>143</v>
      </c>
      <c r="E705" s="50">
        <v>1147.2282843970131</v>
      </c>
      <c r="F705" s="50">
        <v>0.18229906439227717</v>
      </c>
      <c r="G705" s="50">
        <v>6.9291554864742769E-2</v>
      </c>
      <c r="H705" s="50">
        <v>3.8910507518923443E-2</v>
      </c>
      <c r="I705" s="50">
        <v>5.2981777846579779E-2</v>
      </c>
      <c r="J705" s="50">
        <v>2.311110105521421E-2</v>
      </c>
      <c r="K705" s="50">
        <v>1.5832087205647952E-2</v>
      </c>
      <c r="L705" s="50">
        <v>334.10073928247903</v>
      </c>
      <c r="M705" s="50">
        <v>167.05036964123951</v>
      </c>
      <c r="N705" s="50">
        <v>3908155</v>
      </c>
      <c r="O705" s="50">
        <v>712453</v>
      </c>
      <c r="P705" s="50">
        <v>207.10963385076266</v>
      </c>
      <c r="Q705" s="50">
        <v>126.99110543171636</v>
      </c>
      <c r="R705" s="50">
        <v>38.009824732637469</v>
      </c>
      <c r="S705" s="50">
        <v>1085702328.4577112</v>
      </c>
      <c r="T705" s="50">
        <v>2.0179383668622437</v>
      </c>
      <c r="U705" s="50">
        <v>2.0866098043496693</v>
      </c>
      <c r="V705" s="50">
        <v>207061</v>
      </c>
      <c r="W705" s="50">
        <v>94.181580955644193</v>
      </c>
      <c r="X705" s="50">
        <v>72.86878868559532</v>
      </c>
      <c r="Y705" s="50">
        <v>43.620848515384722</v>
      </c>
      <c r="Z705" s="50">
        <v>181059411.04833663</v>
      </c>
      <c r="AA705" s="50">
        <v>0.33652569646317315</v>
      </c>
      <c r="AB705" s="50">
        <v>0.33799582053210309</v>
      </c>
      <c r="AC705" s="50">
        <v>3908155</v>
      </c>
      <c r="AD705" s="50">
        <v>0.51247633316378205</v>
      </c>
      <c r="AE705" s="50">
        <v>0.51202389295540307</v>
      </c>
      <c r="AF705" s="50">
        <v>5.9024059601013312E-3</v>
      </c>
      <c r="AG705" s="50">
        <v>0.45970657177299667</v>
      </c>
      <c r="AH705" s="50">
        <v>13.698685403579487</v>
      </c>
      <c r="AI705" s="50">
        <v>14.804619109179187</v>
      </c>
      <c r="AJ705" s="50">
        <v>1.2565674817377923</v>
      </c>
      <c r="AK705" s="50">
        <v>2.5634069361828598</v>
      </c>
      <c r="AL705" s="50">
        <v>3.4837578683359665</v>
      </c>
      <c r="AM705" s="50">
        <v>4.4834610869485267</v>
      </c>
      <c r="AN705" s="50">
        <v>5.5591131944015046</v>
      </c>
      <c r="AO705" s="50">
        <v>6.7772814486263897</v>
      </c>
      <c r="AP705" s="50">
        <v>8.3717303395492557</v>
      </c>
      <c r="AQ705" s="50">
        <v>10.951415380093977</v>
      </c>
      <c r="AR705" s="50">
        <v>16.18600281145018</v>
      </c>
      <c r="AS705" s="50">
        <v>40.367263452673548</v>
      </c>
      <c r="AT705" s="50">
        <v>231.26774324893631</v>
      </c>
      <c r="AU705" s="50">
        <v>347.57001875562685</v>
      </c>
      <c r="AV705" s="50">
        <v>455.04936301698217</v>
      </c>
      <c r="AW705" s="50">
        <v>579.28336459271134</v>
      </c>
      <c r="AX705" s="50">
        <v>698.48205692236547</v>
      </c>
      <c r="AY705" s="50">
        <v>860.0129951261024</v>
      </c>
      <c r="AZ705" s="50">
        <v>1076.1302503779984</v>
      </c>
      <c r="BA705" s="50">
        <v>1470.4885408891905</v>
      </c>
      <c r="BB705" s="50">
        <v>2352.3360628345567</v>
      </c>
      <c r="BC705" s="50">
        <v>10.38297300946563</v>
      </c>
      <c r="BD705" s="50">
        <v>8020.8465866683118</v>
      </c>
      <c r="BE705" s="50">
        <v>143.90346078060071</v>
      </c>
      <c r="BF705" s="50">
        <v>293.92072715353169</v>
      </c>
      <c r="BG705" s="50">
        <v>399.43097491319844</v>
      </c>
      <c r="BH705" s="50">
        <v>515.28156776136279</v>
      </c>
      <c r="BI705" s="50">
        <v>638.09598064134809</v>
      </c>
      <c r="BJ705" s="50">
        <v>777.47806162660538</v>
      </c>
      <c r="BK705" s="50">
        <v>959.32275503105154</v>
      </c>
      <c r="BL705" s="50">
        <v>1257.8143791589396</v>
      </c>
      <c r="BM705" s="50">
        <v>1855.7762616823809</v>
      </c>
      <c r="BN705" s="50">
        <v>4636.7355509165127</v>
      </c>
    </row>
    <row r="706" spans="1:66" x14ac:dyDescent="0.25">
      <c r="A706" t="str">
        <f t="shared" si="10"/>
        <v>2009TOT153</v>
      </c>
      <c r="B706" s="50">
        <v>2009</v>
      </c>
      <c r="C706" s="50" t="s">
        <v>3</v>
      </c>
      <c r="D706" s="50">
        <v>153</v>
      </c>
      <c r="E706" s="50">
        <v>1770.3730559330536</v>
      </c>
      <c r="F706" s="50">
        <v>0.12706275099627093</v>
      </c>
      <c r="G706" s="50">
        <v>4.8825387378601183E-2</v>
      </c>
      <c r="H706" s="50">
        <v>2.8498524667633321E-2</v>
      </c>
      <c r="I706" s="50">
        <v>3.2510310888239601E-2</v>
      </c>
      <c r="J706" s="50">
        <v>1.7718249704580514E-2</v>
      </c>
      <c r="K706" s="50">
        <v>1.436530500048688E-2</v>
      </c>
      <c r="L706" s="50">
        <v>259.6543784855026</v>
      </c>
      <c r="M706" s="50">
        <v>129.8271892427513</v>
      </c>
      <c r="N706" s="50">
        <v>2398193</v>
      </c>
      <c r="O706" s="50">
        <v>304720.99999999994</v>
      </c>
      <c r="P706" s="50">
        <v>159.87906656520067</v>
      </c>
      <c r="Q706" s="50">
        <v>99.775311920301931</v>
      </c>
      <c r="R706" s="50">
        <v>38.426200437006202</v>
      </c>
      <c r="S706" s="50">
        <v>364843593.88399589</v>
      </c>
      <c r="T706" s="50">
        <v>0.71610475383240302</v>
      </c>
      <c r="U706" s="50">
        <v>0.7244172963120592</v>
      </c>
      <c r="V706" s="50">
        <v>77965.999999999985</v>
      </c>
      <c r="W706" s="50">
        <v>59.070850881218846</v>
      </c>
      <c r="X706" s="50">
        <v>70.756338361532457</v>
      </c>
      <c r="Y706" s="50">
        <v>54.500400705149694</v>
      </c>
      <c r="Z706" s="50">
        <v>66199064.120342873</v>
      </c>
      <c r="AA706" s="50">
        <v>0.12993366283664676</v>
      </c>
      <c r="AB706" s="50">
        <v>0.13007476140131943</v>
      </c>
      <c r="AC706" s="50">
        <v>2398193</v>
      </c>
      <c r="AD706" s="50">
        <v>0.61937019883765587</v>
      </c>
      <c r="AE706" s="50">
        <v>0.74452435293663299</v>
      </c>
      <c r="AF706" s="50">
        <v>3.6219414676933598E-3</v>
      </c>
      <c r="AG706" s="50">
        <v>0.71411800486566701</v>
      </c>
      <c r="AH706" s="50">
        <v>26.797950030002848</v>
      </c>
      <c r="AI706" s="50">
        <v>28.380207565108826</v>
      </c>
      <c r="AJ706" s="50">
        <v>0.78132027917444291</v>
      </c>
      <c r="AK706" s="50">
        <v>1.572713296523321</v>
      </c>
      <c r="AL706" s="50">
        <v>2.0947656873780143</v>
      </c>
      <c r="AM706" s="50">
        <v>2.7170204419020498</v>
      </c>
      <c r="AN706" s="50">
        <v>3.536275741855496</v>
      </c>
      <c r="AO706" s="50">
        <v>4.902255745237019</v>
      </c>
      <c r="AP706" s="50">
        <v>6.9567959337964886</v>
      </c>
      <c r="AQ706" s="50">
        <v>10.630891380595308</v>
      </c>
      <c r="AR706" s="50">
        <v>18.800641899036464</v>
      </c>
      <c r="AS706" s="50">
        <v>48.007319594501396</v>
      </c>
      <c r="AT706" s="50">
        <v>222.80129407411977</v>
      </c>
      <c r="AU706" s="50">
        <v>322.17067123117721</v>
      </c>
      <c r="AV706" s="50">
        <v>419.75763803564166</v>
      </c>
      <c r="AW706" s="50">
        <v>534.72310577788744</v>
      </c>
      <c r="AX706" s="50">
        <v>712.96414103718337</v>
      </c>
      <c r="AY706" s="50">
        <v>1015.9739009779862</v>
      </c>
      <c r="AZ706" s="50">
        <v>1470.4885408891905</v>
      </c>
      <c r="BA706" s="50">
        <v>2406.2539760004934</v>
      </c>
      <c r="BB706" s="50">
        <v>4456.0258814823956</v>
      </c>
      <c r="BC706" s="50">
        <v>11.997668244320224</v>
      </c>
      <c r="BD706" s="50">
        <v>13635.439197336131</v>
      </c>
      <c r="BE706" s="50">
        <v>138.13235873686114</v>
      </c>
      <c r="BF706" s="50">
        <v>278.58028432796692</v>
      </c>
      <c r="BG706" s="50">
        <v>370.73310374876598</v>
      </c>
      <c r="BH706" s="50">
        <v>480.84014389148456</v>
      </c>
      <c r="BI706" s="50">
        <v>625.86821990651481</v>
      </c>
      <c r="BJ706" s="50">
        <v>865.98745684363791</v>
      </c>
      <c r="BK706" s="50">
        <v>1234.6307803754594</v>
      </c>
      <c r="BL706" s="50">
        <v>1884.7230420251092</v>
      </c>
      <c r="BM706" s="50">
        <v>3327.1843867956613</v>
      </c>
      <c r="BN706" s="50">
        <v>8503.4584532567005</v>
      </c>
    </row>
    <row r="707" spans="1:66" x14ac:dyDescent="0.25">
      <c r="A707" t="str">
        <f t="shared" si="10"/>
        <v>2011TOT0</v>
      </c>
      <c r="B707" s="50">
        <v>2011</v>
      </c>
      <c r="C707" s="50" t="s">
        <v>3</v>
      </c>
      <c r="D707" s="50">
        <v>0</v>
      </c>
      <c r="E707" s="50">
        <v>907.58755713315361</v>
      </c>
      <c r="F707" s="50">
        <v>0.20612598835144924</v>
      </c>
      <c r="G707" s="50">
        <v>8.4372198062769937E-2</v>
      </c>
      <c r="H707" s="50">
        <v>5.082249126575332E-2</v>
      </c>
      <c r="I707" s="50">
        <v>6.939853491491782E-2</v>
      </c>
      <c r="J707" s="50">
        <v>3.3994825102732516E-2</v>
      </c>
      <c r="K707" s="50">
        <v>2.3796899789630645E-2</v>
      </c>
      <c r="L707" s="50">
        <v>261.85306708790449</v>
      </c>
      <c r="M707" s="50">
        <v>130.92653354395225</v>
      </c>
      <c r="N707" s="50">
        <v>182742561</v>
      </c>
      <c r="O707" s="50">
        <v>37667991</v>
      </c>
      <c r="P707" s="50">
        <v>154.67046960769247</v>
      </c>
      <c r="Q707" s="50">
        <v>107.18259748021202</v>
      </c>
      <c r="R707" s="50">
        <v>40.932343727037832</v>
      </c>
      <c r="S707" s="50">
        <v>48448237406.894997</v>
      </c>
      <c r="T707" s="50">
        <v>2.4342685910625823</v>
      </c>
      <c r="U707" s="50">
        <v>2.5228923870988447</v>
      </c>
      <c r="V707" s="50">
        <v>12682066</v>
      </c>
      <c r="W707" s="50">
        <v>66.79226018226862</v>
      </c>
      <c r="X707" s="50">
        <v>64.134273361683626</v>
      </c>
      <c r="Y707" s="50">
        <v>48.984931950522963</v>
      </c>
      <c r="Z707" s="50">
        <v>9760261051.6189632</v>
      </c>
      <c r="AA707" s="50">
        <v>0.49040167795962325</v>
      </c>
      <c r="AB707" s="50">
        <v>0.49291914384583396</v>
      </c>
      <c r="AC707" s="50">
        <v>182742561</v>
      </c>
      <c r="AD707" s="50">
        <v>0.52720045827053885</v>
      </c>
      <c r="AE707" s="50">
        <v>0.55996465748287338</v>
      </c>
      <c r="AF707" s="50">
        <v>0.27668813169099077</v>
      </c>
      <c r="AG707" s="50">
        <v>0.50143494442441749</v>
      </c>
      <c r="AH707" s="50">
        <v>15.222643112097833</v>
      </c>
      <c r="AI707" s="50">
        <v>17.388383034518998</v>
      </c>
      <c r="AJ707" s="50">
        <v>0.99548786729806682</v>
      </c>
      <c r="AK707" s="50">
        <v>2.294943862149617</v>
      </c>
      <c r="AL707" s="50">
        <v>3.2930088067215988</v>
      </c>
      <c r="AM707" s="50">
        <v>4.3220304127529321</v>
      </c>
      <c r="AN707" s="50">
        <v>5.5092616744746188</v>
      </c>
      <c r="AO707" s="50">
        <v>6.9056082434565127</v>
      </c>
      <c r="AP707" s="50">
        <v>8.4705744134778449</v>
      </c>
      <c r="AQ707" s="50">
        <v>10.993797459097699</v>
      </c>
      <c r="AR707" s="50">
        <v>15.712764204372668</v>
      </c>
      <c r="AS707" s="50">
        <v>41.502523056198442</v>
      </c>
      <c r="AT707" s="50">
        <v>162.09461157799421</v>
      </c>
      <c r="AU707" s="50">
        <v>252.80810980054142</v>
      </c>
      <c r="AV707" s="50">
        <v>341.04309714269118</v>
      </c>
      <c r="AW707" s="50">
        <v>443.7525880263621</v>
      </c>
      <c r="AX707" s="50">
        <v>565.10048073062205</v>
      </c>
      <c r="AY707" s="50">
        <v>681.09478993322341</v>
      </c>
      <c r="AZ707" s="50">
        <v>868.4702124912717</v>
      </c>
      <c r="BA707" s="50">
        <v>1171.8399442519215</v>
      </c>
      <c r="BB707" s="50">
        <v>1784.5278338861747</v>
      </c>
      <c r="BC707" s="50">
        <v>11.614315901490571</v>
      </c>
      <c r="BD707" s="50">
        <v>6543.2687242493075</v>
      </c>
      <c r="BE707" s="50">
        <v>90.342378807083051</v>
      </c>
      <c r="BF707" s="50">
        <v>208.27216377672568</v>
      </c>
      <c r="BG707" s="50">
        <v>298.89558596111044</v>
      </c>
      <c r="BH707" s="50">
        <v>392.27283749901767</v>
      </c>
      <c r="BI707" s="50">
        <v>500.01505057303092</v>
      </c>
      <c r="BJ707" s="50">
        <v>626.72167724424378</v>
      </c>
      <c r="BK707" s="50">
        <v>768.75768011741536</v>
      </c>
      <c r="BL707" s="50">
        <v>997.86545470276951</v>
      </c>
      <c r="BM707" s="50">
        <v>1426.0515048226323</v>
      </c>
      <c r="BN707" s="50">
        <v>3766.7965244817447</v>
      </c>
    </row>
    <row r="708" spans="1:66" x14ac:dyDescent="0.25">
      <c r="A708" t="str">
        <f t="shared" ref="A708:A771" si="11">B708&amp;C708&amp;D708</f>
        <v>2011TOT10</v>
      </c>
      <c r="B708" s="50">
        <v>2011</v>
      </c>
      <c r="C708" s="50" t="s">
        <v>3</v>
      </c>
      <c r="D708" s="50">
        <v>10</v>
      </c>
      <c r="E708" s="50">
        <v>692.77589361036019</v>
      </c>
      <c r="F708" s="50">
        <v>0.31525151733291323</v>
      </c>
      <c r="G708" s="50">
        <v>0.1285282628505578</v>
      </c>
      <c r="H708" s="50">
        <v>7.4403226111951062E-2</v>
      </c>
      <c r="I708" s="50">
        <v>0.1020411710746186</v>
      </c>
      <c r="J708" s="50">
        <v>4.5907701897920164E-2</v>
      </c>
      <c r="K708" s="50">
        <v>3.1269454197831906E-2</v>
      </c>
      <c r="L708" s="50">
        <v>273.6178623022127</v>
      </c>
      <c r="M708" s="50">
        <v>136.80893115110635</v>
      </c>
      <c r="N708" s="50">
        <v>11850893</v>
      </c>
      <c r="O708" s="50">
        <v>3736012</v>
      </c>
      <c r="P708" s="50">
        <v>162.06366956077494</v>
      </c>
      <c r="Q708" s="50">
        <v>111.55419274143776</v>
      </c>
      <c r="R708" s="50">
        <v>40.770069542545222</v>
      </c>
      <c r="S708" s="50">
        <v>5001213632.7878923</v>
      </c>
      <c r="T708" s="50">
        <v>5.076335486114079</v>
      </c>
      <c r="U708" s="50">
        <v>5.4805121466373956</v>
      </c>
      <c r="V708" s="50">
        <v>1209279</v>
      </c>
      <c r="W708" s="50">
        <v>75.259425572957412</v>
      </c>
      <c r="X708" s="50">
        <v>61.549505578148938</v>
      </c>
      <c r="Y708" s="50">
        <v>44.989391452936005</v>
      </c>
      <c r="Z708" s="50">
        <v>893166294.67246056</v>
      </c>
      <c r="AA708" s="50">
        <v>0.9065822997285925</v>
      </c>
      <c r="AB708" s="50">
        <v>0.91674459771602046</v>
      </c>
      <c r="AC708" s="50">
        <v>11850893</v>
      </c>
      <c r="AD708" s="50">
        <v>0.52962971491143529</v>
      </c>
      <c r="AE708" s="50">
        <v>0.57501534035083246</v>
      </c>
      <c r="AF708" s="50">
        <v>1.7943282753052476E-2</v>
      </c>
      <c r="AG708" s="50">
        <v>0.48935455680585616</v>
      </c>
      <c r="AH708" s="50">
        <v>15.202085634438726</v>
      </c>
      <c r="AI708" s="50">
        <v>16.575660287036822</v>
      </c>
      <c r="AJ708" s="50">
        <v>1.0691218073955788</v>
      </c>
      <c r="AK708" s="50">
        <v>2.4136964166469754</v>
      </c>
      <c r="AL708" s="50">
        <v>3.2980384820856594</v>
      </c>
      <c r="AM708" s="50">
        <v>4.2830578498252585</v>
      </c>
      <c r="AN708" s="50">
        <v>5.3715575512442637</v>
      </c>
      <c r="AO708" s="50">
        <v>6.672800519805115</v>
      </c>
      <c r="AP708" s="50">
        <v>8.4405324660512022</v>
      </c>
      <c r="AQ708" s="50">
        <v>10.721183183715663</v>
      </c>
      <c r="AR708" s="50">
        <v>15.681367590300837</v>
      </c>
      <c r="AS708" s="50">
        <v>42.048644132929446</v>
      </c>
      <c r="AT708" s="50">
        <v>133.83958754146312</v>
      </c>
      <c r="AU708" s="50">
        <v>199.07399391352439</v>
      </c>
      <c r="AV708" s="50">
        <v>261.01693783641787</v>
      </c>
      <c r="AW708" s="50">
        <v>327.1634362124654</v>
      </c>
      <c r="AX708" s="50">
        <v>416.38982790677414</v>
      </c>
      <c r="AY708" s="50">
        <v>515.53026312267275</v>
      </c>
      <c r="AZ708" s="50">
        <v>648.37844631197686</v>
      </c>
      <c r="BA708" s="50">
        <v>872.43582989990773</v>
      </c>
      <c r="BB708" s="50">
        <v>1413.7426061787139</v>
      </c>
      <c r="BC708" s="50">
        <v>12.238724370723716</v>
      </c>
      <c r="BD708" s="50">
        <v>4957.0217607949307</v>
      </c>
      <c r="BE708" s="50">
        <v>73.991340421872806</v>
      </c>
      <c r="BF708" s="50">
        <v>167.33117557220362</v>
      </c>
      <c r="BG708" s="50">
        <v>228.49718079023373</v>
      </c>
      <c r="BH708" s="50">
        <v>296.76156658354904</v>
      </c>
      <c r="BI708" s="50">
        <v>372.12174439644519</v>
      </c>
      <c r="BJ708" s="50">
        <v>462.08965958008685</v>
      </c>
      <c r="BK708" s="50">
        <v>584.74482438074358</v>
      </c>
      <c r="BL708" s="50">
        <v>742.94542165322184</v>
      </c>
      <c r="BM708" s="50">
        <v>1086.1678163413753</v>
      </c>
      <c r="BN708" s="50">
        <v>2914.2491511066696</v>
      </c>
    </row>
    <row r="709" spans="1:66" x14ac:dyDescent="0.25">
      <c r="A709" t="str">
        <f t="shared" si="11"/>
        <v>2011TOT11</v>
      </c>
      <c r="B709" s="50">
        <v>2011</v>
      </c>
      <c r="C709" s="50" t="s">
        <v>3</v>
      </c>
      <c r="D709" s="50">
        <v>11</v>
      </c>
      <c r="E709" s="50">
        <v>858.07949551334355</v>
      </c>
      <c r="F709" s="50">
        <v>0.18474870165368321</v>
      </c>
      <c r="G709" s="50">
        <v>7.7329590958411229E-2</v>
      </c>
      <c r="H709" s="50">
        <v>4.6864083135387681E-2</v>
      </c>
      <c r="I709" s="50">
        <v>5.7562867295339618E-2</v>
      </c>
      <c r="J709" s="50">
        <v>3.1558533402435154E-2</v>
      </c>
      <c r="K709" s="50">
        <v>2.3422307492341567E-2</v>
      </c>
      <c r="L709" s="50">
        <v>275.99626247538623</v>
      </c>
      <c r="M709" s="50">
        <v>137.99813123769312</v>
      </c>
      <c r="N709" s="50">
        <v>1170720</v>
      </c>
      <c r="O709" s="50">
        <v>216289</v>
      </c>
      <c r="P709" s="50">
        <v>160.4735124249994</v>
      </c>
      <c r="Q709" s="50">
        <v>115.52275005038683</v>
      </c>
      <c r="R709" s="50">
        <v>41.856635671176647</v>
      </c>
      <c r="S709" s="50">
        <v>299835601.02777743</v>
      </c>
      <c r="T709" s="50">
        <v>2.4872611680930214</v>
      </c>
      <c r="U709" s="50">
        <v>2.5762732912938917</v>
      </c>
      <c r="V709" s="50">
        <v>67390</v>
      </c>
      <c r="W709" s="50">
        <v>62.341395589103257</v>
      </c>
      <c r="X709" s="50">
        <v>75.656735648589859</v>
      </c>
      <c r="Y709" s="50">
        <v>54.824463903990036</v>
      </c>
      <c r="Z709" s="50">
        <v>61182088.984301649</v>
      </c>
      <c r="AA709" s="50">
        <v>0.50753090557571034</v>
      </c>
      <c r="AB709" s="50">
        <v>0.5096623497722883</v>
      </c>
      <c r="AC709" s="50">
        <v>1170720</v>
      </c>
      <c r="AD709" s="50">
        <v>0.48579307165312402</v>
      </c>
      <c r="AE709" s="50">
        <v>0.46645251805670895</v>
      </c>
      <c r="AF709" s="50">
        <v>1.7725719053115652E-3</v>
      </c>
      <c r="AG709" s="50">
        <v>0.41753582605326311</v>
      </c>
      <c r="AH709" s="50">
        <v>11.802965776398322</v>
      </c>
      <c r="AI709" s="50">
        <v>13.407557889802662</v>
      </c>
      <c r="AJ709" s="50">
        <v>1.2153655064777835</v>
      </c>
      <c r="AK709" s="50">
        <v>2.7811756093701563</v>
      </c>
      <c r="AL709" s="50">
        <v>3.8254553948330789</v>
      </c>
      <c r="AM709" s="50">
        <v>4.8928074017914893</v>
      </c>
      <c r="AN709" s="50">
        <v>5.9446001661828944</v>
      </c>
      <c r="AO709" s="50">
        <v>7.3871185851172214</v>
      </c>
      <c r="AP709" s="50">
        <v>8.8428872091425212</v>
      </c>
      <c r="AQ709" s="50">
        <v>11.526733757377073</v>
      </c>
      <c r="AR709" s="50">
        <v>16.065757511575654</v>
      </c>
      <c r="AS709" s="50">
        <v>37.518098858132127</v>
      </c>
      <c r="AT709" s="50">
        <v>180.35627974476273</v>
      </c>
      <c r="AU709" s="50">
        <v>288.92355405776163</v>
      </c>
      <c r="AV709" s="50">
        <v>376.7336538204147</v>
      </c>
      <c r="AW709" s="50">
        <v>462.78755158781468</v>
      </c>
      <c r="AX709" s="50">
        <v>571.04890684357588</v>
      </c>
      <c r="AY709" s="50">
        <v>684.06900298970038</v>
      </c>
      <c r="AZ709" s="50">
        <v>864.50459508263577</v>
      </c>
      <c r="BA709" s="50">
        <v>1130.9940849429711</v>
      </c>
      <c r="BB709" s="50">
        <v>1774.6137903645849</v>
      </c>
      <c r="BC709" s="50">
        <v>9.2440608045889689</v>
      </c>
      <c r="BD709" s="50">
        <v>4996.6779348812897</v>
      </c>
      <c r="BE709" s="50">
        <v>104.18568031729841</v>
      </c>
      <c r="BF709" s="50">
        <v>235.92642261590859</v>
      </c>
      <c r="BG709" s="50">
        <v>331.44801711091623</v>
      </c>
      <c r="BH709" s="50">
        <v>420.39477051503258</v>
      </c>
      <c r="BI709" s="50">
        <v>508.60383298996527</v>
      </c>
      <c r="BJ709" s="50">
        <v>632.10254055409382</v>
      </c>
      <c r="BK709" s="50">
        <v>762.99367987188873</v>
      </c>
      <c r="BL709" s="50">
        <v>986.17921281515089</v>
      </c>
      <c r="BM709" s="50">
        <v>1383.2723065620698</v>
      </c>
      <c r="BN709" s="50">
        <v>3223.6466862455204</v>
      </c>
    </row>
    <row r="710" spans="1:66" x14ac:dyDescent="0.25">
      <c r="A710" t="str">
        <f t="shared" si="11"/>
        <v>2011TOT12</v>
      </c>
      <c r="B710" s="50">
        <v>2011</v>
      </c>
      <c r="C710" s="50" t="s">
        <v>3</v>
      </c>
      <c r="D710" s="50">
        <v>12</v>
      </c>
      <c r="E710" s="50">
        <v>723.78656430816488</v>
      </c>
      <c r="F710" s="50">
        <v>0.32738256497584628</v>
      </c>
      <c r="G710" s="50">
        <v>0.13282022605620269</v>
      </c>
      <c r="H710" s="50">
        <v>7.4935435390666105E-2</v>
      </c>
      <c r="I710" s="50">
        <v>9.667652988343578E-2</v>
      </c>
      <c r="J710" s="50">
        <v>4.3462823240788845E-2</v>
      </c>
      <c r="K710" s="50">
        <v>3.0715011840973222E-2</v>
      </c>
      <c r="L710" s="50">
        <v>275.99626247538743</v>
      </c>
      <c r="M710" s="50">
        <v>137.99813123769371</v>
      </c>
      <c r="N710" s="50">
        <v>568442</v>
      </c>
      <c r="O710" s="50">
        <v>186098</v>
      </c>
      <c r="P710" s="50">
        <v>164.02363505293266</v>
      </c>
      <c r="Q710" s="50">
        <v>111.97262742245476</v>
      </c>
      <c r="R710" s="50">
        <v>40.570341938032648</v>
      </c>
      <c r="S710" s="50">
        <v>250054584.21676788</v>
      </c>
      <c r="T710" s="50">
        <v>5.0647370067842594</v>
      </c>
      <c r="U710" s="50">
        <v>5.4706070353114153</v>
      </c>
      <c r="V710" s="50">
        <v>54955</v>
      </c>
      <c r="W710" s="50">
        <v>75.958374610364629</v>
      </c>
      <c r="X710" s="50">
        <v>62.039756627329083</v>
      </c>
      <c r="Y710" s="50">
        <v>44.956954178219441</v>
      </c>
      <c r="Z710" s="50">
        <v>40912737.905458443</v>
      </c>
      <c r="AA710" s="50">
        <v>0.82866810207731234</v>
      </c>
      <c r="AB710" s="50">
        <v>0.83716177611553033</v>
      </c>
      <c r="AC710" s="50">
        <v>568442</v>
      </c>
      <c r="AD710" s="50">
        <v>0.53494826473258872</v>
      </c>
      <c r="AE710" s="50">
        <v>0.56189599863067841</v>
      </c>
      <c r="AF710" s="50">
        <v>8.6067062918470381E-4</v>
      </c>
      <c r="AG710" s="50">
        <v>0.50026498353543758</v>
      </c>
      <c r="AH710" s="50">
        <v>15.837510780301438</v>
      </c>
      <c r="AI710" s="50">
        <v>17.135388281151748</v>
      </c>
      <c r="AJ710" s="50">
        <v>1.083097619549269</v>
      </c>
      <c r="AK710" s="50">
        <v>2.2972843877706897</v>
      </c>
      <c r="AL710" s="50">
        <v>3.1342251206240146</v>
      </c>
      <c r="AM710" s="50">
        <v>4.0523867502618973</v>
      </c>
      <c r="AN710" s="50">
        <v>5.3627387101174602</v>
      </c>
      <c r="AO710" s="50">
        <v>6.5867855592092166</v>
      </c>
      <c r="AP710" s="50">
        <v>8.4487707651995443</v>
      </c>
      <c r="AQ710" s="50">
        <v>11.110552853221257</v>
      </c>
      <c r="AR710" s="50">
        <v>16.085438368680457</v>
      </c>
      <c r="AS710" s="50">
        <v>41.838719865366194</v>
      </c>
      <c r="AT710" s="50">
        <v>139.19317104312162</v>
      </c>
      <c r="AU710" s="50">
        <v>199.27227478395619</v>
      </c>
      <c r="AV710" s="50">
        <v>248.13434642607766</v>
      </c>
      <c r="AW710" s="50">
        <v>340.54739496661171</v>
      </c>
      <c r="AX710" s="50">
        <v>432.25229754131789</v>
      </c>
      <c r="AY710" s="50">
        <v>531.78929449808004</v>
      </c>
      <c r="AZ710" s="50">
        <v>666.46166169535684</v>
      </c>
      <c r="BA710" s="50">
        <v>922.00604750785692</v>
      </c>
      <c r="BB710" s="50">
        <v>1487.1065282384791</v>
      </c>
      <c r="BC710" s="50">
        <v>11.077408221532139</v>
      </c>
      <c r="BD710" s="50">
        <v>5353.5835016585243</v>
      </c>
      <c r="BE710" s="50">
        <v>78.199454678925122</v>
      </c>
      <c r="BF710" s="50">
        <v>165.87225489477342</v>
      </c>
      <c r="BG710" s="50">
        <v>223.30834681372772</v>
      </c>
      <c r="BH710" s="50">
        <v>297.35620566287452</v>
      </c>
      <c r="BI710" s="50">
        <v>389.6572559165898</v>
      </c>
      <c r="BJ710" s="50">
        <v>477.07167961527256</v>
      </c>
      <c r="BK710" s="50">
        <v>606.0329020502777</v>
      </c>
      <c r="BL710" s="50">
        <v>804.79266547390512</v>
      </c>
      <c r="BM710" s="50">
        <v>1172.4556002775503</v>
      </c>
      <c r="BN710" s="50">
        <v>3039.8991728357228</v>
      </c>
    </row>
    <row r="711" spans="1:66" x14ac:dyDescent="0.25">
      <c r="A711" t="str">
        <f t="shared" si="11"/>
        <v>2011TOT13</v>
      </c>
      <c r="B711" s="50">
        <v>2011</v>
      </c>
      <c r="C711" s="50" t="s">
        <v>3</v>
      </c>
      <c r="D711" s="50">
        <v>13</v>
      </c>
      <c r="E711" s="50">
        <v>659.02647456706188</v>
      </c>
      <c r="F711" s="50">
        <v>0.34460262923580509</v>
      </c>
      <c r="G711" s="50">
        <v>0.14710306718165689</v>
      </c>
      <c r="H711" s="50">
        <v>8.8755358087564198E-2</v>
      </c>
      <c r="I711" s="50">
        <v>0.11827575438744486</v>
      </c>
      <c r="J711" s="50">
        <v>5.8029079195047933E-2</v>
      </c>
      <c r="K711" s="50">
        <v>4.2097385506798778E-2</v>
      </c>
      <c r="L711" s="50">
        <v>275.99626247538765</v>
      </c>
      <c r="M711" s="50">
        <v>137.99813123769383</v>
      </c>
      <c r="N711" s="50">
        <v>2584249</v>
      </c>
      <c r="O711" s="50">
        <v>890539.00000000012</v>
      </c>
      <c r="P711" s="50">
        <v>158.17970132250855</v>
      </c>
      <c r="Q711" s="50">
        <v>117.8165611528791</v>
      </c>
      <c r="R711" s="50">
        <v>42.687737904923821</v>
      </c>
      <c r="S711" s="50">
        <v>1259042910.6302855</v>
      </c>
      <c r="T711" s="50">
        <v>6.1605866088270309</v>
      </c>
      <c r="U711" s="50">
        <v>6.7160847976106348</v>
      </c>
      <c r="V711" s="50">
        <v>305654</v>
      </c>
      <c r="W711" s="50">
        <v>70.292754697640987</v>
      </c>
      <c r="X711" s="50">
        <v>67.705376540052839</v>
      </c>
      <c r="Y711" s="50">
        <v>49.062531450831194</v>
      </c>
      <c r="Z711" s="50">
        <v>248333029.93167976</v>
      </c>
      <c r="AA711" s="50">
        <v>1.2151111974100084</v>
      </c>
      <c r="AB711" s="50">
        <v>1.2306362518851826</v>
      </c>
      <c r="AC711" s="50">
        <v>2584249</v>
      </c>
      <c r="AD711" s="50">
        <v>0.53749272705932238</v>
      </c>
      <c r="AE711" s="50">
        <v>0.59790759703031426</v>
      </c>
      <c r="AF711" s="50">
        <v>3.9127777553381593E-3</v>
      </c>
      <c r="AG711" s="50">
        <v>0.49910281248042665</v>
      </c>
      <c r="AH711" s="50">
        <v>15.94917220051375</v>
      </c>
      <c r="AI711" s="50">
        <v>17.713132956312805</v>
      </c>
      <c r="AJ711" s="50">
        <v>0.90296783893405974</v>
      </c>
      <c r="AK711" s="50">
        <v>2.3931918057526689</v>
      </c>
      <c r="AL711" s="50">
        <v>3.2173672880720168</v>
      </c>
      <c r="AM711" s="50">
        <v>4.205177432257166</v>
      </c>
      <c r="AN711" s="50">
        <v>5.3689529214518412</v>
      </c>
      <c r="AO711" s="50">
        <v>6.6503751589822144</v>
      </c>
      <c r="AP711" s="50">
        <v>8.2704673289944921</v>
      </c>
      <c r="AQ711" s="50">
        <v>10.606186193986744</v>
      </c>
      <c r="AR711" s="50">
        <v>15.646698610559504</v>
      </c>
      <c r="AS711" s="50">
        <v>42.738615421009293</v>
      </c>
      <c r="AT711" s="50">
        <v>121.34789270425989</v>
      </c>
      <c r="AU711" s="50">
        <v>187.37542255804834</v>
      </c>
      <c r="AV711" s="50">
        <v>237.93704451815663</v>
      </c>
      <c r="AW711" s="50">
        <v>313.12515058589412</v>
      </c>
      <c r="AX711" s="50">
        <v>391.06652816877033</v>
      </c>
      <c r="AY711" s="50">
        <v>486.28383473398264</v>
      </c>
      <c r="AZ711" s="50">
        <v>605.54977829870859</v>
      </c>
      <c r="BA711" s="50">
        <v>826.83122970059435</v>
      </c>
      <c r="BB711" s="50">
        <v>1356.2411537534929</v>
      </c>
      <c r="BC711" s="50">
        <v>13.090841803566022</v>
      </c>
      <c r="BD711" s="50">
        <v>4639.7723681040543</v>
      </c>
      <c r="BE711" s="50">
        <v>59.373772705501587</v>
      </c>
      <c r="BF711" s="50">
        <v>157.36321649663108</v>
      </c>
      <c r="BG711" s="50">
        <v>212.88968875122617</v>
      </c>
      <c r="BH711" s="50">
        <v>277.21696323713093</v>
      </c>
      <c r="BI711" s="50">
        <v>352.59057963684569</v>
      </c>
      <c r="BJ711" s="50">
        <v>439.51359755643085</v>
      </c>
      <c r="BK711" s="50">
        <v>543.79134752600726</v>
      </c>
      <c r="BL711" s="50">
        <v>700.00479836249156</v>
      </c>
      <c r="BM711" s="50">
        <v>1030.1539212919376</v>
      </c>
      <c r="BN711" s="50">
        <v>2824.1930386547165</v>
      </c>
    </row>
    <row r="712" spans="1:66" x14ac:dyDescent="0.25">
      <c r="A712" t="str">
        <f t="shared" si="11"/>
        <v>2011TOT14</v>
      </c>
      <c r="B712" s="50">
        <v>2011</v>
      </c>
      <c r="C712" s="50" t="s">
        <v>3</v>
      </c>
      <c r="D712" s="50">
        <v>14</v>
      </c>
      <c r="E712" s="50">
        <v>897.04101785441082</v>
      </c>
      <c r="F712" s="50">
        <v>0.24229630885171519</v>
      </c>
      <c r="G712" s="50">
        <v>8.9544487072282047E-2</v>
      </c>
      <c r="H712" s="50">
        <v>4.7233950012013852E-2</v>
      </c>
      <c r="I712" s="50">
        <v>6.4057264299777039E-2</v>
      </c>
      <c r="J712" s="50">
        <v>2.616880496131218E-2</v>
      </c>
      <c r="K712" s="50">
        <v>1.4669362464501554E-2</v>
      </c>
      <c r="L712" s="50">
        <v>275.99626247538674</v>
      </c>
      <c r="M712" s="50">
        <v>137.99813123769337</v>
      </c>
      <c r="N712" s="50">
        <v>383485</v>
      </c>
      <c r="O712" s="50">
        <v>92917</v>
      </c>
      <c r="P712" s="50">
        <v>173.99741703548233</v>
      </c>
      <c r="Q712" s="50">
        <v>101.99884543990441</v>
      </c>
      <c r="R712" s="50">
        <v>36.956603877561797</v>
      </c>
      <c r="S712" s="50">
        <v>113729120.66087517</v>
      </c>
      <c r="T712" s="50">
        <v>2.7550516938832437</v>
      </c>
      <c r="U712" s="50">
        <v>2.8909184276051239</v>
      </c>
      <c r="V712" s="50">
        <v>24564.999999999996</v>
      </c>
      <c r="W712" s="50">
        <v>81.622851698986466</v>
      </c>
      <c r="X712" s="50">
        <v>56.375279538706906</v>
      </c>
      <c r="Y712" s="50">
        <v>40.852205050229209</v>
      </c>
      <c r="Z712" s="50">
        <v>16618304.902420018</v>
      </c>
      <c r="AA712" s="50">
        <v>0.40257313874256562</v>
      </c>
      <c r="AB712" s="50">
        <v>0.40493335283233378</v>
      </c>
      <c r="AC712" s="50">
        <v>383485</v>
      </c>
      <c r="AD712" s="50">
        <v>0.52000582543380336</v>
      </c>
      <c r="AE712" s="50">
        <v>0.50615142776772082</v>
      </c>
      <c r="AF712" s="50">
        <v>5.80629644243207E-4</v>
      </c>
      <c r="AG712" s="50">
        <v>0.48710142066938644</v>
      </c>
      <c r="AH712" s="50">
        <v>14.299903460471919</v>
      </c>
      <c r="AI712" s="50">
        <v>16.133937574779655</v>
      </c>
      <c r="AJ712" s="50">
        <v>1.2135467365122803</v>
      </c>
      <c r="AK712" s="50">
        <v>2.3110244993435973</v>
      </c>
      <c r="AL712" s="50">
        <v>3.1354105680325337</v>
      </c>
      <c r="AM712" s="50">
        <v>4.2003803377917821</v>
      </c>
      <c r="AN712" s="50">
        <v>5.264764634425779</v>
      </c>
      <c r="AO712" s="50">
        <v>6.7694895217279125</v>
      </c>
      <c r="AP712" s="50">
        <v>8.6617504467917854</v>
      </c>
      <c r="AQ712" s="50">
        <v>11.57842095821163</v>
      </c>
      <c r="AR712" s="50">
        <v>18.039679754214994</v>
      </c>
      <c r="AS712" s="50">
        <v>38.825532542947705</v>
      </c>
      <c r="AT712" s="50">
        <v>165.36624594011886</v>
      </c>
      <c r="AU712" s="50">
        <v>243.88547063111056</v>
      </c>
      <c r="AV712" s="50">
        <v>325.97375098987459</v>
      </c>
      <c r="AW712" s="50">
        <v>428.28668013268197</v>
      </c>
      <c r="AX712" s="50">
        <v>541.3067762788063</v>
      </c>
      <c r="AY712" s="50">
        <v>681.09478993322341</v>
      </c>
      <c r="AZ712" s="50">
        <v>864.50459508263577</v>
      </c>
      <c r="BA712" s="50">
        <v>1261.0663359462301</v>
      </c>
      <c r="BB712" s="50">
        <v>2081.9491395338705</v>
      </c>
      <c r="BC712" s="50">
        <v>8.7611979521478816</v>
      </c>
      <c r="BD712" s="50">
        <v>4758.7408903631331</v>
      </c>
      <c r="BE712" s="50">
        <v>108.5050244529626</v>
      </c>
      <c r="BF712" s="50">
        <v>204.80100191228169</v>
      </c>
      <c r="BG712" s="50">
        <v>285.55950330050632</v>
      </c>
      <c r="BH712" s="50">
        <v>373.90045044620143</v>
      </c>
      <c r="BI712" s="50">
        <v>470.88957067892255</v>
      </c>
      <c r="BJ712" s="50">
        <v>613.61134344375512</v>
      </c>
      <c r="BK712" s="50">
        <v>771.07303417984872</v>
      </c>
      <c r="BL712" s="50">
        <v>1030.6630503862889</v>
      </c>
      <c r="BM712" s="50">
        <v>1635.1396108360718</v>
      </c>
      <c r="BN712" s="50">
        <v>3503.226780245272</v>
      </c>
    </row>
    <row r="713" spans="1:66" x14ac:dyDescent="0.25">
      <c r="A713" t="str">
        <f t="shared" si="11"/>
        <v>2011TOT15</v>
      </c>
      <c r="B713" s="50">
        <v>2011</v>
      </c>
      <c r="C713" s="50" t="s">
        <v>3</v>
      </c>
      <c r="D713" s="50">
        <v>15</v>
      </c>
      <c r="E713" s="50">
        <v>658.80482453626792</v>
      </c>
      <c r="F713" s="50">
        <v>0.33645227385634785</v>
      </c>
      <c r="G713" s="50">
        <v>0.1352763409172803</v>
      </c>
      <c r="H713" s="50">
        <v>7.6794401940906601E-2</v>
      </c>
      <c r="I713" s="50">
        <v>0.10983102604236403</v>
      </c>
      <c r="J713" s="50">
        <v>4.577132283125384E-2</v>
      </c>
      <c r="K713" s="50">
        <v>2.9742997892499033E-2</v>
      </c>
      <c r="L713" s="50">
        <v>272.68081015338674</v>
      </c>
      <c r="M713" s="50">
        <v>136.34040507669337</v>
      </c>
      <c r="N713" s="50">
        <v>5130909</v>
      </c>
      <c r="O713" s="50">
        <v>1726306</v>
      </c>
      <c r="P713" s="50">
        <v>163.044867399559</v>
      </c>
      <c r="Q713" s="50">
        <v>109.63594275382775</v>
      </c>
      <c r="R713" s="50">
        <v>40.206695400441276</v>
      </c>
      <c r="S713" s="50">
        <v>2271182229.4990726</v>
      </c>
      <c r="T713" s="50">
        <v>5.5991184129343159</v>
      </c>
      <c r="U713" s="50">
        <v>6.1076883668095006</v>
      </c>
      <c r="V713" s="50">
        <v>563533</v>
      </c>
      <c r="W713" s="50">
        <v>79.521481311907905</v>
      </c>
      <c r="X713" s="50">
        <v>56.818923764785467</v>
      </c>
      <c r="Y713" s="50">
        <v>41.674310511857456</v>
      </c>
      <c r="Z713" s="50">
        <v>384232062.7912901</v>
      </c>
      <c r="AA713" s="50">
        <v>0.94724271336384436</v>
      </c>
      <c r="AB713" s="50">
        <v>0.95996924468633638</v>
      </c>
      <c r="AC713" s="50">
        <v>5130909</v>
      </c>
      <c r="AD713" s="50">
        <v>0.53414622643565401</v>
      </c>
      <c r="AE713" s="50">
        <v>0.60829158042106268</v>
      </c>
      <c r="AF713" s="50">
        <v>7.7686424953106884E-3</v>
      </c>
      <c r="AG713" s="50">
        <v>0.49479454176003923</v>
      </c>
      <c r="AH713" s="50">
        <v>15.453039129415105</v>
      </c>
      <c r="AI713" s="50">
        <v>16.136660202913934</v>
      </c>
      <c r="AJ713" s="50">
        <v>1.1446237862416575</v>
      </c>
      <c r="AK713" s="50">
        <v>2.462906666116857</v>
      </c>
      <c r="AL713" s="50">
        <v>3.3212923862709389</v>
      </c>
      <c r="AM713" s="50">
        <v>4.2524365803169344</v>
      </c>
      <c r="AN713" s="50">
        <v>5.2903163720031952</v>
      </c>
      <c r="AO713" s="50">
        <v>6.5682138223933499</v>
      </c>
      <c r="AP713" s="50">
        <v>8.2703584041471281</v>
      </c>
      <c r="AQ713" s="50">
        <v>10.476358901136198</v>
      </c>
      <c r="AR713" s="50">
        <v>15.017383252093808</v>
      </c>
      <c r="AS713" s="50">
        <v>43.196109829279933</v>
      </c>
      <c r="AT713" s="50">
        <v>128.88256578066819</v>
      </c>
      <c r="AU713" s="50">
        <v>191.32301443300867</v>
      </c>
      <c r="AV713" s="50">
        <v>248.64421152147369</v>
      </c>
      <c r="AW713" s="50">
        <v>315.26658398655752</v>
      </c>
      <c r="AX713" s="50">
        <v>390.21675300977688</v>
      </c>
      <c r="AY713" s="50">
        <v>476.66721251804051</v>
      </c>
      <c r="AZ713" s="50">
        <v>612.68788963425334</v>
      </c>
      <c r="BA713" s="50">
        <v>805.41689569396021</v>
      </c>
      <c r="BB713" s="50">
        <v>1261.0663359462301</v>
      </c>
      <c r="BC713" s="50">
        <v>13.314135474844065</v>
      </c>
      <c r="BD713" s="50">
        <v>4996.6779348812897</v>
      </c>
      <c r="BE713" s="50">
        <v>75.159330733801852</v>
      </c>
      <c r="BF713" s="50">
        <v>161.25551521196888</v>
      </c>
      <c r="BG713" s="50">
        <v>220.02314623031052</v>
      </c>
      <c r="BH713" s="50">
        <v>280.64314709268211</v>
      </c>
      <c r="BI713" s="50">
        <v>348.99989938130585</v>
      </c>
      <c r="BJ713" s="50">
        <v>432.66220011871246</v>
      </c>
      <c r="BK713" s="50">
        <v>545.39295107178759</v>
      </c>
      <c r="BL713" s="50">
        <v>689.61085441062494</v>
      </c>
      <c r="BM713" s="50">
        <v>989.11514681485301</v>
      </c>
      <c r="BN713" s="50">
        <v>2848.9838453440557</v>
      </c>
    </row>
    <row r="714" spans="1:66" x14ac:dyDescent="0.25">
      <c r="A714" t="str">
        <f t="shared" si="11"/>
        <v>2011TOT16</v>
      </c>
      <c r="B714" s="50">
        <v>2011</v>
      </c>
      <c r="C714" s="50" t="s">
        <v>3</v>
      </c>
      <c r="D714" s="50">
        <v>16</v>
      </c>
      <c r="E714" s="50">
        <v>641.35187631691542</v>
      </c>
      <c r="F714" s="50">
        <v>0.34269064201251714</v>
      </c>
      <c r="G714" s="50">
        <v>0.14684847243741372</v>
      </c>
      <c r="H714" s="50">
        <v>8.8586819931108784E-2</v>
      </c>
      <c r="I714" s="50">
        <v>0.10994922548500523</v>
      </c>
      <c r="J714" s="50">
        <v>5.5587303863184986E-2</v>
      </c>
      <c r="K714" s="50">
        <v>4.1559528621927654E-2</v>
      </c>
      <c r="L714" s="50">
        <v>275.99626247538788</v>
      </c>
      <c r="M714" s="50">
        <v>137.99813123769394</v>
      </c>
      <c r="N714" s="50">
        <v>589272</v>
      </c>
      <c r="O714" s="50">
        <v>201938</v>
      </c>
      <c r="P714" s="50">
        <v>157.72740837149962</v>
      </c>
      <c r="Q714" s="50">
        <v>118.26885410388826</v>
      </c>
      <c r="R714" s="50">
        <v>42.851614381711045</v>
      </c>
      <c r="S714" s="50">
        <v>286595710.32037187</v>
      </c>
      <c r="T714" s="50">
        <v>6.3194060919717403</v>
      </c>
      <c r="U714" s="50">
        <v>6.9010076361620127</v>
      </c>
      <c r="V714" s="50">
        <v>64790</v>
      </c>
      <c r="W714" s="50">
        <v>68.230072210233743</v>
      </c>
      <c r="X714" s="50">
        <v>69.768059027460197</v>
      </c>
      <c r="Y714" s="50">
        <v>50.557249146576247</v>
      </c>
      <c r="Z714" s="50">
        <v>54243270.532669753</v>
      </c>
      <c r="AA714" s="50">
        <v>1.1960585658084026</v>
      </c>
      <c r="AB714" s="50">
        <v>1.2102143500272313</v>
      </c>
      <c r="AC714" s="50">
        <v>589272</v>
      </c>
      <c r="AD714" s="50">
        <v>0.5185963159013669</v>
      </c>
      <c r="AE714" s="50">
        <v>0.50280491102564806</v>
      </c>
      <c r="AF714" s="50">
        <v>8.9220906090846765E-4</v>
      </c>
      <c r="AG714" s="50">
        <v>0.46824299453720908</v>
      </c>
      <c r="AH714" s="50">
        <v>14.105341776217978</v>
      </c>
      <c r="AI714" s="50">
        <v>16.834443309246179</v>
      </c>
      <c r="AJ714" s="50">
        <v>0.99965522707134946</v>
      </c>
      <c r="AK714" s="50">
        <v>2.3799923788989887</v>
      </c>
      <c r="AL714" s="50">
        <v>3.3000840169899215</v>
      </c>
      <c r="AM714" s="50">
        <v>4.4806232984020369</v>
      </c>
      <c r="AN714" s="50">
        <v>5.5708236720771556</v>
      </c>
      <c r="AO714" s="50">
        <v>6.7543299287663459</v>
      </c>
      <c r="AP714" s="50">
        <v>8.5066976127202487</v>
      </c>
      <c r="AQ714" s="50">
        <v>11.113307837136727</v>
      </c>
      <c r="AR714" s="50">
        <v>17.539330900509349</v>
      </c>
      <c r="AS714" s="50">
        <v>39.355155127427878</v>
      </c>
      <c r="AT714" s="50">
        <v>129.91362630691353</v>
      </c>
      <c r="AU714" s="50">
        <v>177.26309816602671</v>
      </c>
      <c r="AV714" s="50">
        <v>243.58804932546286</v>
      </c>
      <c r="AW714" s="50">
        <v>320.02532487692071</v>
      </c>
      <c r="AX714" s="50">
        <v>398.54454956791238</v>
      </c>
      <c r="AY714" s="50">
        <v>483.52206546725404</v>
      </c>
      <c r="AZ714" s="50">
        <v>630.53316797311504</v>
      </c>
      <c r="BA714" s="50">
        <v>889.28970388661048</v>
      </c>
      <c r="BB714" s="50">
        <v>1475.2096760125712</v>
      </c>
      <c r="BC714" s="50">
        <v>8.6029386155981769</v>
      </c>
      <c r="BD714" s="50">
        <v>4104.4140179382021</v>
      </c>
      <c r="BE714" s="50">
        <v>63.005587209740845</v>
      </c>
      <c r="BF714" s="50">
        <v>154.75855414758334</v>
      </c>
      <c r="BG714" s="50">
        <v>212.07329910583644</v>
      </c>
      <c r="BH714" s="50">
        <v>284.55613645340196</v>
      </c>
      <c r="BI714" s="50">
        <v>352.40702775269665</v>
      </c>
      <c r="BJ714" s="50">
        <v>439.15369059712316</v>
      </c>
      <c r="BK714" s="50">
        <v>546.8146762937605</v>
      </c>
      <c r="BL714" s="50">
        <v>719.76766267372363</v>
      </c>
      <c r="BM714" s="50">
        <v>1118.2501906205664</v>
      </c>
      <c r="BN714" s="50">
        <v>2539.2268781072721</v>
      </c>
    </row>
    <row r="715" spans="1:66" x14ac:dyDescent="0.25">
      <c r="A715" t="str">
        <f t="shared" si="11"/>
        <v>2011TOT17</v>
      </c>
      <c r="B715" s="50">
        <v>2011</v>
      </c>
      <c r="C715" s="50" t="s">
        <v>3</v>
      </c>
      <c r="D715" s="50">
        <v>17</v>
      </c>
      <c r="E715" s="50">
        <v>694.41760034796073</v>
      </c>
      <c r="F715" s="50">
        <v>0.29633393640751332</v>
      </c>
      <c r="G715" s="50">
        <v>0.11379882429713119</v>
      </c>
      <c r="H715" s="50">
        <v>6.3615822556767371E-2</v>
      </c>
      <c r="I715" s="50">
        <v>9.0174573118998527E-2</v>
      </c>
      <c r="J715" s="50">
        <v>3.8483550293328395E-2</v>
      </c>
      <c r="K715" s="50">
        <v>2.4003242196746301E-2</v>
      </c>
      <c r="L715" s="50">
        <v>268.14771898008695</v>
      </c>
      <c r="M715" s="50">
        <v>134.07385949004347</v>
      </c>
      <c r="N715" s="50">
        <v>1423816</v>
      </c>
      <c r="O715" s="50">
        <v>421925</v>
      </c>
      <c r="P715" s="50">
        <v>165.17302925056538</v>
      </c>
      <c r="Q715" s="50">
        <v>102.97468972952157</v>
      </c>
      <c r="R715" s="50">
        <v>38.402224759244973</v>
      </c>
      <c r="S715" s="50">
        <v>521371151.56954068</v>
      </c>
      <c r="T715" s="50">
        <v>4.3943147671661853</v>
      </c>
      <c r="U715" s="50">
        <v>4.7275376360304024</v>
      </c>
      <c r="V715" s="50">
        <v>128392</v>
      </c>
      <c r="W715" s="50">
        <v>76.855533566871856</v>
      </c>
      <c r="X715" s="50">
        <v>57.218325923171619</v>
      </c>
      <c r="Y715" s="50">
        <v>42.676720235252674</v>
      </c>
      <c r="Z715" s="50">
        <v>88156503.623134211</v>
      </c>
      <c r="AA715" s="50">
        <v>0.74301661019541099</v>
      </c>
      <c r="AB715" s="50">
        <v>0.75050680567640082</v>
      </c>
      <c r="AC715" s="50">
        <v>1423816</v>
      </c>
      <c r="AD715" s="50">
        <v>0.52022567642543016</v>
      </c>
      <c r="AE715" s="50">
        <v>0.54863438685586274</v>
      </c>
      <c r="AF715" s="50">
        <v>2.1557812627554422E-3</v>
      </c>
      <c r="AG715" s="50">
        <v>0.48023663071597689</v>
      </c>
      <c r="AH715" s="50">
        <v>14.366103366669632</v>
      </c>
      <c r="AI715" s="50">
        <v>15.424697164909627</v>
      </c>
      <c r="AJ715" s="50">
        <v>1.1656457089627796</v>
      </c>
      <c r="AK715" s="50">
        <v>2.5254824377353713</v>
      </c>
      <c r="AL715" s="50">
        <v>3.3884747517385683</v>
      </c>
      <c r="AM715" s="50">
        <v>4.3727761564214562</v>
      </c>
      <c r="AN715" s="50">
        <v>5.3812143528133038</v>
      </c>
      <c r="AO715" s="50">
        <v>6.7784003729929907</v>
      </c>
      <c r="AP715" s="50">
        <v>8.7194410788386634</v>
      </c>
      <c r="AQ715" s="50">
        <v>10.734031280803769</v>
      </c>
      <c r="AR715" s="50">
        <v>15.803018535599392</v>
      </c>
      <c r="AS715" s="50">
        <v>41.131515324093705</v>
      </c>
      <c r="AT715" s="50">
        <v>138.30090712617854</v>
      </c>
      <c r="AU715" s="50">
        <v>208.19491395338707</v>
      </c>
      <c r="AV715" s="50">
        <v>267.67917508292624</v>
      </c>
      <c r="AW715" s="50">
        <v>327.1634362124654</v>
      </c>
      <c r="AX715" s="50">
        <v>424.12278185361419</v>
      </c>
      <c r="AY715" s="50">
        <v>533.37554146153445</v>
      </c>
      <c r="AZ715" s="50">
        <v>648.37844631197686</v>
      </c>
      <c r="BA715" s="50">
        <v>886.31549083013351</v>
      </c>
      <c r="BB715" s="50">
        <v>1427.6222671089399</v>
      </c>
      <c r="BC715" s="50">
        <v>11.722725783546565</v>
      </c>
      <c r="BD715" s="50">
        <v>4907.4515431869804</v>
      </c>
      <c r="BE715" s="50">
        <v>80.542066638358094</v>
      </c>
      <c r="BF715" s="50">
        <v>175.70417373559218</v>
      </c>
      <c r="BG715" s="50">
        <v>235.75467598053885</v>
      </c>
      <c r="BH715" s="50">
        <v>303.70361194660671</v>
      </c>
      <c r="BI715" s="50">
        <v>373.75344612233931</v>
      </c>
      <c r="BJ715" s="50">
        <v>470.79531356683293</v>
      </c>
      <c r="BK715" s="50">
        <v>604.54479037560907</v>
      </c>
      <c r="BL715" s="50">
        <v>746.79884527938225</v>
      </c>
      <c r="BM715" s="50">
        <v>1097.5636354668602</v>
      </c>
      <c r="BN715" s="50">
        <v>2856.7183230772439</v>
      </c>
    </row>
    <row r="716" spans="1:66" x14ac:dyDescent="0.25">
      <c r="A716" t="str">
        <f t="shared" si="11"/>
        <v>2011TOT20</v>
      </c>
      <c r="B716" s="50">
        <v>2011</v>
      </c>
      <c r="C716" s="50" t="s">
        <v>3</v>
      </c>
      <c r="D716" s="50">
        <v>20</v>
      </c>
      <c r="E716" s="50">
        <v>558.15178109990666</v>
      </c>
      <c r="F716" s="50">
        <v>0.39602052901364987</v>
      </c>
      <c r="G716" s="50">
        <v>0.17418988340417468</v>
      </c>
      <c r="H716" s="50">
        <v>0.1057104741149886</v>
      </c>
      <c r="I716" s="50">
        <v>0.15454911364336685</v>
      </c>
      <c r="J716" s="50">
        <v>7.0662982059410143E-2</v>
      </c>
      <c r="K716" s="50">
        <v>4.507417567458185E-2</v>
      </c>
      <c r="L716" s="50">
        <v>263.48253217713523</v>
      </c>
      <c r="M716" s="50">
        <v>131.74126608856761</v>
      </c>
      <c r="N716" s="50">
        <v>52225987</v>
      </c>
      <c r="O716" s="50">
        <v>20682563</v>
      </c>
      <c r="P716" s="50">
        <v>147.58957159430338</v>
      </c>
      <c r="Q716" s="50">
        <v>115.89296058283185</v>
      </c>
      <c r="R716" s="50">
        <v>43.985064066759008</v>
      </c>
      <c r="S716" s="50">
        <v>28763561502.131241</v>
      </c>
      <c r="T716" s="50">
        <v>8.2228514022704093</v>
      </c>
      <c r="U716" s="50">
        <v>9.1846488336287564</v>
      </c>
      <c r="V716" s="50">
        <v>8071480</v>
      </c>
      <c r="W716" s="50">
        <v>71.506493448058194</v>
      </c>
      <c r="X716" s="50">
        <v>60.234772640509419</v>
      </c>
      <c r="Y716" s="50">
        <v>45.722023500225447</v>
      </c>
      <c r="Z716" s="50">
        <v>5834205152.0690279</v>
      </c>
      <c r="AA716" s="50">
        <v>1.6678672428054302</v>
      </c>
      <c r="AB716" s="50">
        <v>1.7015576573683409</v>
      </c>
      <c r="AC716" s="50">
        <v>52225987</v>
      </c>
      <c r="AD716" s="50">
        <v>0.54305953891913739</v>
      </c>
      <c r="AE716" s="50">
        <v>0.62512541739644245</v>
      </c>
      <c r="AF716" s="50">
        <v>7.9074686759739027E-2</v>
      </c>
      <c r="AG716" s="50">
        <v>0.5343741774718076</v>
      </c>
      <c r="AH716" s="50">
        <v>16.568906029674743</v>
      </c>
      <c r="AI716" s="50">
        <v>18.974013131141778</v>
      </c>
      <c r="AJ716" s="50">
        <v>0.84702582321880615</v>
      </c>
      <c r="AK716" s="50">
        <v>2.2307139087308228</v>
      </c>
      <c r="AL716" s="50">
        <v>3.2465725082523789</v>
      </c>
      <c r="AM716" s="50">
        <v>4.1907110379429726</v>
      </c>
      <c r="AN716" s="50">
        <v>5.3501717058263107</v>
      </c>
      <c r="AO716" s="50">
        <v>6.5646975546280668</v>
      </c>
      <c r="AP716" s="50">
        <v>8.2913463795803466</v>
      </c>
      <c r="AQ716" s="50">
        <v>10.881686993571275</v>
      </c>
      <c r="AR716" s="50">
        <v>14.841465939392371</v>
      </c>
      <c r="AS716" s="50">
        <v>43.555608148856663</v>
      </c>
      <c r="AT716" s="50">
        <v>89.226391694308745</v>
      </c>
      <c r="AU716" s="50">
        <v>158.22813460457417</v>
      </c>
      <c r="AV716" s="50">
        <v>208.19491395338707</v>
      </c>
      <c r="AW716" s="50">
        <v>262.92043419256311</v>
      </c>
      <c r="AX716" s="50">
        <v>324.18922315598843</v>
      </c>
      <c r="AY716" s="50">
        <v>414.40701920245613</v>
      </c>
      <c r="AZ716" s="50">
        <v>523.46149793994459</v>
      </c>
      <c r="BA716" s="50">
        <v>666.22372465083856</v>
      </c>
      <c r="BB716" s="50">
        <v>1070.7167003317049</v>
      </c>
      <c r="BC716" s="50">
        <v>13.714492645331504</v>
      </c>
      <c r="BD716" s="50">
        <v>4461.3195847154366</v>
      </c>
      <c r="BE716" s="50">
        <v>47.276822052165322</v>
      </c>
      <c r="BF716" s="50">
        <v>124.48754528509664</v>
      </c>
      <c r="BG716" s="50">
        <v>181.22963113566385</v>
      </c>
      <c r="BH716" s="50">
        <v>233.87934067501149</v>
      </c>
      <c r="BI716" s="50">
        <v>298.59847154694847</v>
      </c>
      <c r="BJ716" s="50">
        <v>366.3653372501239</v>
      </c>
      <c r="BK716" s="50">
        <v>462.84950526040814</v>
      </c>
      <c r="BL716" s="50">
        <v>607.36105319377668</v>
      </c>
      <c r="BM716" s="50">
        <v>828.37219687640732</v>
      </c>
      <c r="BN716" s="50">
        <v>2431.5974546752618</v>
      </c>
    </row>
    <row r="717" spans="1:66" x14ac:dyDescent="0.25">
      <c r="A717" t="str">
        <f t="shared" si="11"/>
        <v>2011TOT21</v>
      </c>
      <c r="B717" s="50">
        <v>2011</v>
      </c>
      <c r="C717" s="50" t="s">
        <v>3</v>
      </c>
      <c r="D717" s="50">
        <v>21</v>
      </c>
      <c r="E717" s="50">
        <v>432.86523373125749</v>
      </c>
      <c r="F717" s="50">
        <v>0.48941098997836857</v>
      </c>
      <c r="G717" s="50">
        <v>0.23094259445459078</v>
      </c>
      <c r="H717" s="50">
        <v>0.14727250630310534</v>
      </c>
      <c r="I717" s="50">
        <v>0.22240240190520491</v>
      </c>
      <c r="J717" s="50">
        <v>0.10622792195935547</v>
      </c>
      <c r="K717" s="50">
        <v>6.7246165580933895E-2</v>
      </c>
      <c r="L717" s="50">
        <v>256.88879921394721</v>
      </c>
      <c r="M717" s="50">
        <v>128.4443996069736</v>
      </c>
      <c r="N717" s="50">
        <v>6402251</v>
      </c>
      <c r="O717" s="50">
        <v>3133332</v>
      </c>
      <c r="P717" s="50">
        <v>135.66846090602428</v>
      </c>
      <c r="Q717" s="50">
        <v>121.22033830792293</v>
      </c>
      <c r="R717" s="50">
        <v>47.187864429607068</v>
      </c>
      <c r="S717" s="50">
        <v>4557882780.8524885</v>
      </c>
      <c r="T717" s="50">
        <v>13.705551093906072</v>
      </c>
      <c r="U717" s="50">
        <v>16.188761600032528</v>
      </c>
      <c r="V717" s="50">
        <v>1423876</v>
      </c>
      <c r="W717" s="50">
        <v>67.094425233128746</v>
      </c>
      <c r="X717" s="50">
        <v>61.349974373844859</v>
      </c>
      <c r="Y717" s="50">
        <v>47.763837552722691</v>
      </c>
      <c r="Z717" s="50">
        <v>1048257073.3383927</v>
      </c>
      <c r="AA717" s="50">
        <v>3.1521084610913683</v>
      </c>
      <c r="AB717" s="50">
        <v>3.264649190080839</v>
      </c>
      <c r="AC717" s="50">
        <v>6402251</v>
      </c>
      <c r="AD717" s="50">
        <v>0.54063722490833499</v>
      </c>
      <c r="AE717" s="50">
        <v>0.62980607137348876</v>
      </c>
      <c r="AF717" s="50">
        <v>9.6935648603874019E-3</v>
      </c>
      <c r="AG717" s="50">
        <v>0.53297833844403453</v>
      </c>
      <c r="AH717" s="50">
        <v>16.351971977055676</v>
      </c>
      <c r="AI717" s="50">
        <v>20.87985062785118</v>
      </c>
      <c r="AJ717" s="50">
        <v>0.78151973046774603</v>
      </c>
      <c r="AK717" s="50">
        <v>1.9884375730402732</v>
      </c>
      <c r="AL717" s="50">
        <v>3.25381505337928</v>
      </c>
      <c r="AM717" s="50">
        <v>4.3958282033233171</v>
      </c>
      <c r="AN717" s="50">
        <v>5.4369255191803116</v>
      </c>
      <c r="AO717" s="50">
        <v>6.7924803121929997</v>
      </c>
      <c r="AP717" s="50">
        <v>8.5241862226964535</v>
      </c>
      <c r="AQ717" s="50">
        <v>10.99051264294674</v>
      </c>
      <c r="AR717" s="50">
        <v>15.24104064960347</v>
      </c>
      <c r="AS717" s="50">
        <v>42.595254093169409</v>
      </c>
      <c r="AT717" s="50">
        <v>59.484261129539156</v>
      </c>
      <c r="AU717" s="50">
        <v>113.19005117792308</v>
      </c>
      <c r="AV717" s="50">
        <v>166.55593116270964</v>
      </c>
      <c r="AW717" s="50">
        <v>212.82146759679566</v>
      </c>
      <c r="AX717" s="50">
        <v>260.54106374738154</v>
      </c>
      <c r="AY717" s="50">
        <v>324.18922315598843</v>
      </c>
      <c r="AZ717" s="50">
        <v>417.23960306576754</v>
      </c>
      <c r="BA717" s="50">
        <v>547.25520239176024</v>
      </c>
      <c r="BB717" s="50">
        <v>815.82664139162955</v>
      </c>
      <c r="BC717" s="50">
        <v>14.542311537128327</v>
      </c>
      <c r="BD717" s="50">
        <v>3271.6343621246538</v>
      </c>
      <c r="BE717" s="50">
        <v>33.812957782090784</v>
      </c>
      <c r="BF717" s="50">
        <v>85.73963507546965</v>
      </c>
      <c r="BG717" s="50">
        <v>141.10842422304174</v>
      </c>
      <c r="BH717" s="50">
        <v>190.41190440838949</v>
      </c>
      <c r="BI717" s="50">
        <v>234.97641657419146</v>
      </c>
      <c r="BJ717" s="50">
        <v>294.90408065999463</v>
      </c>
      <c r="BK717" s="50">
        <v>368.81250402973666</v>
      </c>
      <c r="BL717" s="50">
        <v>475.53244162371504</v>
      </c>
      <c r="BM717" s="50">
        <v>660.15968721256434</v>
      </c>
      <c r="BN717" s="50">
        <v>1844.999578143515</v>
      </c>
    </row>
    <row r="718" spans="1:66" x14ac:dyDescent="0.25">
      <c r="A718" t="str">
        <f t="shared" si="11"/>
        <v>2011TOT22</v>
      </c>
      <c r="B718" s="50">
        <v>2011</v>
      </c>
      <c r="C718" s="50" t="s">
        <v>3</v>
      </c>
      <c r="D718" s="50">
        <v>22</v>
      </c>
      <c r="E718" s="50">
        <v>509.0308971262026</v>
      </c>
      <c r="F718" s="50">
        <v>0.40689183410065993</v>
      </c>
      <c r="G718" s="50">
        <v>0.16521505414740562</v>
      </c>
      <c r="H718" s="50">
        <v>9.1168375379618541E-2</v>
      </c>
      <c r="I718" s="50">
        <v>0.1400922334167973</v>
      </c>
      <c r="J718" s="50">
        <v>5.2633982973032289E-2</v>
      </c>
      <c r="K718" s="50">
        <v>2.6702701419626641E-2</v>
      </c>
      <c r="L718" s="50">
        <v>258.96542332372229</v>
      </c>
      <c r="M718" s="50">
        <v>129.48271166186115</v>
      </c>
      <c r="N718" s="50">
        <v>3112321</v>
      </c>
      <c r="O718" s="50">
        <v>1266378</v>
      </c>
      <c r="P718" s="50">
        <v>153.81466125128873</v>
      </c>
      <c r="Q718" s="50">
        <v>105.15076207243357</v>
      </c>
      <c r="R718" s="50">
        <v>40.604170519316327</v>
      </c>
      <c r="S718" s="50">
        <v>1597927341.2611713</v>
      </c>
      <c r="T718" s="50">
        <v>8.4051845729370331</v>
      </c>
      <c r="U718" s="50">
        <v>9.5834849872996308</v>
      </c>
      <c r="V718" s="50">
        <v>436012</v>
      </c>
      <c r="W718" s="50">
        <v>80.834826802775964</v>
      </c>
      <c r="X718" s="50">
        <v>48.647884859085181</v>
      </c>
      <c r="Y718" s="50">
        <v>37.570950001516159</v>
      </c>
      <c r="Z718" s="50">
        <v>254532738.87815338</v>
      </c>
      <c r="AA718" s="50">
        <v>1.3388560261053788</v>
      </c>
      <c r="AB718" s="50">
        <v>1.3693190547538969</v>
      </c>
      <c r="AC718" s="50">
        <v>3112321</v>
      </c>
      <c r="AD718" s="50">
        <v>0.50707623804682456</v>
      </c>
      <c r="AE718" s="50">
        <v>0.54243520987440164</v>
      </c>
      <c r="AF718" s="50">
        <v>4.7123246932752414E-3</v>
      </c>
      <c r="AG718" s="50">
        <v>0.46364147261871569</v>
      </c>
      <c r="AH718" s="50">
        <v>13.392348879484956</v>
      </c>
      <c r="AI718" s="50">
        <v>14.409928914984874</v>
      </c>
      <c r="AJ718" s="50">
        <v>1.3008877017492124</v>
      </c>
      <c r="AK718" s="50">
        <v>2.5232653763125792</v>
      </c>
      <c r="AL718" s="50">
        <v>3.611373940949318</v>
      </c>
      <c r="AM718" s="50">
        <v>4.4389286440895912</v>
      </c>
      <c r="AN718" s="50">
        <v>5.6262002053210338</v>
      </c>
      <c r="AO718" s="50">
        <v>7.1341029937842038</v>
      </c>
      <c r="AP718" s="50">
        <v>8.9158534272444676</v>
      </c>
      <c r="AQ718" s="50">
        <v>11.343613695658576</v>
      </c>
      <c r="AR718" s="50">
        <v>15.349060766335903</v>
      </c>
      <c r="AS718" s="50">
        <v>39.756713248555116</v>
      </c>
      <c r="AT718" s="50">
        <v>99.140435215898592</v>
      </c>
      <c r="AU718" s="50">
        <v>155.452202418529</v>
      </c>
      <c r="AV718" s="50">
        <v>204.28594822201734</v>
      </c>
      <c r="AW718" s="50">
        <v>251.5523309544734</v>
      </c>
      <c r="AX718" s="50">
        <v>324.18922315598843</v>
      </c>
      <c r="AY718" s="50">
        <v>413.21733397986532</v>
      </c>
      <c r="AZ718" s="50">
        <v>507.9955900462644</v>
      </c>
      <c r="BA718" s="50">
        <v>648.37844631197686</v>
      </c>
      <c r="BB718" s="50">
        <v>960.07597463076206</v>
      </c>
      <c r="BC718" s="50">
        <v>13.027286267482793</v>
      </c>
      <c r="BD718" s="50">
        <v>3162.7781642575969</v>
      </c>
      <c r="BE718" s="50">
        <v>65.886017949885201</v>
      </c>
      <c r="BF718" s="50">
        <v>128.72909137320977</v>
      </c>
      <c r="BG718" s="50">
        <v>182.58585519715544</v>
      </c>
      <c r="BH718" s="50">
        <v>226.03223809760561</v>
      </c>
      <c r="BI718" s="50">
        <v>288.58677021123151</v>
      </c>
      <c r="BJ718" s="50">
        <v>361.93972148989491</v>
      </c>
      <c r="BK718" s="50">
        <v>454.83253494529146</v>
      </c>
      <c r="BL718" s="50">
        <v>578.62431739112014</v>
      </c>
      <c r="BM718" s="50">
        <v>777.42067089447323</v>
      </c>
      <c r="BN718" s="50">
        <v>2035.5322456893593</v>
      </c>
    </row>
    <row r="719" spans="1:66" x14ac:dyDescent="0.25">
      <c r="A719" t="str">
        <f t="shared" si="11"/>
        <v>2011TOT23</v>
      </c>
      <c r="B719" s="50">
        <v>2011</v>
      </c>
      <c r="C719" s="50" t="s">
        <v>3</v>
      </c>
      <c r="D719" s="50">
        <v>23</v>
      </c>
      <c r="E719" s="50">
        <v>552.94915832790502</v>
      </c>
      <c r="F719" s="50">
        <v>0.36895835518922937</v>
      </c>
      <c r="G719" s="50">
        <v>0.16637154667073201</v>
      </c>
      <c r="H719" s="50">
        <v>0.10163349607476037</v>
      </c>
      <c r="I719" s="50">
        <v>0.15218634458201849</v>
      </c>
      <c r="J719" s="50">
        <v>6.8122342873086897E-2</v>
      </c>
      <c r="K719" s="50">
        <v>4.1917383590069156E-2</v>
      </c>
      <c r="L719" s="50">
        <v>248.1755874449957</v>
      </c>
      <c r="M719" s="50">
        <v>124.08779372249785</v>
      </c>
      <c r="N719" s="50">
        <v>8455003</v>
      </c>
      <c r="O719" s="50">
        <v>3119544</v>
      </c>
      <c r="P719" s="50">
        <v>136.26768307469058</v>
      </c>
      <c r="Q719" s="50">
        <v>111.90790437030512</v>
      </c>
      <c r="R719" s="50">
        <v>45.092229063468125</v>
      </c>
      <c r="S719" s="50">
        <v>4189219579.5715089</v>
      </c>
      <c r="T719" s="50">
        <v>7.4671162271046816</v>
      </c>
      <c r="U719" s="50">
        <v>8.2139748296249344</v>
      </c>
      <c r="V719" s="50">
        <v>1286736</v>
      </c>
      <c r="W719" s="50">
        <v>68.543051823705753</v>
      </c>
      <c r="X719" s="50">
        <v>55.544741898792097</v>
      </c>
      <c r="Y719" s="50">
        <v>44.76245425316278</v>
      </c>
      <c r="Z719" s="50">
        <v>857657028.14260983</v>
      </c>
      <c r="AA719" s="50">
        <v>1.5287393249482306</v>
      </c>
      <c r="AB719" s="50">
        <v>1.5581333144552423</v>
      </c>
      <c r="AC719" s="50">
        <v>8455003</v>
      </c>
      <c r="AD719" s="50">
        <v>0.5366194850325966</v>
      </c>
      <c r="AE719" s="50">
        <v>0.59875801618539981</v>
      </c>
      <c r="AF719" s="50">
        <v>1.2801609929893569E-2</v>
      </c>
      <c r="AG719" s="50">
        <v>0.52449217975711449</v>
      </c>
      <c r="AH719" s="50">
        <v>16.156516151638268</v>
      </c>
      <c r="AI719" s="50">
        <v>18.755702713966578</v>
      </c>
      <c r="AJ719" s="50">
        <v>0.89087568498419123</v>
      </c>
      <c r="AK719" s="50">
        <v>2.1814592892482061</v>
      </c>
      <c r="AL719" s="50">
        <v>3.2362166395680831</v>
      </c>
      <c r="AM719" s="50">
        <v>4.2658610389641041</v>
      </c>
      <c r="AN719" s="50">
        <v>5.4873989293566492</v>
      </c>
      <c r="AO719" s="50">
        <v>6.7540277653727756</v>
      </c>
      <c r="AP719" s="50">
        <v>8.4400985950690952</v>
      </c>
      <c r="AQ719" s="50">
        <v>11.1202606430119</v>
      </c>
      <c r="AR719" s="50">
        <v>14.912384209805239</v>
      </c>
      <c r="AS719" s="50">
        <v>42.711417204619771</v>
      </c>
      <c r="AT719" s="50">
        <v>89.821234305604136</v>
      </c>
      <c r="AU719" s="50">
        <v>151.48658500989305</v>
      </c>
      <c r="AV719" s="50">
        <v>209.0446891123805</v>
      </c>
      <c r="AW719" s="50">
        <v>265.97962476493939</v>
      </c>
      <c r="AX719" s="50">
        <v>329.24538535199923</v>
      </c>
      <c r="AY719" s="50">
        <v>427.09699491009115</v>
      </c>
      <c r="AZ719" s="50">
        <v>530.00476666419388</v>
      </c>
      <c r="BA719" s="50">
        <v>666.22372465083856</v>
      </c>
      <c r="BB719" s="50">
        <v>1070.7167003317049</v>
      </c>
      <c r="BC719" s="50">
        <v>12.627045361602597</v>
      </c>
      <c r="BD719" s="50">
        <v>4306.6605057786355</v>
      </c>
      <c r="BE719" s="50">
        <v>49.090620428558431</v>
      </c>
      <c r="BF719" s="50">
        <v>120.87985010799083</v>
      </c>
      <c r="BG719" s="50">
        <v>178.83936155310374</v>
      </c>
      <c r="BH719" s="50">
        <v>236.17520605898068</v>
      </c>
      <c r="BI719" s="50">
        <v>302.71182180574033</v>
      </c>
      <c r="BJ719" s="50">
        <v>373.74555140266722</v>
      </c>
      <c r="BK719" s="50">
        <v>467.37573234030555</v>
      </c>
      <c r="BL719" s="50">
        <v>613.0444476508726</v>
      </c>
      <c r="BM719" s="50">
        <v>827.51256318986157</v>
      </c>
      <c r="BN719" s="50">
        <v>2362.4683058705505</v>
      </c>
    </row>
    <row r="720" spans="1:66" x14ac:dyDescent="0.25">
      <c r="A720" t="str">
        <f t="shared" si="11"/>
        <v>2011TOT24</v>
      </c>
      <c r="B720" s="50">
        <v>2011</v>
      </c>
      <c r="C720" s="50" t="s">
        <v>3</v>
      </c>
      <c r="D720" s="50">
        <v>24</v>
      </c>
      <c r="E720" s="50">
        <v>650.64470320551607</v>
      </c>
      <c r="F720" s="50">
        <v>0.35842722191025811</v>
      </c>
      <c r="G720" s="50">
        <v>0.14362400410954407</v>
      </c>
      <c r="H720" s="50">
        <v>8.1355511417580961E-2</v>
      </c>
      <c r="I720" s="50">
        <v>0.12022261240762988</v>
      </c>
      <c r="J720" s="50">
        <v>4.8900223278079288E-2</v>
      </c>
      <c r="K720" s="50">
        <v>2.9958028750039448E-2</v>
      </c>
      <c r="L720" s="50">
        <v>262.52559623202211</v>
      </c>
      <c r="M720" s="50">
        <v>131.26279811601106</v>
      </c>
      <c r="N720" s="50">
        <v>3257141</v>
      </c>
      <c r="O720" s="50">
        <v>1167448</v>
      </c>
      <c r="P720" s="50">
        <v>157.32996652751001</v>
      </c>
      <c r="Q720" s="50">
        <v>105.1956297045121</v>
      </c>
      <c r="R720" s="50">
        <v>40.070618337550378</v>
      </c>
      <c r="S720" s="50">
        <v>1473725130.0872791</v>
      </c>
      <c r="T720" s="50">
        <v>5.7950179454821145</v>
      </c>
      <c r="U720" s="50">
        <v>6.3449329572135271</v>
      </c>
      <c r="V720" s="50">
        <v>391582</v>
      </c>
      <c r="W720" s="50">
        <v>77.872009083622501</v>
      </c>
      <c r="X720" s="50">
        <v>53.390789032388554</v>
      </c>
      <c r="Y720" s="50">
        <v>40.674730234838798</v>
      </c>
      <c r="Z720" s="50">
        <v>250882463.41056931</v>
      </c>
      <c r="AA720" s="50">
        <v>0.98652614927242654</v>
      </c>
      <c r="AB720" s="50">
        <v>1.0009282750538435</v>
      </c>
      <c r="AC720" s="50">
        <v>3257141</v>
      </c>
      <c r="AD720" s="50">
        <v>0.55887038552914547</v>
      </c>
      <c r="AE720" s="50">
        <v>0.64516869200298643</v>
      </c>
      <c r="AF720" s="50">
        <v>4.931594769234572E-3</v>
      </c>
      <c r="AG720" s="50">
        <v>0.5584999120075409</v>
      </c>
      <c r="AH720" s="50">
        <v>17.722150666614965</v>
      </c>
      <c r="AI720" s="50">
        <v>18.467102603973188</v>
      </c>
      <c r="AJ720" s="50">
        <v>1.0483952097641629</v>
      </c>
      <c r="AK720" s="50">
        <v>2.2596155646746849</v>
      </c>
      <c r="AL720" s="50">
        <v>3.11743675743879</v>
      </c>
      <c r="AM720" s="50">
        <v>3.9268433583418352</v>
      </c>
      <c r="AN720" s="50">
        <v>4.9943046061706617</v>
      </c>
      <c r="AO720" s="50">
        <v>6.0017624659460633</v>
      </c>
      <c r="AP720" s="50">
        <v>7.6850888583671058</v>
      </c>
      <c r="AQ720" s="50">
        <v>9.8771787926856831</v>
      </c>
      <c r="AR720" s="50">
        <v>15.223159661337249</v>
      </c>
      <c r="AS720" s="50">
        <v>45.866214725273764</v>
      </c>
      <c r="AT720" s="50">
        <v>118.96852225907831</v>
      </c>
      <c r="AU720" s="50">
        <v>177.94291829322145</v>
      </c>
      <c r="AV720" s="50">
        <v>226.0401922922488</v>
      </c>
      <c r="AW720" s="50">
        <v>294.64537346165065</v>
      </c>
      <c r="AX720" s="50">
        <v>353.93135372075801</v>
      </c>
      <c r="AY720" s="50">
        <v>436.61447669081741</v>
      </c>
      <c r="AZ720" s="50">
        <v>575.0145242522118</v>
      </c>
      <c r="BA720" s="50">
        <v>729.67360318901376</v>
      </c>
      <c r="BB720" s="50">
        <v>1360.9998946438559</v>
      </c>
      <c r="BC720" s="50">
        <v>12.515430162869563</v>
      </c>
      <c r="BD720" s="50">
        <v>5267.9261656319877</v>
      </c>
      <c r="BE720" s="50">
        <v>67.582734699793932</v>
      </c>
      <c r="BF720" s="50">
        <v>147.01712403152965</v>
      </c>
      <c r="BG720" s="50">
        <v>203.97859353196958</v>
      </c>
      <c r="BH720" s="50">
        <v>255.49492392500684</v>
      </c>
      <c r="BI720" s="50">
        <v>324.34643637364627</v>
      </c>
      <c r="BJ720" s="50">
        <v>391.24756074432565</v>
      </c>
      <c r="BK720" s="50">
        <v>499.08098039809641</v>
      </c>
      <c r="BL720" s="50">
        <v>646.27872029425805</v>
      </c>
      <c r="BM720" s="50">
        <v>990.4840831046215</v>
      </c>
      <c r="BN720" s="50">
        <v>2984.2710451736002</v>
      </c>
    </row>
    <row r="721" spans="1:66" x14ac:dyDescent="0.25">
      <c r="A721" t="str">
        <f t="shared" si="11"/>
        <v>2011TOT25</v>
      </c>
      <c r="B721" s="50">
        <v>2011</v>
      </c>
      <c r="C721" s="50" t="s">
        <v>3</v>
      </c>
      <c r="D721" s="50">
        <v>25</v>
      </c>
      <c r="E721" s="50">
        <v>628.85071934813891</v>
      </c>
      <c r="F721" s="50">
        <v>0.36020171745436808</v>
      </c>
      <c r="G721" s="50">
        <v>0.13759619455756822</v>
      </c>
      <c r="H721" s="50">
        <v>7.597333762116891E-2</v>
      </c>
      <c r="I721" s="50">
        <v>0.11304114360040733</v>
      </c>
      <c r="J721" s="50">
        <v>4.423840280458638E-2</v>
      </c>
      <c r="K721" s="50">
        <v>2.7491809337405915E-2</v>
      </c>
      <c r="L721" s="50">
        <v>263.14642295618677</v>
      </c>
      <c r="M721" s="50">
        <v>131.57321147809338</v>
      </c>
      <c r="N721" s="50">
        <v>3739488</v>
      </c>
      <c r="O721" s="50">
        <v>1346970</v>
      </c>
      <c r="P721" s="50">
        <v>162.62511876558543</v>
      </c>
      <c r="Q721" s="50">
        <v>100.52130419060134</v>
      </c>
      <c r="R721" s="50">
        <v>38.199760825682169</v>
      </c>
      <c r="S721" s="50">
        <v>1624790173.2673717</v>
      </c>
      <c r="T721" s="50">
        <v>5.7577967705500113</v>
      </c>
      <c r="U721" s="50">
        <v>6.3492317749984108</v>
      </c>
      <c r="V721" s="50">
        <v>422716</v>
      </c>
      <c r="W721" s="50">
        <v>80.082324688799176</v>
      </c>
      <c r="X721" s="50">
        <v>51.490886789294208</v>
      </c>
      <c r="Y721" s="50">
        <v>39.134779953187753</v>
      </c>
      <c r="Z721" s="50">
        <v>261192260.40027952</v>
      </c>
      <c r="AA721" s="50">
        <v>0.9255914875464416</v>
      </c>
      <c r="AB721" s="50">
        <v>0.93911041726220545</v>
      </c>
      <c r="AC721" s="50">
        <v>3739488</v>
      </c>
      <c r="AD721" s="50">
        <v>0.53638263222639604</v>
      </c>
      <c r="AE721" s="50">
        <v>0.58431488160881973</v>
      </c>
      <c r="AF721" s="50">
        <v>5.6619100801641974E-3</v>
      </c>
      <c r="AG721" s="50">
        <v>0.50794932774722934</v>
      </c>
      <c r="AH721" s="50">
        <v>15.648565735804219</v>
      </c>
      <c r="AI721" s="50">
        <v>16.250788031588417</v>
      </c>
      <c r="AJ721" s="50">
        <v>1.1557063002718522</v>
      </c>
      <c r="AK721" s="50">
        <v>2.4420269906875727</v>
      </c>
      <c r="AL721" s="50">
        <v>3.2798307180430686</v>
      </c>
      <c r="AM721" s="50">
        <v>4.1071457893041901</v>
      </c>
      <c r="AN721" s="50">
        <v>5.0854552424004726</v>
      </c>
      <c r="AO721" s="50">
        <v>6.5275591173062857</v>
      </c>
      <c r="AP721" s="50">
        <v>8.2898257641926634</v>
      </c>
      <c r="AQ721" s="50">
        <v>10.646448972223261</v>
      </c>
      <c r="AR721" s="50">
        <v>15.492262763686924</v>
      </c>
      <c r="AS721" s="50">
        <v>42.97373834188371</v>
      </c>
      <c r="AT721" s="50">
        <v>126.10663359462302</v>
      </c>
      <c r="AU721" s="50">
        <v>179.64246861120827</v>
      </c>
      <c r="AV721" s="50">
        <v>230.00580970088475</v>
      </c>
      <c r="AW721" s="50">
        <v>283.93820645833358</v>
      </c>
      <c r="AX721" s="50">
        <v>364.04367811277967</v>
      </c>
      <c r="AY721" s="50">
        <v>453.07178893665656</v>
      </c>
      <c r="AZ721" s="50">
        <v>594.84261129539163</v>
      </c>
      <c r="BA721" s="50">
        <v>761.79510419896485</v>
      </c>
      <c r="BB721" s="50">
        <v>1271.3769412086838</v>
      </c>
      <c r="BC721" s="50">
        <v>11.653140115643495</v>
      </c>
      <c r="BD721" s="50">
        <v>4877.7094126222109</v>
      </c>
      <c r="BE721" s="50">
        <v>72.196290391258771</v>
      </c>
      <c r="BF721" s="50">
        <v>154.34124873473183</v>
      </c>
      <c r="BG721" s="50">
        <v>206.24897106942728</v>
      </c>
      <c r="BH721" s="50">
        <v>257.83398889613028</v>
      </c>
      <c r="BI721" s="50">
        <v>320.35589189529628</v>
      </c>
      <c r="BJ721" s="50">
        <v>409.11061212999203</v>
      </c>
      <c r="BK721" s="50">
        <v>522.19833755884486</v>
      </c>
      <c r="BL721" s="50">
        <v>668.36561742335084</v>
      </c>
      <c r="BM721" s="50">
        <v>970.99617301162164</v>
      </c>
      <c r="BN721" s="50">
        <v>2725.097995753431</v>
      </c>
    </row>
    <row r="722" spans="1:66" x14ac:dyDescent="0.25">
      <c r="A722" t="str">
        <f t="shared" si="11"/>
        <v>2011TOT26</v>
      </c>
      <c r="B722" s="50">
        <v>2011</v>
      </c>
      <c r="C722" s="50" t="s">
        <v>3</v>
      </c>
      <c r="D722" s="50">
        <v>26</v>
      </c>
      <c r="E722" s="50">
        <v>552.40861814246978</v>
      </c>
      <c r="F722" s="50">
        <v>0.39926738243244175</v>
      </c>
      <c r="G722" s="50">
        <v>0.17868029773771299</v>
      </c>
      <c r="H722" s="50">
        <v>0.11057605029748212</v>
      </c>
      <c r="I722" s="50">
        <v>0.15250960884772322</v>
      </c>
      <c r="J722" s="50">
        <v>7.5580102170796845E-2</v>
      </c>
      <c r="K722" s="50">
        <v>5.1955059546710161E-2</v>
      </c>
      <c r="L722" s="50">
        <v>280.88495250575852</v>
      </c>
      <c r="M722" s="50">
        <v>140.44247625287926</v>
      </c>
      <c r="N722" s="50">
        <v>8268161</v>
      </c>
      <c r="O722" s="50">
        <v>3301207</v>
      </c>
      <c r="P722" s="50">
        <v>155.18320687853031</v>
      </c>
      <c r="Q722" s="50">
        <v>125.70174562722821</v>
      </c>
      <c r="R722" s="50">
        <v>44.752039760709906</v>
      </c>
      <c r="S722" s="50">
        <v>4979609790.9219017</v>
      </c>
      <c r="T722" s="50">
        <v>9.0854134594308285</v>
      </c>
      <c r="U722" s="50">
        <v>10.233195368169156</v>
      </c>
      <c r="V722" s="50">
        <v>1260974</v>
      </c>
      <c r="W722" s="50">
        <v>70.842555405198212</v>
      </c>
      <c r="X722" s="50">
        <v>69.599920847681048</v>
      </c>
      <c r="Y722" s="50">
        <v>49.557600168171462</v>
      </c>
      <c r="Z722" s="50">
        <v>1053164287.0918052</v>
      </c>
      <c r="AA722" s="50">
        <v>1.92152264749329</v>
      </c>
      <c r="AB722" s="50">
        <v>1.9598540500993131</v>
      </c>
      <c r="AC722" s="50">
        <v>8268161</v>
      </c>
      <c r="AD722" s="50">
        <v>0.52548368838683857</v>
      </c>
      <c r="AE722" s="50">
        <v>0.56521030646893333</v>
      </c>
      <c r="AF722" s="50">
        <v>1.2518714891001094E-2</v>
      </c>
      <c r="AG722" s="50">
        <v>0.49974408913382451</v>
      </c>
      <c r="AH722" s="50">
        <v>15.05856100760516</v>
      </c>
      <c r="AI722" s="50">
        <v>17.810940244603422</v>
      </c>
      <c r="AJ722" s="50">
        <v>0.77445515581734214</v>
      </c>
      <c r="AK722" s="50">
        <v>2.4020525005146016</v>
      </c>
      <c r="AL722" s="50">
        <v>3.4318514552159463</v>
      </c>
      <c r="AM722" s="50">
        <v>4.4196953580355673</v>
      </c>
      <c r="AN722" s="50">
        <v>5.6507789851680119</v>
      </c>
      <c r="AO722" s="50">
        <v>6.8491971891834531</v>
      </c>
      <c r="AP722" s="50">
        <v>8.6087137024161784</v>
      </c>
      <c r="AQ722" s="50">
        <v>11.286667600195379</v>
      </c>
      <c r="AR722" s="50">
        <v>15.059930297099704</v>
      </c>
      <c r="AS722" s="50">
        <v>41.516657756353816</v>
      </c>
      <c r="AT722" s="50">
        <v>89.821234305604136</v>
      </c>
      <c r="AU722" s="50">
        <v>162.09461157799421</v>
      </c>
      <c r="AV722" s="50">
        <v>216.12614877065894</v>
      </c>
      <c r="AW722" s="50">
        <v>277.5932186045161</v>
      </c>
      <c r="AX722" s="50">
        <v>340.54739496661171</v>
      </c>
      <c r="AY722" s="50">
        <v>431.1419246668998</v>
      </c>
      <c r="AZ722" s="50">
        <v>539.60722596081951</v>
      </c>
      <c r="BA722" s="50">
        <v>681.09478993322341</v>
      </c>
      <c r="BB722" s="50">
        <v>1064.768274218751</v>
      </c>
      <c r="BC722" s="50">
        <v>12.092204211912559</v>
      </c>
      <c r="BD722" s="50">
        <v>4163.898279067741</v>
      </c>
      <c r="BE722" s="50">
        <v>42.63497540662523</v>
      </c>
      <c r="BF722" s="50">
        <v>133.09018183087773</v>
      </c>
      <c r="BG722" s="50">
        <v>189.54315125598745</v>
      </c>
      <c r="BH722" s="50">
        <v>244.07135474417123</v>
      </c>
      <c r="BI722" s="50">
        <v>311.40181328755222</v>
      </c>
      <c r="BJ722" s="50">
        <v>379.19119991649279</v>
      </c>
      <c r="BK722" s="50">
        <v>475.27288273156307</v>
      </c>
      <c r="BL722" s="50">
        <v>623.63466423622458</v>
      </c>
      <c r="BM722" s="50">
        <v>833.08234481175214</v>
      </c>
      <c r="BN722" s="50">
        <v>2293.671448819025</v>
      </c>
    </row>
    <row r="723" spans="1:66" x14ac:dyDescent="0.25">
      <c r="A723" t="str">
        <f t="shared" si="11"/>
        <v>2011TOT27</v>
      </c>
      <c r="B723" s="50">
        <v>2011</v>
      </c>
      <c r="C723" s="50" t="s">
        <v>3</v>
      </c>
      <c r="D723" s="50">
        <v>27</v>
      </c>
      <c r="E723" s="50">
        <v>452.13582276658997</v>
      </c>
      <c r="F723" s="50">
        <v>0.46620883342847608</v>
      </c>
      <c r="G723" s="50">
        <v>0.20332769685531588</v>
      </c>
      <c r="H723" s="50">
        <v>0.12307820342263141</v>
      </c>
      <c r="I723" s="50">
        <v>0.17384645225809994</v>
      </c>
      <c r="J723" s="50">
        <v>8.1250846180023095E-2</v>
      </c>
      <c r="K723" s="50">
        <v>5.3916446786055665E-2</v>
      </c>
      <c r="L723" s="50">
        <v>260.58987026874985</v>
      </c>
      <c r="M723" s="50">
        <v>130.29493513437492</v>
      </c>
      <c r="N723" s="50">
        <v>3077831</v>
      </c>
      <c r="O723" s="50">
        <v>1434912</v>
      </c>
      <c r="P723" s="50">
        <v>146.93878872248135</v>
      </c>
      <c r="Q723" s="50">
        <v>113.6510815462685</v>
      </c>
      <c r="R723" s="50">
        <v>43.61300822209958</v>
      </c>
      <c r="S723" s="50">
        <v>1956951608.6846306</v>
      </c>
      <c r="T723" s="50">
        <v>11.718854264047893</v>
      </c>
      <c r="U723" s="50">
        <v>13.811461217683927</v>
      </c>
      <c r="V723" s="50">
        <v>535070</v>
      </c>
      <c r="W723" s="50">
        <v>69.398819078340054</v>
      </c>
      <c r="X723" s="50">
        <v>60.89611605603487</v>
      </c>
      <c r="Y723" s="50">
        <v>46.737132178800259</v>
      </c>
      <c r="Z723" s="50">
        <v>391004217.81723088</v>
      </c>
      <c r="AA723" s="50">
        <v>2.3414587386287242</v>
      </c>
      <c r="AB723" s="50">
        <v>2.4056508393378988</v>
      </c>
      <c r="AC723" s="50">
        <v>3077831</v>
      </c>
      <c r="AD723" s="50">
        <v>0.52226657360541018</v>
      </c>
      <c r="AE723" s="50">
        <v>0.56990588171885115</v>
      </c>
      <c r="AF723" s="50">
        <v>4.6601038334503596E-3</v>
      </c>
      <c r="AG723" s="50">
        <v>0.47711017764414709</v>
      </c>
      <c r="AH723" s="50">
        <v>14.448432919432829</v>
      </c>
      <c r="AI723" s="50">
        <v>16.69078839511274</v>
      </c>
      <c r="AJ723" s="50">
        <v>0.8872605119354986</v>
      </c>
      <c r="AK723" s="50">
        <v>2.5047084924584588</v>
      </c>
      <c r="AL723" s="50">
        <v>3.5842785838060607</v>
      </c>
      <c r="AM723" s="50">
        <v>4.5194842798173971</v>
      </c>
      <c r="AN723" s="50">
        <v>5.5633601728992588</v>
      </c>
      <c r="AO723" s="50">
        <v>6.9048988838606142</v>
      </c>
      <c r="AP723" s="50">
        <v>8.4314349731500933</v>
      </c>
      <c r="AQ723" s="50">
        <v>10.989937206951836</v>
      </c>
      <c r="AR723" s="50">
        <v>15.090809206411812</v>
      </c>
      <c r="AS723" s="50">
        <v>41.52382768870897</v>
      </c>
      <c r="AT723" s="50">
        <v>79.878864945381153</v>
      </c>
      <c r="AU723" s="50">
        <v>137.28967468697638</v>
      </c>
      <c r="AV723" s="50">
        <v>182.61668166768521</v>
      </c>
      <c r="AW723" s="50">
        <v>222.07457488361285</v>
      </c>
      <c r="AX723" s="50">
        <v>277.5932186045161</v>
      </c>
      <c r="AY723" s="50">
        <v>341.83622062441833</v>
      </c>
      <c r="AZ723" s="50">
        <v>432.25229754131789</v>
      </c>
      <c r="BA723" s="50">
        <v>594.84261129539163</v>
      </c>
      <c r="BB723" s="50">
        <v>847.65072109593302</v>
      </c>
      <c r="BC723" s="50">
        <v>13.066605000900978</v>
      </c>
      <c r="BD723" s="50">
        <v>4160.9240660112646</v>
      </c>
      <c r="BE723" s="50">
        <v>39.985027014770999</v>
      </c>
      <c r="BF723" s="50">
        <v>112.87793463663502</v>
      </c>
      <c r="BG723" s="50">
        <v>162.1439977772375</v>
      </c>
      <c r="BH723" s="50">
        <v>204.86331302548217</v>
      </c>
      <c r="BI723" s="50">
        <v>251.20326258294074</v>
      </c>
      <c r="BJ723" s="50">
        <v>312.3678476128764</v>
      </c>
      <c r="BK723" s="50">
        <v>381.42493864362632</v>
      </c>
      <c r="BL723" s="50">
        <v>496.26414971941529</v>
      </c>
      <c r="BM723" s="50">
        <v>682.71125191650094</v>
      </c>
      <c r="BN723" s="50">
        <v>1885.7250439345733</v>
      </c>
    </row>
    <row r="724" spans="1:66" x14ac:dyDescent="0.25">
      <c r="A724" t="str">
        <f t="shared" si="11"/>
        <v>2011TOT28</v>
      </c>
      <c r="B724" s="50">
        <v>2011</v>
      </c>
      <c r="C724" s="50" t="s">
        <v>3</v>
      </c>
      <c r="D724" s="50">
        <v>28</v>
      </c>
      <c r="E724" s="50">
        <v>677.96011887062627</v>
      </c>
      <c r="F724" s="50">
        <v>0.34124575164148729</v>
      </c>
      <c r="G724" s="50">
        <v>0.12418867311235893</v>
      </c>
      <c r="H724" s="50">
        <v>6.637380676299609E-2</v>
      </c>
      <c r="I724" s="50">
        <v>9.7573104280585785E-2</v>
      </c>
      <c r="J724" s="50">
        <v>3.7981367764894094E-2</v>
      </c>
      <c r="K724" s="50">
        <v>2.2218337339743474E-2</v>
      </c>
      <c r="L724" s="50">
        <v>261.25817583161586</v>
      </c>
      <c r="M724" s="50">
        <v>130.62908791580793</v>
      </c>
      <c r="N724" s="50">
        <v>2091396</v>
      </c>
      <c r="O724" s="50">
        <v>713680</v>
      </c>
      <c r="P724" s="50">
        <v>166.17917179944033</v>
      </c>
      <c r="Q724" s="50">
        <v>95.079004032175533</v>
      </c>
      <c r="R724" s="50">
        <v>36.392738228967474</v>
      </c>
      <c r="S724" s="50">
        <v>814271803.17219627</v>
      </c>
      <c r="T724" s="50">
        <v>4.7857248963748198</v>
      </c>
      <c r="U724" s="50">
        <v>5.2225661512559647</v>
      </c>
      <c r="V724" s="50">
        <v>204064</v>
      </c>
      <c r="W724" s="50">
        <v>79.780327230121983</v>
      </c>
      <c r="X724" s="50">
        <v>50.848760685685946</v>
      </c>
      <c r="Y724" s="50">
        <v>38.926062714652495</v>
      </c>
      <c r="Z724" s="50">
        <v>124516818.00676578</v>
      </c>
      <c r="AA724" s="50">
        <v>0.73182349386392076</v>
      </c>
      <c r="AB724" s="50">
        <v>0.7403239768704083</v>
      </c>
      <c r="AC724" s="50">
        <v>2091396</v>
      </c>
      <c r="AD724" s="50">
        <v>0.55573065590243231</v>
      </c>
      <c r="AE724" s="50">
        <v>0.70570696666339128</v>
      </c>
      <c r="AF724" s="50">
        <v>3.1665554466319998E-3</v>
      </c>
      <c r="AG724" s="50">
        <v>0.54961026980037175</v>
      </c>
      <c r="AH724" s="50">
        <v>17.10212433771164</v>
      </c>
      <c r="AI724" s="50">
        <v>16.796239640169041</v>
      </c>
      <c r="AJ724" s="50">
        <v>1.1729112786904379</v>
      </c>
      <c r="AK724" s="50">
        <v>2.4228171321260339</v>
      </c>
      <c r="AL724" s="50">
        <v>3.1623370025049606</v>
      </c>
      <c r="AM724" s="50">
        <v>3.946716873465185</v>
      </c>
      <c r="AN724" s="50">
        <v>4.8892408703197408</v>
      </c>
      <c r="AO724" s="50">
        <v>6.0828293606973158</v>
      </c>
      <c r="AP724" s="50">
        <v>7.8143653882600752</v>
      </c>
      <c r="AQ724" s="50">
        <v>10.114066024898602</v>
      </c>
      <c r="AR724" s="50">
        <v>14.626086649848183</v>
      </c>
      <c r="AS724" s="50">
        <v>45.768629419189466</v>
      </c>
      <c r="AT724" s="50">
        <v>130.86537448498615</v>
      </c>
      <c r="AU724" s="50">
        <v>190.34963561452531</v>
      </c>
      <c r="AV724" s="50">
        <v>237.93704451815663</v>
      </c>
      <c r="AW724" s="50">
        <v>300.99036131546814</v>
      </c>
      <c r="AX724" s="50">
        <v>367.31531247490432</v>
      </c>
      <c r="AY724" s="50">
        <v>469.92566292335937</v>
      </c>
      <c r="AZ724" s="50">
        <v>613.48101311598043</v>
      </c>
      <c r="BA724" s="50">
        <v>793.12348172718873</v>
      </c>
      <c r="BB724" s="50">
        <v>1261.0663359462301</v>
      </c>
      <c r="BC724" s="50">
        <v>15.702626417630526</v>
      </c>
      <c r="BD724" s="50">
        <v>5948.4261129539163</v>
      </c>
      <c r="BE724" s="50">
        <v>79.366379720162712</v>
      </c>
      <c r="BF724" s="50">
        <v>164.51976568826669</v>
      </c>
      <c r="BG724" s="50">
        <v>213.97803496753147</v>
      </c>
      <c r="BH724" s="50">
        <v>267.51742881596908</v>
      </c>
      <c r="BI724" s="50">
        <v>331.41335085353029</v>
      </c>
      <c r="BJ724" s="50">
        <v>410.88977979060269</v>
      </c>
      <c r="BK724" s="50">
        <v>530.61143084644618</v>
      </c>
      <c r="BL724" s="50">
        <v>685.58057380216621</v>
      </c>
      <c r="BM724" s="50">
        <v>993.15078222079615</v>
      </c>
      <c r="BN724" s="50">
        <v>3113.300292324388</v>
      </c>
    </row>
    <row r="725" spans="1:66" x14ac:dyDescent="0.25">
      <c r="A725" t="str">
        <f t="shared" si="11"/>
        <v>2011TOT29</v>
      </c>
      <c r="B725" s="50">
        <v>2011</v>
      </c>
      <c r="C725" s="50" t="s">
        <v>3</v>
      </c>
      <c r="D725" s="50">
        <v>29</v>
      </c>
      <c r="E725" s="50">
        <v>598.41699372877122</v>
      </c>
      <c r="F725" s="50">
        <v>0.37613539477058788</v>
      </c>
      <c r="G725" s="50">
        <v>0.17020028138646204</v>
      </c>
      <c r="H725" s="50">
        <v>0.10518621165432235</v>
      </c>
      <c r="I725" s="50">
        <v>0.15268338084680694</v>
      </c>
      <c r="J725" s="50">
        <v>7.1726708248270571E-2</v>
      </c>
      <c r="K725" s="50">
        <v>4.6564205008488943E-2</v>
      </c>
      <c r="L725" s="50">
        <v>267.8042552159535</v>
      </c>
      <c r="M725" s="50">
        <v>133.90212760797675</v>
      </c>
      <c r="N725" s="50">
        <v>13822395</v>
      </c>
      <c r="O725" s="50">
        <v>5199092</v>
      </c>
      <c r="P725" s="50">
        <v>146.62353085990856</v>
      </c>
      <c r="Q725" s="50">
        <v>121.18072435604495</v>
      </c>
      <c r="R725" s="50">
        <v>45.249738193415389</v>
      </c>
      <c r="S725" s="50">
        <v>7560356814.6446209</v>
      </c>
      <c r="T725" s="50">
        <v>7.6168223950714529</v>
      </c>
      <c r="U725" s="50">
        <v>8.3900522693737347</v>
      </c>
      <c r="V725" s="50">
        <v>2110450</v>
      </c>
      <c r="W725" s="50">
        <v>70.998366979330015</v>
      </c>
      <c r="X725" s="50">
        <v>62.903760628646737</v>
      </c>
      <c r="Y725" s="50">
        <v>46.977416828513086</v>
      </c>
      <c r="Z725" s="50">
        <v>1593062899.4247301</v>
      </c>
      <c r="AA725" s="50">
        <v>1.6049609121082355</v>
      </c>
      <c r="AB725" s="50">
        <v>1.6345710210122661</v>
      </c>
      <c r="AC725" s="50">
        <v>13822395</v>
      </c>
      <c r="AD725" s="50">
        <v>0.55332352443363653</v>
      </c>
      <c r="AE725" s="50">
        <v>0.66240182242558809</v>
      </c>
      <c r="AF725" s="50">
        <v>2.0928308255705387E-2</v>
      </c>
      <c r="AG725" s="50">
        <v>0.56072430798965733</v>
      </c>
      <c r="AH725" s="50">
        <v>17.645490670083923</v>
      </c>
      <c r="AI725" s="50">
        <v>20.56563145430918</v>
      </c>
      <c r="AJ725" s="50">
        <v>0.77021346852413952</v>
      </c>
      <c r="AK725" s="50">
        <v>2.1111576744808738</v>
      </c>
      <c r="AL725" s="50">
        <v>3.0921170029814253</v>
      </c>
      <c r="AM725" s="50">
        <v>4.1476161039665698</v>
      </c>
      <c r="AN725" s="50">
        <v>5.2712189161789293</v>
      </c>
      <c r="AO725" s="50">
        <v>6.4985021343727496</v>
      </c>
      <c r="AP725" s="50">
        <v>8.1875223857287267</v>
      </c>
      <c r="AQ725" s="50">
        <v>10.664435303643891</v>
      </c>
      <c r="AR725" s="50">
        <v>14.609254356749553</v>
      </c>
      <c r="AS725" s="50">
        <v>44.647962653373142</v>
      </c>
      <c r="AT725" s="50">
        <v>89.226391694308745</v>
      </c>
      <c r="AU725" s="50">
        <v>158.82297721586954</v>
      </c>
      <c r="AV725" s="50">
        <v>216.12614877065894</v>
      </c>
      <c r="AW725" s="50">
        <v>281.06313383707254</v>
      </c>
      <c r="AX725" s="50">
        <v>347.38808499650867</v>
      </c>
      <c r="AY725" s="50">
        <v>432.25229754131789</v>
      </c>
      <c r="AZ725" s="50">
        <v>563.11767202630404</v>
      </c>
      <c r="BA725" s="50">
        <v>712.02660572058369</v>
      </c>
      <c r="BB725" s="50">
        <v>1130.2009614612441</v>
      </c>
      <c r="BC725" s="50">
        <v>14.637755643628722</v>
      </c>
      <c r="BD725" s="50">
        <v>4925.2968215258425</v>
      </c>
      <c r="BE725" s="50">
        <v>46.045228674476405</v>
      </c>
      <c r="BF725" s="50">
        <v>126.33101297601803</v>
      </c>
      <c r="BG725" s="50">
        <v>185.19221583408685</v>
      </c>
      <c r="BH725" s="50">
        <v>247.77027895173077</v>
      </c>
      <c r="BI725" s="50">
        <v>315.39545814226597</v>
      </c>
      <c r="BJ725" s="50">
        <v>389.41627267244985</v>
      </c>
      <c r="BK725" s="50">
        <v>490.26010527656291</v>
      </c>
      <c r="BL725" s="50">
        <v>638.15276984490561</v>
      </c>
      <c r="BM725" s="50">
        <v>874.14995837872584</v>
      </c>
      <c r="BN725" s="50">
        <v>2672.3793359567057</v>
      </c>
    </row>
    <row r="726" spans="1:66" x14ac:dyDescent="0.25">
      <c r="A726" t="str">
        <f t="shared" si="11"/>
        <v>2011TOT30</v>
      </c>
      <c r="B726" s="50">
        <v>2011</v>
      </c>
      <c r="C726" s="50" t="s">
        <v>3</v>
      </c>
      <c r="D726" s="50">
        <v>30</v>
      </c>
      <c r="E726" s="50">
        <v>1073.7847123756042</v>
      </c>
      <c r="F726" s="50">
        <v>0.11453438171877146</v>
      </c>
      <c r="G726" s="50">
        <v>4.1446827398803024E-2</v>
      </c>
      <c r="H726" s="50">
        <v>2.5007968829075692E-2</v>
      </c>
      <c r="I726" s="50">
        <v>2.925852476122599E-2</v>
      </c>
      <c r="J726" s="50">
        <v>1.7254597701037613E-2</v>
      </c>
      <c r="K726" s="50">
        <v>1.4183480077214969E-2</v>
      </c>
      <c r="L726" s="50">
        <v>261.71134008728598</v>
      </c>
      <c r="M726" s="50">
        <v>130.85567004364299</v>
      </c>
      <c r="N726" s="50">
        <v>77129521</v>
      </c>
      <c r="O726" s="50">
        <v>8833982</v>
      </c>
      <c r="P726" s="50">
        <v>167.00523893120499</v>
      </c>
      <c r="Q726" s="50">
        <v>94.70610115608099</v>
      </c>
      <c r="R726" s="50">
        <v>36.187236336222426</v>
      </c>
      <c r="S726" s="50">
        <v>10039583914.835983</v>
      </c>
      <c r="T726" s="50">
        <v>1.0101750021109448</v>
      </c>
      <c r="U726" s="50">
        <v>1.0284960960649385</v>
      </c>
      <c r="V726" s="50">
        <v>2256696</v>
      </c>
      <c r="W726" s="50">
        <v>53.686299341298245</v>
      </c>
      <c r="X726" s="50">
        <v>77.169370702344736</v>
      </c>
      <c r="Y726" s="50">
        <v>58.972890266510582</v>
      </c>
      <c r="Z726" s="50">
        <v>2089773722.2379827</v>
      </c>
      <c r="AA726" s="50">
        <v>0.21027138098358525</v>
      </c>
      <c r="AB726" s="50">
        <v>0.21057942630352494</v>
      </c>
      <c r="AC726" s="50">
        <v>77129521</v>
      </c>
      <c r="AD726" s="50">
        <v>0.49766763654674984</v>
      </c>
      <c r="AE726" s="50">
        <v>0.50089324474320396</v>
      </c>
      <c r="AF726" s="50">
        <v>0.11678080326187439</v>
      </c>
      <c r="AG726" s="50">
        <v>0.42784326757386459</v>
      </c>
      <c r="AH726" s="50">
        <v>12.647560582310311</v>
      </c>
      <c r="AI726" s="50">
        <v>13.391194494340068</v>
      </c>
      <c r="AJ726" s="50">
        <v>1.3863214994551292</v>
      </c>
      <c r="AK726" s="50">
        <v>2.7307994143017078</v>
      </c>
      <c r="AL726" s="50">
        <v>3.7181068134575002</v>
      </c>
      <c r="AM726" s="50">
        <v>4.7424711565786106</v>
      </c>
      <c r="AN726" s="50">
        <v>5.8380792854716894</v>
      </c>
      <c r="AO726" s="50">
        <v>6.9775619025130347</v>
      </c>
      <c r="AP726" s="50">
        <v>8.5723068106377838</v>
      </c>
      <c r="AQ726" s="50">
        <v>10.901186204751639</v>
      </c>
      <c r="AR726" s="50">
        <v>15.363864758125885</v>
      </c>
      <c r="AS726" s="50">
        <v>39.76930215470702</v>
      </c>
      <c r="AT726" s="50">
        <v>237.93704451815663</v>
      </c>
      <c r="AU726" s="50">
        <v>346.19839977391791</v>
      </c>
      <c r="AV726" s="50">
        <v>452.08038458449761</v>
      </c>
      <c r="AW726" s="50">
        <v>573.0317155478939</v>
      </c>
      <c r="AX726" s="50">
        <v>674.55152120897412</v>
      </c>
      <c r="AY726" s="50">
        <v>832.77965581354829</v>
      </c>
      <c r="AZ726" s="50">
        <v>1026.1035044845505</v>
      </c>
      <c r="BA726" s="50">
        <v>1348.3099189362208</v>
      </c>
      <c r="BB726" s="50">
        <v>2093.8459917597784</v>
      </c>
      <c r="BC726" s="50">
        <v>10.750116932119397</v>
      </c>
      <c r="BD726" s="50">
        <v>7138.1113355446987</v>
      </c>
      <c r="BE726" s="50">
        <v>148.83214059817701</v>
      </c>
      <c r="BF726" s="50">
        <v>293.15085051015541</v>
      </c>
      <c r="BG726" s="50">
        <v>399.37231879707332</v>
      </c>
      <c r="BH726" s="50">
        <v>509.19342679550431</v>
      </c>
      <c r="BI726" s="50">
        <v>626.91411062300324</v>
      </c>
      <c r="BJ726" s="50">
        <v>749.33155445477996</v>
      </c>
      <c r="BK726" s="50">
        <v>920.27634716508146</v>
      </c>
      <c r="BL726" s="50">
        <v>1170.8765278606229</v>
      </c>
      <c r="BM726" s="50">
        <v>1649.555636113804</v>
      </c>
      <c r="BN726" s="50">
        <v>4270.89739682041</v>
      </c>
    </row>
    <row r="727" spans="1:66" x14ac:dyDescent="0.25">
      <c r="A727" t="str">
        <f t="shared" si="11"/>
        <v>2011TOT31</v>
      </c>
      <c r="B727" s="50">
        <v>2011</v>
      </c>
      <c r="C727" s="50" t="s">
        <v>3</v>
      </c>
      <c r="D727" s="50">
        <v>31</v>
      </c>
      <c r="E727" s="50">
        <v>889.01601037359342</v>
      </c>
      <c r="F727" s="50">
        <v>0.10722072610611938</v>
      </c>
      <c r="G727" s="50">
        <v>3.8654933235618895E-2</v>
      </c>
      <c r="H727" s="50">
        <v>2.3182266842460924E-2</v>
      </c>
      <c r="I727" s="50">
        <v>2.8916613625060098E-2</v>
      </c>
      <c r="J727" s="50">
        <v>1.6347509867947717E-2</v>
      </c>
      <c r="K727" s="50">
        <v>1.2436549579960066E-2</v>
      </c>
      <c r="L727" s="50">
        <v>211.61927089450097</v>
      </c>
      <c r="M727" s="50">
        <v>105.80963544725049</v>
      </c>
      <c r="N727" s="50">
        <v>19318168</v>
      </c>
      <c r="O727" s="50">
        <v>2071308</v>
      </c>
      <c r="P727" s="50">
        <v>135.32684978460117</v>
      </c>
      <c r="Q727" s="50">
        <v>76.292421109899806</v>
      </c>
      <c r="R727" s="50">
        <v>36.051736114304084</v>
      </c>
      <c r="S727" s="50">
        <v>1896301226.211652</v>
      </c>
      <c r="T727" s="50">
        <v>0.92013289888443439</v>
      </c>
      <c r="U727" s="50">
        <v>0.93539978262915469</v>
      </c>
      <c r="V727" s="50">
        <v>558616</v>
      </c>
      <c r="W727" s="50">
        <v>45.99197899459999</v>
      </c>
      <c r="X727" s="50">
        <v>59.817656452650496</v>
      </c>
      <c r="Y727" s="50">
        <v>56.533279034376342</v>
      </c>
      <c r="Z727" s="50">
        <v>400981199.72344571</v>
      </c>
      <c r="AA727" s="50">
        <v>0.19456613147731633</v>
      </c>
      <c r="AB727" s="50">
        <v>0.19485763067561035</v>
      </c>
      <c r="AC727" s="50">
        <v>19318168</v>
      </c>
      <c r="AD727" s="50">
        <v>0.49561153576350736</v>
      </c>
      <c r="AE727" s="50">
        <v>0.50023945431502703</v>
      </c>
      <c r="AF727" s="50">
        <v>2.9249386581665128E-2</v>
      </c>
      <c r="AG727" s="50">
        <v>0.43022684478473927</v>
      </c>
      <c r="AH727" s="50">
        <v>12.573703268358905</v>
      </c>
      <c r="AI727" s="50">
        <v>13.241868258276719</v>
      </c>
      <c r="AJ727" s="50">
        <v>1.4083380638240046</v>
      </c>
      <c r="AK727" s="50">
        <v>2.7370422193732216</v>
      </c>
      <c r="AL727" s="50">
        <v>3.7460312657746879</v>
      </c>
      <c r="AM727" s="50">
        <v>4.7480497003958115</v>
      </c>
      <c r="AN727" s="50">
        <v>5.921961258409576</v>
      </c>
      <c r="AO727" s="50">
        <v>7.1793283838978184</v>
      </c>
      <c r="AP727" s="50">
        <v>8.5552279142216889</v>
      </c>
      <c r="AQ727" s="50">
        <v>10.811441603547685</v>
      </c>
      <c r="AR727" s="50">
        <v>15.161370785187835</v>
      </c>
      <c r="AS727" s="50">
        <v>39.731208805367672</v>
      </c>
      <c r="AT727" s="50">
        <v>200.46196000654697</v>
      </c>
      <c r="AU727" s="50">
        <v>291.47287953474188</v>
      </c>
      <c r="AV727" s="50">
        <v>377.81003568847296</v>
      </c>
      <c r="AW727" s="50">
        <v>471.31362901638198</v>
      </c>
      <c r="AX727" s="50">
        <v>594.84261129539163</v>
      </c>
      <c r="AY727" s="50">
        <v>681.09478993322341</v>
      </c>
      <c r="AZ727" s="50">
        <v>840.71089063082013</v>
      </c>
      <c r="BA727" s="50">
        <v>1104.7077066914414</v>
      </c>
      <c r="BB727" s="50">
        <v>1697.2842508961842</v>
      </c>
      <c r="BC727" s="50">
        <v>11.163135327297212</v>
      </c>
      <c r="BD727" s="50">
        <v>6226.019331558432</v>
      </c>
      <c r="BE727" s="50">
        <v>125.13172600016718</v>
      </c>
      <c r="BF727" s="50">
        <v>243.2827034157755</v>
      </c>
      <c r="BG727" s="50">
        <v>333.03365919313148</v>
      </c>
      <c r="BH727" s="50">
        <v>422.01524078421613</v>
      </c>
      <c r="BI727" s="50">
        <v>526.35462223029788</v>
      </c>
      <c r="BJ727" s="50">
        <v>638.73116218748396</v>
      </c>
      <c r="BK727" s="50">
        <v>760.6670943153963</v>
      </c>
      <c r="BL727" s="50">
        <v>959.55396703983865</v>
      </c>
      <c r="BM727" s="50">
        <v>1349.7319933018191</v>
      </c>
      <c r="BN727" s="50">
        <v>3534.3045917067789</v>
      </c>
    </row>
    <row r="728" spans="1:66" x14ac:dyDescent="0.25">
      <c r="A728" t="str">
        <f t="shared" si="11"/>
        <v>2011TOT32</v>
      </c>
      <c r="B728" s="50">
        <v>2011</v>
      </c>
      <c r="C728" s="50" t="s">
        <v>3</v>
      </c>
      <c r="D728" s="50">
        <v>32</v>
      </c>
      <c r="E728" s="50">
        <v>929.46706138755758</v>
      </c>
      <c r="F728" s="50">
        <v>0.10018263015965871</v>
      </c>
      <c r="G728" s="50">
        <v>3.9535296592708019E-2</v>
      </c>
      <c r="H728" s="50">
        <v>2.5794225086579081E-2</v>
      </c>
      <c r="I728" s="50">
        <v>3.0039807667613109E-2</v>
      </c>
      <c r="J728" s="50">
        <v>1.9659612539480387E-2</v>
      </c>
      <c r="K728" s="50">
        <v>1.6299945589876179E-2</v>
      </c>
      <c r="L728" s="50">
        <v>205.94618186305505</v>
      </c>
      <c r="M728" s="50">
        <v>102.97309093152752</v>
      </c>
      <c r="N728" s="50">
        <v>3504350</v>
      </c>
      <c r="O728" s="50">
        <v>351075</v>
      </c>
      <c r="P728" s="50">
        <v>124.67317706056855</v>
      </c>
      <c r="Q728" s="50">
        <v>81.273004802486497</v>
      </c>
      <c r="R728" s="50">
        <v>39.463224842172302</v>
      </c>
      <c r="S728" s="50">
        <v>342395041.93239534</v>
      </c>
      <c r="T728" s="50">
        <v>0.87600128292192136</v>
      </c>
      <c r="U728" s="50">
        <v>0.88793324234230753</v>
      </c>
      <c r="V728" s="50">
        <v>105270</v>
      </c>
      <c r="W728" s="50">
        <v>35.582144487849192</v>
      </c>
      <c r="X728" s="50">
        <v>67.390946443678331</v>
      </c>
      <c r="Y728" s="50">
        <v>65.445201104519896</v>
      </c>
      <c r="Z728" s="50">
        <v>85130939.185512215</v>
      </c>
      <c r="AA728" s="50">
        <v>0.21780342239179179</v>
      </c>
      <c r="AB728" s="50">
        <v>0.21805418321422923</v>
      </c>
      <c r="AC728" s="50">
        <v>3504350</v>
      </c>
      <c r="AD728" s="50">
        <v>0.49414283657787345</v>
      </c>
      <c r="AE728" s="50">
        <v>0.46845687188673768</v>
      </c>
      <c r="AF728" s="50">
        <v>5.3058906966469734E-3</v>
      </c>
      <c r="AG728" s="50">
        <v>0.42670974543823892</v>
      </c>
      <c r="AH728" s="50">
        <v>12.392002335007247</v>
      </c>
      <c r="AI728" s="50">
        <v>13.506927535971066</v>
      </c>
      <c r="AJ728" s="50">
        <v>1.3250088436273311</v>
      </c>
      <c r="AK728" s="50">
        <v>2.713242739547244</v>
      </c>
      <c r="AL728" s="50">
        <v>3.6908717774770023</v>
      </c>
      <c r="AM728" s="50">
        <v>4.6872261423132322</v>
      </c>
      <c r="AN728" s="50">
        <v>5.801803253110851</v>
      </c>
      <c r="AO728" s="50">
        <v>7.0595971979450951</v>
      </c>
      <c r="AP728" s="50">
        <v>8.7554629301188314</v>
      </c>
      <c r="AQ728" s="50">
        <v>11.422415609900995</v>
      </c>
      <c r="AR728" s="50">
        <v>16.078513497707924</v>
      </c>
      <c r="AS728" s="50">
        <v>38.465858008251494</v>
      </c>
      <c r="AT728" s="50">
        <v>201.29473966236051</v>
      </c>
      <c r="AU728" s="50">
        <v>298.08224188246845</v>
      </c>
      <c r="AV728" s="50">
        <v>391.40643823236769</v>
      </c>
      <c r="AW728" s="50">
        <v>475.87408903631325</v>
      </c>
      <c r="AX728" s="50">
        <v>596.32971782363006</v>
      </c>
      <c r="AY728" s="50">
        <v>713.81113355446996</v>
      </c>
      <c r="AZ728" s="50">
        <v>912.09200398626706</v>
      </c>
      <c r="BA728" s="50">
        <v>1234.2984184379375</v>
      </c>
      <c r="BB728" s="50">
        <v>1899.247480350286</v>
      </c>
      <c r="BC728" s="50">
        <v>9.214244461103192</v>
      </c>
      <c r="BD728" s="50">
        <v>5948.4261129539163</v>
      </c>
      <c r="BE728" s="50">
        <v>122.74574573177037</v>
      </c>
      <c r="BF728" s="50">
        <v>250.23046023336246</v>
      </c>
      <c r="BG728" s="50">
        <v>346.05937881946016</v>
      </c>
      <c r="BH728" s="50">
        <v>434.24339800284656</v>
      </c>
      <c r="BI728" s="50">
        <v>540.70424770101147</v>
      </c>
      <c r="BJ728" s="50">
        <v>657.95183618874944</v>
      </c>
      <c r="BK728" s="50">
        <v>812.29635212064443</v>
      </c>
      <c r="BL728" s="50">
        <v>1059.7737065049539</v>
      </c>
      <c r="BM728" s="50">
        <v>1498.5586518698924</v>
      </c>
      <c r="BN728" s="50">
        <v>3579.7183564917441</v>
      </c>
    </row>
    <row r="729" spans="1:66" x14ac:dyDescent="0.25">
      <c r="A729" t="str">
        <f t="shared" si="11"/>
        <v>2011TOT33</v>
      </c>
      <c r="B729" s="50">
        <v>2011</v>
      </c>
      <c r="C729" s="50" t="s">
        <v>3</v>
      </c>
      <c r="D729" s="50">
        <v>33</v>
      </c>
      <c r="E729" s="50">
        <v>1096.588732869671</v>
      </c>
      <c r="F729" s="50">
        <v>0.16032529792875649</v>
      </c>
      <c r="G729" s="50">
        <v>5.7419409619635008E-2</v>
      </c>
      <c r="H729" s="50">
        <v>3.3116637962197541E-2</v>
      </c>
      <c r="I729" s="50">
        <v>3.9078351885883385E-2</v>
      </c>
      <c r="J729" s="50">
        <v>2.1113575328148372E-2</v>
      </c>
      <c r="K729" s="50">
        <v>1.6793287253927262E-2</v>
      </c>
      <c r="L729" s="50">
        <v>286.49452106807956</v>
      </c>
      <c r="M729" s="50">
        <v>143.24726053403978</v>
      </c>
      <c r="N729" s="50">
        <v>14309713</v>
      </c>
      <c r="O729" s="50">
        <v>2294209</v>
      </c>
      <c r="P729" s="50">
        <v>183.88846655571402</v>
      </c>
      <c r="Q729" s="50">
        <v>102.60605451236555</v>
      </c>
      <c r="R729" s="50">
        <v>35.814316493676792</v>
      </c>
      <c r="S729" s="50">
        <v>2824796804.6011157</v>
      </c>
      <c r="T729" s="50">
        <v>1.5001381799665272</v>
      </c>
      <c r="U729" s="50">
        <v>1.5415839239804601</v>
      </c>
      <c r="V729" s="50">
        <v>559200</v>
      </c>
      <c r="W729" s="50">
        <v>65.852445249393696</v>
      </c>
      <c r="X729" s="50">
        <v>77.394815284646086</v>
      </c>
      <c r="Y729" s="50">
        <v>54.028827494578714</v>
      </c>
      <c r="Z729" s="50">
        <v>519350168.48608911</v>
      </c>
      <c r="AA729" s="50">
        <v>0.2758063926045986</v>
      </c>
      <c r="AB729" s="50">
        <v>0.27645516007560283</v>
      </c>
      <c r="AC729" s="50">
        <v>14309713</v>
      </c>
      <c r="AD729" s="50">
        <v>0.53163842164504393</v>
      </c>
      <c r="AE729" s="50">
        <v>0.56479478033710784</v>
      </c>
      <c r="AF729" s="50">
        <v>2.1666150092995138E-2</v>
      </c>
      <c r="AG729" s="50">
        <v>0.48712767482704233</v>
      </c>
      <c r="AH729" s="50">
        <v>15.196449366830249</v>
      </c>
      <c r="AI729" s="50">
        <v>15.560649189093018</v>
      </c>
      <c r="AJ729" s="50">
        <v>1.2737676346395688</v>
      </c>
      <c r="AK729" s="50">
        <v>2.4919151752451425</v>
      </c>
      <c r="AL729" s="50">
        <v>3.330532919017549</v>
      </c>
      <c r="AM729" s="50">
        <v>4.2448004219733608</v>
      </c>
      <c r="AN729" s="50">
        <v>5.2999140940286402</v>
      </c>
      <c r="AO729" s="50">
        <v>6.3612546881850882</v>
      </c>
      <c r="AP729" s="50">
        <v>7.9788194616584107</v>
      </c>
      <c r="AQ729" s="50">
        <v>10.422526443238187</v>
      </c>
      <c r="AR729" s="50">
        <v>15.510674735717686</v>
      </c>
      <c r="AS729" s="50">
        <v>43.085794426296367</v>
      </c>
      <c r="AT729" s="50">
        <v>222.32242597165262</v>
      </c>
      <c r="AU729" s="50">
        <v>324.18922315598843</v>
      </c>
      <c r="AV729" s="50">
        <v>416.38982790677414</v>
      </c>
      <c r="AW729" s="50">
        <v>515.53026312267275</v>
      </c>
      <c r="AX729" s="50">
        <v>648.37844631197686</v>
      </c>
      <c r="AY729" s="50">
        <v>773.29539468400912</v>
      </c>
      <c r="AZ729" s="50">
        <v>991.40435215898606</v>
      </c>
      <c r="BA729" s="50">
        <v>1338.3958754146311</v>
      </c>
      <c r="BB729" s="50">
        <v>2230.6597923577183</v>
      </c>
      <c r="BC729" s="50">
        <v>10.99536635540511</v>
      </c>
      <c r="BD729" s="50">
        <v>8327.796558135482</v>
      </c>
      <c r="BE729" s="50">
        <v>139.36731969028122</v>
      </c>
      <c r="BF729" s="50">
        <v>273.77589724546283</v>
      </c>
      <c r="BG729" s="50">
        <v>365.11182894062955</v>
      </c>
      <c r="BH729" s="50">
        <v>465.27691188368885</v>
      </c>
      <c r="BI729" s="50">
        <v>581.55255769211328</v>
      </c>
      <c r="BJ729" s="50">
        <v>697.58864275617213</v>
      </c>
      <c r="BK729" s="50">
        <v>873.78651658150159</v>
      </c>
      <c r="BL729" s="50">
        <v>1144.7803519440206</v>
      </c>
      <c r="BM729" s="50">
        <v>1700.7194580206028</v>
      </c>
      <c r="BN729" s="50">
        <v>4725.8635314297699</v>
      </c>
    </row>
    <row r="730" spans="1:66" x14ac:dyDescent="0.25">
      <c r="A730" t="str">
        <f t="shared" si="11"/>
        <v>2011TOT35</v>
      </c>
      <c r="B730" s="50">
        <v>2011</v>
      </c>
      <c r="C730" s="50" t="s">
        <v>3</v>
      </c>
      <c r="D730" s="50">
        <v>35</v>
      </c>
      <c r="E730" s="50">
        <v>1167.5113973120388</v>
      </c>
      <c r="F730" s="50">
        <v>0.10294172430182146</v>
      </c>
      <c r="G730" s="50">
        <v>3.7248290098249315E-2</v>
      </c>
      <c r="H730" s="50">
        <v>2.2919856671288215E-2</v>
      </c>
      <c r="I730" s="50">
        <v>2.5842000795553897E-2</v>
      </c>
      <c r="J730" s="50">
        <v>1.6101379547605547E-2</v>
      </c>
      <c r="K730" s="50">
        <v>1.3908088150084581E-2</v>
      </c>
      <c r="L730" s="50">
        <v>281.92439535414195</v>
      </c>
      <c r="M730" s="50">
        <v>140.96219767707098</v>
      </c>
      <c r="N730" s="50">
        <v>39997290</v>
      </c>
      <c r="O730" s="50">
        <v>4117390.0000000005</v>
      </c>
      <c r="P730" s="50">
        <v>179.91326492916988</v>
      </c>
      <c r="Q730" s="50">
        <v>102.01113042497207</v>
      </c>
      <c r="R730" s="50">
        <v>36.183860675423219</v>
      </c>
      <c r="S730" s="50">
        <v>5040235299.6057091</v>
      </c>
      <c r="T730" s="50">
        <v>0.89945174737493327</v>
      </c>
      <c r="U730" s="50">
        <v>0.9139500091201711</v>
      </c>
      <c r="V730" s="50">
        <v>1033610</v>
      </c>
      <c r="W730" s="50">
        <v>53.132858740837406</v>
      </c>
      <c r="X730" s="50">
        <v>87.829338936233569</v>
      </c>
      <c r="Y730" s="50">
        <v>62.307015911770193</v>
      </c>
      <c r="Z730" s="50">
        <v>1089375396.2145646</v>
      </c>
      <c r="AA730" s="50">
        <v>0.19440374217233508</v>
      </c>
      <c r="AB730" s="50">
        <v>0.19463264115678308</v>
      </c>
      <c r="AC730" s="50">
        <v>39997290</v>
      </c>
      <c r="AD730" s="50">
        <v>0.48007929554172035</v>
      </c>
      <c r="AE730" s="50">
        <v>0.47069091998966694</v>
      </c>
      <c r="AF730" s="50">
        <v>6.0559375890562865E-2</v>
      </c>
      <c r="AG730" s="50">
        <v>0.39260824254165438</v>
      </c>
      <c r="AH730" s="50">
        <v>11.420153412956832</v>
      </c>
      <c r="AI730" s="50">
        <v>12.063820648800672</v>
      </c>
      <c r="AJ730" s="50">
        <v>1.5155602573539169</v>
      </c>
      <c r="AK730" s="50">
        <v>2.9306866827404479</v>
      </c>
      <c r="AL730" s="50">
        <v>3.9767726129239618</v>
      </c>
      <c r="AM730" s="50">
        <v>5.0194198794262341</v>
      </c>
      <c r="AN730" s="50">
        <v>5.9801079838054196</v>
      </c>
      <c r="AO730" s="50">
        <v>7.2282171428053452</v>
      </c>
      <c r="AP730" s="50">
        <v>8.7344124260106852</v>
      </c>
      <c r="AQ730" s="50">
        <v>10.976097369356793</v>
      </c>
      <c r="AR730" s="50">
        <v>15.260045504852883</v>
      </c>
      <c r="AS730" s="50">
        <v>38.378680140724313</v>
      </c>
      <c r="AT730" s="50">
        <v>277.5932186045161</v>
      </c>
      <c r="AU730" s="50">
        <v>402.51016697654831</v>
      </c>
      <c r="AV730" s="50">
        <v>526.50180461989885</v>
      </c>
      <c r="AW730" s="50">
        <v>648.37844631197686</v>
      </c>
      <c r="AX730" s="50">
        <v>767.34696857105519</v>
      </c>
      <c r="AY730" s="50">
        <v>922.00604750785692</v>
      </c>
      <c r="AZ730" s="50">
        <v>1130.2009614612441</v>
      </c>
      <c r="BA730" s="50">
        <v>1467.2784411952991</v>
      </c>
      <c r="BB730" s="50">
        <v>2280.2300099656677</v>
      </c>
      <c r="BC730" s="50">
        <v>10.387734272465778</v>
      </c>
      <c r="BD730" s="50">
        <v>7138.1113355446987</v>
      </c>
      <c r="BE730" s="50">
        <v>176.79385384460053</v>
      </c>
      <c r="BF730" s="50">
        <v>342.25008702509763</v>
      </c>
      <c r="BG730" s="50">
        <v>464.34811227490854</v>
      </c>
      <c r="BH730" s="50">
        <v>586.17320877442899</v>
      </c>
      <c r="BI730" s="50">
        <v>698.20763980192794</v>
      </c>
      <c r="BJ730" s="50">
        <v>843.26630211372515</v>
      </c>
      <c r="BK730" s="50">
        <v>1019.7406228549863</v>
      </c>
      <c r="BL730" s="50">
        <v>1282.2881093543749</v>
      </c>
      <c r="BM730" s="50">
        <v>1780.7670910382649</v>
      </c>
      <c r="BN730" s="50">
        <v>4484.2963608108903</v>
      </c>
    </row>
    <row r="731" spans="1:66" x14ac:dyDescent="0.25">
      <c r="A731" t="str">
        <f t="shared" si="11"/>
        <v>2011TOT40</v>
      </c>
      <c r="B731" s="50">
        <v>2011</v>
      </c>
      <c r="C731" s="50" t="s">
        <v>3</v>
      </c>
      <c r="D731" s="50">
        <v>40</v>
      </c>
      <c r="E731" s="50">
        <v>1089.8698599526388</v>
      </c>
      <c r="F731" s="50">
        <v>0.11167375031607844</v>
      </c>
      <c r="G731" s="50">
        <v>4.0467353365750372E-2</v>
      </c>
      <c r="H731" s="50">
        <v>2.3606517280111598E-2</v>
      </c>
      <c r="I731" s="50">
        <v>2.9253815400404178E-2</v>
      </c>
      <c r="J731" s="50">
        <v>1.5261882050506449E-2</v>
      </c>
      <c r="K731" s="50">
        <v>1.2195022352855836E-2</v>
      </c>
      <c r="L731" s="50">
        <v>271.73207723781172</v>
      </c>
      <c r="M731" s="50">
        <v>135.86603861890586</v>
      </c>
      <c r="N731" s="50">
        <v>27394307</v>
      </c>
      <c r="O731" s="50">
        <v>3059225</v>
      </c>
      <c r="P731" s="50">
        <v>173.26419235646478</v>
      </c>
      <c r="Q731" s="50">
        <v>98.467884881346947</v>
      </c>
      <c r="R731" s="50">
        <v>36.23712219855841</v>
      </c>
      <c r="S731" s="50">
        <v>3614824981.5136633</v>
      </c>
      <c r="T731" s="50">
        <v>1.0089533066699952</v>
      </c>
      <c r="U731" s="50">
        <v>1.0271895710035526</v>
      </c>
      <c r="V731" s="50">
        <v>801388</v>
      </c>
      <c r="W731" s="50">
        <v>64.98395272037213</v>
      </c>
      <c r="X731" s="50">
        <v>70.882085898533731</v>
      </c>
      <c r="Y731" s="50">
        <v>52.170569348351073</v>
      </c>
      <c r="Z731" s="50">
        <v>681648636.64864981</v>
      </c>
      <c r="AA731" s="50">
        <v>0.19025862924233797</v>
      </c>
      <c r="AB731" s="50">
        <v>0.19059107175074758</v>
      </c>
      <c r="AC731" s="50">
        <v>27394307</v>
      </c>
      <c r="AD731" s="50">
        <v>0.46847604883153643</v>
      </c>
      <c r="AE731" s="50">
        <v>0.42947838064869792</v>
      </c>
      <c r="AF731" s="50">
        <v>4.1477363463239492E-2</v>
      </c>
      <c r="AG731" s="50">
        <v>0.38132333897820114</v>
      </c>
      <c r="AH731" s="50">
        <v>10.712294910734684</v>
      </c>
      <c r="AI731" s="50">
        <v>11.831673859483445</v>
      </c>
      <c r="AJ731" s="50">
        <v>1.4779003930260006</v>
      </c>
      <c r="AK731" s="50">
        <v>2.9456161492020274</v>
      </c>
      <c r="AL731" s="50">
        <v>4.0739619546587482</v>
      </c>
      <c r="AM731" s="50">
        <v>5.1882362546716152</v>
      </c>
      <c r="AN731" s="50">
        <v>6.1690600665760034</v>
      </c>
      <c r="AO731" s="50">
        <v>7.4057685520694747</v>
      </c>
      <c r="AP731" s="50">
        <v>9.0120121817576688</v>
      </c>
      <c r="AQ731" s="50">
        <v>11.389839408366505</v>
      </c>
      <c r="AR731" s="50">
        <v>15.686251918950568</v>
      </c>
      <c r="AS731" s="50">
        <v>36.651353120721389</v>
      </c>
      <c r="AT731" s="50">
        <v>255.78232285701839</v>
      </c>
      <c r="AU731" s="50">
        <v>384.268326896823</v>
      </c>
      <c r="AV731" s="50">
        <v>502.64200654460592</v>
      </c>
      <c r="AW731" s="50">
        <v>626.56755056447912</v>
      </c>
      <c r="AX731" s="50">
        <v>733.63922059764957</v>
      </c>
      <c r="AY731" s="50">
        <v>890.77681041484891</v>
      </c>
      <c r="AZ731" s="50">
        <v>1095.9975113117591</v>
      </c>
      <c r="BA731" s="50">
        <v>1421.673840995986</v>
      </c>
      <c r="BB731" s="50">
        <v>2141.4334006634099</v>
      </c>
      <c r="BC731" s="50">
        <v>9.5292273773148395</v>
      </c>
      <c r="BD731" s="50">
        <v>6567.0624287011233</v>
      </c>
      <c r="BE731" s="50">
        <v>160.91816540763162</v>
      </c>
      <c r="BF731" s="50">
        <v>321.30320206619047</v>
      </c>
      <c r="BG731" s="50">
        <v>444.03374769839945</v>
      </c>
      <c r="BH731" s="50">
        <v>565.23558356927333</v>
      </c>
      <c r="BI731" s="50">
        <v>672.33909025340188</v>
      </c>
      <c r="BJ731" s="50">
        <v>807.26609154887296</v>
      </c>
      <c r="BK731" s="50">
        <v>982.26508521587425</v>
      </c>
      <c r="BL731" s="50">
        <v>1241.5041109706069</v>
      </c>
      <c r="BM731" s="50">
        <v>1709.6077402462654</v>
      </c>
      <c r="BN731" s="50">
        <v>3994.8321417722768</v>
      </c>
    </row>
    <row r="732" spans="1:66" x14ac:dyDescent="0.25">
      <c r="A732" t="str">
        <f t="shared" si="11"/>
        <v>2011TOT41</v>
      </c>
      <c r="B732" s="50">
        <v>2011</v>
      </c>
      <c r="C732" s="50" t="s">
        <v>3</v>
      </c>
      <c r="D732" s="50">
        <v>41</v>
      </c>
      <c r="E732" s="50">
        <v>1045.555025318492</v>
      </c>
      <c r="F732" s="50">
        <v>0.10511139507327341</v>
      </c>
      <c r="G732" s="50">
        <v>3.6039685292733818E-2</v>
      </c>
      <c r="H732" s="50">
        <v>2.1435086729602908E-2</v>
      </c>
      <c r="I732" s="50">
        <v>2.4394230271314168E-2</v>
      </c>
      <c r="J732" s="50">
        <v>1.4637070610615567E-2</v>
      </c>
      <c r="K732" s="50">
        <v>1.2240793668804248E-2</v>
      </c>
      <c r="L732" s="50">
        <v>264.49572683939607</v>
      </c>
      <c r="M732" s="50">
        <v>132.24786341969804</v>
      </c>
      <c r="N732" s="50">
        <v>10505312</v>
      </c>
      <c r="O732" s="50">
        <v>1104228</v>
      </c>
      <c r="P732" s="50">
        <v>173.80772151019556</v>
      </c>
      <c r="Q732" s="50">
        <v>90.688005329200507</v>
      </c>
      <c r="R732" s="50">
        <v>34.287134394525395</v>
      </c>
      <c r="S732" s="50">
        <v>1201682816.983829</v>
      </c>
      <c r="T732" s="50">
        <v>0.91170168243044747</v>
      </c>
      <c r="U732" s="50">
        <v>0.92791531456770238</v>
      </c>
      <c r="V732" s="50">
        <v>256269</v>
      </c>
      <c r="W732" s="50">
        <v>52.896258821071726</v>
      </c>
      <c r="X732" s="50">
        <v>79.351604598626309</v>
      </c>
      <c r="Y732" s="50">
        <v>60.002182679351371</v>
      </c>
      <c r="Z732" s="50">
        <v>244024276.30662438</v>
      </c>
      <c r="AA732" s="50">
        <v>0.18513815802162353</v>
      </c>
      <c r="AB732" s="50">
        <v>0.18536692715809977</v>
      </c>
      <c r="AC732" s="50">
        <v>10505312</v>
      </c>
      <c r="AD732" s="50">
        <v>0.46654578826215409</v>
      </c>
      <c r="AE732" s="50">
        <v>0.42378406985396921</v>
      </c>
      <c r="AF732" s="50">
        <v>1.5905956084915313E-2</v>
      </c>
      <c r="AG732" s="50">
        <v>0.37305818954022296</v>
      </c>
      <c r="AH732" s="50">
        <v>10.568995358485036</v>
      </c>
      <c r="AI732" s="50">
        <v>11.31472768850263</v>
      </c>
      <c r="AJ732" s="50">
        <v>1.6019356447604751</v>
      </c>
      <c r="AK732" s="50">
        <v>3.0174344327593667</v>
      </c>
      <c r="AL732" s="50">
        <v>4.059118524716177</v>
      </c>
      <c r="AM732" s="50">
        <v>5.1084424723434427</v>
      </c>
      <c r="AN732" s="50">
        <v>6.1632541099642335</v>
      </c>
      <c r="AO732" s="50">
        <v>7.3370465377992282</v>
      </c>
      <c r="AP732" s="50">
        <v>8.9479074273632691</v>
      </c>
      <c r="AQ732" s="50">
        <v>11.497946330739524</v>
      </c>
      <c r="AR732" s="50">
        <v>15.838411885808434</v>
      </c>
      <c r="AS732" s="50">
        <v>36.428502633745865</v>
      </c>
      <c r="AT732" s="50">
        <v>256.97200807960917</v>
      </c>
      <c r="AU732" s="50">
        <v>366.42304855796124</v>
      </c>
      <c r="AV732" s="50">
        <v>475.87408903631325</v>
      </c>
      <c r="AW732" s="50">
        <v>594.84261129539163</v>
      </c>
      <c r="AX732" s="50">
        <v>692.00023780697222</v>
      </c>
      <c r="AY732" s="50">
        <v>838.01427079294763</v>
      </c>
      <c r="AZ732" s="50">
        <v>1042.9573784712532</v>
      </c>
      <c r="BA732" s="50">
        <v>1368.1380059794008</v>
      </c>
      <c r="BB732" s="50">
        <v>2062.121052490691</v>
      </c>
      <c r="BC732" s="50">
        <v>9.429533075880272</v>
      </c>
      <c r="BD732" s="50">
        <v>6245.8474186016119</v>
      </c>
      <c r="BE732" s="50">
        <v>167.17597233845245</v>
      </c>
      <c r="BF732" s="50">
        <v>315.83697925236777</v>
      </c>
      <c r="BG732" s="50">
        <v>423.99037901540231</v>
      </c>
      <c r="BH732" s="50">
        <v>534.44807933912421</v>
      </c>
      <c r="BI732" s="50">
        <v>644.39059887255473</v>
      </c>
      <c r="BJ732" s="50">
        <v>766.36567361019843</v>
      </c>
      <c r="BK732" s="50">
        <v>936.69443373546551</v>
      </c>
      <c r="BL732" s="50">
        <v>1201.4818530834773</v>
      </c>
      <c r="BM732" s="50">
        <v>1657.2807221680564</v>
      </c>
      <c r="BN732" s="50">
        <v>3811.58398849068</v>
      </c>
    </row>
    <row r="733" spans="1:66" x14ac:dyDescent="0.25">
      <c r="A733" t="str">
        <f t="shared" si="11"/>
        <v>2011TOT42</v>
      </c>
      <c r="B733" s="50">
        <v>2011</v>
      </c>
      <c r="C733" s="50" t="s">
        <v>3</v>
      </c>
      <c r="D733" s="50">
        <v>42</v>
      </c>
      <c r="E733" s="50">
        <v>1178.2958778128514</v>
      </c>
      <c r="F733" s="50">
        <v>7.7370979952370619E-2</v>
      </c>
      <c r="G733" s="50">
        <v>3.1622637402211898E-2</v>
      </c>
      <c r="H733" s="50">
        <v>2.0352144710874178E-2</v>
      </c>
      <c r="I733" s="50">
        <v>2.1906012601441212E-2</v>
      </c>
      <c r="J733" s="50">
        <v>1.4553676122605762E-2</v>
      </c>
      <c r="K733" s="50">
        <v>1.3071280238244741E-2</v>
      </c>
      <c r="L733" s="50">
        <v>259.309719063881</v>
      </c>
      <c r="M733" s="50">
        <v>129.6548595319405</v>
      </c>
      <c r="N733" s="50">
        <v>6163422</v>
      </c>
      <c r="O733" s="50">
        <v>476870</v>
      </c>
      <c r="P733" s="50">
        <v>153.32609024239679</v>
      </c>
      <c r="Q733" s="50">
        <v>105.98362882148422</v>
      </c>
      <c r="R733" s="50">
        <v>40.871444851388361</v>
      </c>
      <c r="S733" s="50">
        <v>606484956.91321421</v>
      </c>
      <c r="T733" s="50">
        <v>0.69592513860334004</v>
      </c>
      <c r="U733" s="50">
        <v>0.70300291645395141</v>
      </c>
      <c r="V733" s="50">
        <v>135016</v>
      </c>
      <c r="W733" s="50">
        <v>43.516187575472145</v>
      </c>
      <c r="X733" s="50">
        <v>86.138671956468357</v>
      </c>
      <c r="Y733" s="50">
        <v>66.436901993054931</v>
      </c>
      <c r="Z733" s="50">
        <v>139561187.19449437</v>
      </c>
      <c r="AA733" s="50">
        <v>0.16014270005360295</v>
      </c>
      <c r="AB733" s="50">
        <v>0.16027236376759968</v>
      </c>
      <c r="AC733" s="50">
        <v>6163422</v>
      </c>
      <c r="AD733" s="50">
        <v>0.44119114159390765</v>
      </c>
      <c r="AE733" s="50">
        <v>0.36940654427415076</v>
      </c>
      <c r="AF733" s="50">
        <v>9.3319569818397542E-3</v>
      </c>
      <c r="AG733" s="50">
        <v>0.33420219567411991</v>
      </c>
      <c r="AH733" s="50">
        <v>9.2294992351974834</v>
      </c>
      <c r="AI733" s="50">
        <v>10.319713853506812</v>
      </c>
      <c r="AJ733" s="50">
        <v>1.5468090748826797</v>
      </c>
      <c r="AK733" s="50">
        <v>3.2910806683993807</v>
      </c>
      <c r="AL733" s="50">
        <v>4.4983744198986564</v>
      </c>
      <c r="AM733" s="50">
        <v>5.5550347601078744</v>
      </c>
      <c r="AN733" s="50">
        <v>6.5695976831063874</v>
      </c>
      <c r="AO733" s="50">
        <v>7.7521664516262234</v>
      </c>
      <c r="AP733" s="50">
        <v>9.353990007262464</v>
      </c>
      <c r="AQ733" s="50">
        <v>11.507309129229938</v>
      </c>
      <c r="AR733" s="50">
        <v>15.565829799589103</v>
      </c>
      <c r="AS733" s="50">
        <v>34.359808005897293</v>
      </c>
      <c r="AT733" s="50">
        <v>303.3697317606497</v>
      </c>
      <c r="AU733" s="50">
        <v>461.00302375392846</v>
      </c>
      <c r="AV733" s="50">
        <v>594.84261129539163</v>
      </c>
      <c r="AW733" s="50">
        <v>713.81113355446996</v>
      </c>
      <c r="AX733" s="50">
        <v>835.75386887002514</v>
      </c>
      <c r="AY733" s="50">
        <v>996.36137391978093</v>
      </c>
      <c r="AZ733" s="50">
        <v>1202.1769174279864</v>
      </c>
      <c r="BA733" s="50">
        <v>1546.5907893680182</v>
      </c>
      <c r="BB733" s="50">
        <v>2270.3159664440777</v>
      </c>
      <c r="BC733" s="50">
        <v>8.1630554951590995</v>
      </c>
      <c r="BD733" s="50">
        <v>6662.2372465083863</v>
      </c>
      <c r="BE733" s="50">
        <v>181.6134432628609</v>
      </c>
      <c r="BF733" s="50">
        <v>388.07770111882098</v>
      </c>
      <c r="BG733" s="50">
        <v>531.01361159464568</v>
      </c>
      <c r="BH733" s="50">
        <v>651.51599452568132</v>
      </c>
      <c r="BI733" s="50">
        <v>776.36182865574403</v>
      </c>
      <c r="BJ733" s="50">
        <v>915.12156415105915</v>
      </c>
      <c r="BK733" s="50">
        <v>1099.4532263030692</v>
      </c>
      <c r="BL733" s="50">
        <v>1359.8932979195122</v>
      </c>
      <c r="BM733" s="50">
        <v>1829.5682686993496</v>
      </c>
      <c r="BN733" s="50">
        <v>4060.3494082320781</v>
      </c>
    </row>
    <row r="734" spans="1:66" x14ac:dyDescent="0.25">
      <c r="A734" t="str">
        <f t="shared" si="11"/>
        <v>2011TOT43</v>
      </c>
      <c r="B734" s="50">
        <v>2011</v>
      </c>
      <c r="C734" s="50" t="s">
        <v>3</v>
      </c>
      <c r="D734" s="50">
        <v>43</v>
      </c>
      <c r="E734" s="50">
        <v>1082.4608665317885</v>
      </c>
      <c r="F734" s="50">
        <v>0.13781333640636262</v>
      </c>
      <c r="G734" s="50">
        <v>4.9886687092060379E-2</v>
      </c>
      <c r="H734" s="50">
        <v>2.7603471746680305E-2</v>
      </c>
      <c r="I734" s="50">
        <v>3.8235999139626387E-2</v>
      </c>
      <c r="J734" s="50">
        <v>1.6280830978808638E-2</v>
      </c>
      <c r="K734" s="50">
        <v>1.1646651735904328E-2</v>
      </c>
      <c r="L734" s="50">
        <v>285.95829660508645</v>
      </c>
      <c r="M734" s="50">
        <v>142.97914830254322</v>
      </c>
      <c r="N734" s="50">
        <v>10725573</v>
      </c>
      <c r="O734" s="50">
        <v>1478127</v>
      </c>
      <c r="P734" s="50">
        <v>182.44500510438081</v>
      </c>
      <c r="Q734" s="50">
        <v>103.51329150070563</v>
      </c>
      <c r="R734" s="50">
        <v>36.198736924097481</v>
      </c>
      <c r="S734" s="50">
        <v>1836069492.312762</v>
      </c>
      <c r="T734" s="50">
        <v>1.3178778563906299</v>
      </c>
      <c r="U734" s="50">
        <v>1.3492174211335979</v>
      </c>
      <c r="V734" s="50">
        <v>410103</v>
      </c>
      <c r="W734" s="50">
        <v>82.098841801143237</v>
      </c>
      <c r="X734" s="50">
        <v>60.880306501399986</v>
      </c>
      <c r="Y734" s="50">
        <v>42.579849736254928</v>
      </c>
      <c r="Z734" s="50">
        <v>299606356.04572368</v>
      </c>
      <c r="AA734" s="50">
        <v>0.21504882245453</v>
      </c>
      <c r="AB734" s="50">
        <v>0.21567427680755885</v>
      </c>
      <c r="AC734" s="50">
        <v>10725573</v>
      </c>
      <c r="AD734" s="50">
        <v>0.48412378669855199</v>
      </c>
      <c r="AE734" s="50">
        <v>0.46973729554969346</v>
      </c>
      <c r="AF734" s="50">
        <v>1.6239450396481697E-2</v>
      </c>
      <c r="AG734" s="50">
        <v>0.41359813504719067</v>
      </c>
      <c r="AH734" s="50">
        <v>11.681568501129298</v>
      </c>
      <c r="AI734" s="50">
        <v>12.983039384661909</v>
      </c>
      <c r="AJ734" s="50">
        <v>1.3717084145212719</v>
      </c>
      <c r="AK734" s="50">
        <v>2.7680170967987014</v>
      </c>
      <c r="AL734" s="50">
        <v>3.9110761305300432</v>
      </c>
      <c r="AM734" s="50">
        <v>5.020166862342414</v>
      </c>
      <c r="AN734" s="50">
        <v>6.0206449030382689</v>
      </c>
      <c r="AO734" s="50">
        <v>7.2016345293650801</v>
      </c>
      <c r="AP734" s="50">
        <v>8.819675115455194</v>
      </c>
      <c r="AQ734" s="50">
        <v>11.140857592792138</v>
      </c>
      <c r="AR734" s="50">
        <v>15.573865865700014</v>
      </c>
      <c r="AS734" s="50">
        <v>38.17235348945686</v>
      </c>
      <c r="AT734" s="50">
        <v>237.54048277729302</v>
      </c>
      <c r="AU734" s="50">
        <v>356.90556677723498</v>
      </c>
      <c r="AV734" s="50">
        <v>484.20188559444875</v>
      </c>
      <c r="AW734" s="50">
        <v>594.84261129539163</v>
      </c>
      <c r="AX734" s="50">
        <v>709.34981396975445</v>
      </c>
      <c r="AY734" s="50">
        <v>862.52178637831787</v>
      </c>
      <c r="AZ734" s="50">
        <v>1070.7167003317049</v>
      </c>
      <c r="BA734" s="50">
        <v>1368.1380059794008</v>
      </c>
      <c r="BB734" s="50">
        <v>2141.4334006634099</v>
      </c>
      <c r="BC734" s="50">
        <v>10.480178151931469</v>
      </c>
      <c r="BD734" s="50">
        <v>6900.174291026543</v>
      </c>
      <c r="BE734" s="50">
        <v>148.4306285378523</v>
      </c>
      <c r="BF734" s="50">
        <v>299.70757896408122</v>
      </c>
      <c r="BG734" s="50">
        <v>422.94514831403302</v>
      </c>
      <c r="BH734" s="50">
        <v>543.98008990698793</v>
      </c>
      <c r="BI734" s="50">
        <v>651.6482453947566</v>
      </c>
      <c r="BJ734" s="50">
        <v>779.21405625426996</v>
      </c>
      <c r="BK734" s="50">
        <v>955.05977841690981</v>
      </c>
      <c r="BL734" s="50">
        <v>1205.1174969350714</v>
      </c>
      <c r="BM734" s="50">
        <v>1686.3136213404357</v>
      </c>
      <c r="BN734" s="50">
        <v>4134.2986830576037</v>
      </c>
    </row>
    <row r="735" spans="1:66" x14ac:dyDescent="0.25">
      <c r="A735" t="str">
        <f t="shared" si="11"/>
        <v>2011TOT49</v>
      </c>
      <c r="B735" s="50">
        <v>2011</v>
      </c>
      <c r="C735" s="50" t="s">
        <v>3</v>
      </c>
      <c r="D735" s="50">
        <v>49</v>
      </c>
      <c r="E735" s="50">
        <v>1118.5312005504893</v>
      </c>
      <c r="F735" s="50">
        <v>9.5900374583161058E-2</v>
      </c>
      <c r="G735" s="50">
        <v>3.4834842976793005E-2</v>
      </c>
      <c r="H735" s="50">
        <v>2.1872441564863097E-2</v>
      </c>
      <c r="I735" s="50">
        <v>2.4270016100436061E-2</v>
      </c>
      <c r="J735" s="50">
        <v>1.6184768468329783E-2</v>
      </c>
      <c r="K735" s="50">
        <v>1.3863312824668747E-2</v>
      </c>
      <c r="L735" s="50">
        <v>227.61278379039643</v>
      </c>
      <c r="M735" s="50">
        <v>113.80639189519822</v>
      </c>
      <c r="N735" s="50">
        <v>14141853</v>
      </c>
      <c r="O735" s="50">
        <v>1356209</v>
      </c>
      <c r="P735" s="50">
        <v>144.93473777323928</v>
      </c>
      <c r="Q735" s="50">
        <v>82.678046017157158</v>
      </c>
      <c r="R735" s="50">
        <v>36.323990524756091</v>
      </c>
      <c r="S735" s="50">
        <v>1345544521.3305924</v>
      </c>
      <c r="T735" s="50">
        <v>0.70886315723218185</v>
      </c>
      <c r="U735" s="50">
        <v>0.7177825977704434</v>
      </c>
      <c r="V735" s="50">
        <v>343223</v>
      </c>
      <c r="W735" s="50">
        <v>37.913154106753083</v>
      </c>
      <c r="X735" s="50">
        <v>75.893237788445134</v>
      </c>
      <c r="Y735" s="50">
        <v>66.686270010504799</v>
      </c>
      <c r="Z735" s="50">
        <v>312579657.04156208</v>
      </c>
      <c r="AA735" s="50">
        <v>0.16467400302586815</v>
      </c>
      <c r="AB735" s="50">
        <v>0.16480958262242112</v>
      </c>
      <c r="AC735" s="50">
        <v>14141853</v>
      </c>
      <c r="AD735" s="50">
        <v>0.53289439797864357</v>
      </c>
      <c r="AE735" s="50">
        <v>0.58887718834905733</v>
      </c>
      <c r="AF735" s="50">
        <v>2.1411995453093746E-2</v>
      </c>
      <c r="AG735" s="50">
        <v>0.4879517851502797</v>
      </c>
      <c r="AH735" s="50">
        <v>15.170634072967129</v>
      </c>
      <c r="AI735" s="50">
        <v>15.354596819797131</v>
      </c>
      <c r="AJ735" s="50">
        <v>1.313060593067731</v>
      </c>
      <c r="AK735" s="50">
        <v>2.5228229634163148</v>
      </c>
      <c r="AL735" s="50">
        <v>3.4040680298526991</v>
      </c>
      <c r="AM735" s="50">
        <v>4.3114941966756808</v>
      </c>
      <c r="AN735" s="50">
        <v>5.322069299958045</v>
      </c>
      <c r="AO735" s="50">
        <v>6.2940164611009131</v>
      </c>
      <c r="AP735" s="50">
        <v>7.8096953208613016</v>
      </c>
      <c r="AQ735" s="50">
        <v>10.12432767756528</v>
      </c>
      <c r="AR735" s="50">
        <v>15.087756210551845</v>
      </c>
      <c r="AS735" s="50">
        <v>43.81068924695019</v>
      </c>
      <c r="AT735" s="50">
        <v>230.00580970088475</v>
      </c>
      <c r="AU735" s="50">
        <v>327.1634362124654</v>
      </c>
      <c r="AV735" s="50">
        <v>432.25229754131789</v>
      </c>
      <c r="AW735" s="50">
        <v>533.37554146153445</v>
      </c>
      <c r="AX735" s="50">
        <v>648.37844631197686</v>
      </c>
      <c r="AY735" s="50">
        <v>780.43350601955376</v>
      </c>
      <c r="AZ735" s="50">
        <v>975.14532078357854</v>
      </c>
      <c r="BA735" s="50">
        <v>1321.7402822983602</v>
      </c>
      <c r="BB735" s="50">
        <v>2238.5910271749904</v>
      </c>
      <c r="BC735" s="50">
        <v>12.083738233437074</v>
      </c>
      <c r="BD735" s="50">
        <v>8651.9857812914706</v>
      </c>
      <c r="BE735" s="50">
        <v>146.71050372422812</v>
      </c>
      <c r="BF735" s="50">
        <v>282.24275948926328</v>
      </c>
      <c r="BG735" s="50">
        <v>380.91058698271706</v>
      </c>
      <c r="BH735" s="50">
        <v>482.22417310448083</v>
      </c>
      <c r="BI735" s="50">
        <v>595.51336565543261</v>
      </c>
      <c r="BJ735" s="50">
        <v>703.19303378001928</v>
      </c>
      <c r="BK735" s="50">
        <v>874.30682866799066</v>
      </c>
      <c r="BL735" s="50">
        <v>1132.3233807976562</v>
      </c>
      <c r="BM735" s="50">
        <v>1688.4057191956763</v>
      </c>
      <c r="BN735" s="50">
        <v>4900.7167943852564</v>
      </c>
    </row>
    <row r="736" spans="1:66" x14ac:dyDescent="0.25">
      <c r="A736" t="str">
        <f t="shared" si="11"/>
        <v>2011TOT50</v>
      </c>
      <c r="B736" s="50">
        <v>2011</v>
      </c>
      <c r="C736" s="50" t="s">
        <v>3</v>
      </c>
      <c r="D736" s="50">
        <v>50</v>
      </c>
      <c r="E736" s="50">
        <v>1037.2352725940862</v>
      </c>
      <c r="F736" s="50">
        <v>7.9502386073829825E-2</v>
      </c>
      <c r="G736" s="50">
        <v>2.8200322479667105E-2</v>
      </c>
      <c r="H736" s="50">
        <v>1.7621486213563013E-2</v>
      </c>
      <c r="I736" s="50">
        <v>2.1579719338468275E-2</v>
      </c>
      <c r="J736" s="50">
        <v>1.2811217386375209E-2</v>
      </c>
      <c r="K736" s="50">
        <v>1.021888531864389E-2</v>
      </c>
      <c r="L736" s="50">
        <v>220.51694835893403</v>
      </c>
      <c r="M736" s="50">
        <v>110.25847417946702</v>
      </c>
      <c r="N736" s="50">
        <v>2484416</v>
      </c>
      <c r="O736" s="50">
        <v>197517</v>
      </c>
      <c r="P736" s="50">
        <v>142.29729530123711</v>
      </c>
      <c r="Q736" s="50">
        <v>78.219653057696917</v>
      </c>
      <c r="R736" s="50">
        <v>35.471039137717113</v>
      </c>
      <c r="S736" s="50">
        <v>185396534.55596548</v>
      </c>
      <c r="T736" s="50">
        <v>0.59954083902309241</v>
      </c>
      <c r="U736" s="50">
        <v>0.60615205143285178</v>
      </c>
      <c r="V736" s="50">
        <v>53613</v>
      </c>
      <c r="W736" s="50">
        <v>44.801400375677119</v>
      </c>
      <c r="X736" s="50">
        <v>65.457073803789896</v>
      </c>
      <c r="Y736" s="50">
        <v>59.366932374962701</v>
      </c>
      <c r="Z736" s="50">
        <v>42112201.174111053</v>
      </c>
      <c r="AA736" s="50">
        <v>0.13618369127290356</v>
      </c>
      <c r="AB736" s="50">
        <v>0.13631074581579736</v>
      </c>
      <c r="AC736" s="50">
        <v>2484416</v>
      </c>
      <c r="AD736" s="50">
        <v>0.50656896859407918</v>
      </c>
      <c r="AE736" s="50">
        <v>0.52317860132292449</v>
      </c>
      <c r="AF736" s="50">
        <v>3.7616219101975798E-3</v>
      </c>
      <c r="AG736" s="50">
        <v>0.44192398582084635</v>
      </c>
      <c r="AH736" s="50">
        <v>13.148720063498006</v>
      </c>
      <c r="AI736" s="50">
        <v>13.045023051199173</v>
      </c>
      <c r="AJ736" s="50">
        <v>1.52437319392032</v>
      </c>
      <c r="AK736" s="50">
        <v>2.800997934088914</v>
      </c>
      <c r="AL736" s="50">
        <v>3.6417313106475602</v>
      </c>
      <c r="AM736" s="50">
        <v>4.6211206505258966</v>
      </c>
      <c r="AN736" s="50">
        <v>5.6395310803648115</v>
      </c>
      <c r="AO736" s="50">
        <v>6.6660535264698915</v>
      </c>
      <c r="AP736" s="50">
        <v>8.1763067262474429</v>
      </c>
      <c r="AQ736" s="50">
        <v>10.505319507863319</v>
      </c>
      <c r="AR736" s="50">
        <v>15.044810695740509</v>
      </c>
      <c r="AS736" s="50">
        <v>41.379755374131321</v>
      </c>
      <c r="AT736" s="50">
        <v>237.93704451815663</v>
      </c>
      <c r="AU736" s="50">
        <v>329.14624491678336</v>
      </c>
      <c r="AV736" s="50">
        <v>432.25229754131789</v>
      </c>
      <c r="AW736" s="50">
        <v>519.0001783552292</v>
      </c>
      <c r="AX736" s="50">
        <v>643.42142455118199</v>
      </c>
      <c r="AY736" s="50">
        <v>758.42432940162428</v>
      </c>
      <c r="AZ736" s="50">
        <v>951.7481780726265</v>
      </c>
      <c r="BA736" s="50">
        <v>1249.1694837203224</v>
      </c>
      <c r="BB736" s="50">
        <v>1982.8087043179721</v>
      </c>
      <c r="BC736" s="50">
        <v>10.809813387032904</v>
      </c>
      <c r="BD736" s="50">
        <v>6920.0023780697229</v>
      </c>
      <c r="BE736" s="50">
        <v>157.90717889899798</v>
      </c>
      <c r="BF736" s="50">
        <v>290.60260890829085</v>
      </c>
      <c r="BG736" s="50">
        <v>377.84667356241431</v>
      </c>
      <c r="BH736" s="50">
        <v>477.20337903520505</v>
      </c>
      <c r="BI736" s="50">
        <v>584.23153011261695</v>
      </c>
      <c r="BJ736" s="50">
        <v>694.96123027464591</v>
      </c>
      <c r="BK736" s="50">
        <v>848.35059746934155</v>
      </c>
      <c r="BL736" s="50">
        <v>1088.2890987994501</v>
      </c>
      <c r="BM736" s="50">
        <v>1563.5254075479422</v>
      </c>
      <c r="BN736" s="50">
        <v>4293.4470745926765</v>
      </c>
    </row>
    <row r="737" spans="1:66" x14ac:dyDescent="0.25">
      <c r="A737" t="str">
        <f t="shared" si="11"/>
        <v>2011TOT51</v>
      </c>
      <c r="B737" s="50">
        <v>2011</v>
      </c>
      <c r="C737" s="50" t="s">
        <v>3</v>
      </c>
      <c r="D737" s="50">
        <v>51</v>
      </c>
      <c r="E737" s="50">
        <v>942.22546488729472</v>
      </c>
      <c r="F737" s="50">
        <v>8.7494092225949768E-2</v>
      </c>
      <c r="G737" s="50">
        <v>3.0509293026778961E-2</v>
      </c>
      <c r="H737" s="50">
        <v>1.8106142660233047E-2</v>
      </c>
      <c r="I737" s="50">
        <v>2.1071641192068575E-2</v>
      </c>
      <c r="J737" s="50">
        <v>1.2636923424692454E-2</v>
      </c>
      <c r="K737" s="50">
        <v>1.052604458066465E-2</v>
      </c>
      <c r="L737" s="50">
        <v>219.04798474338691</v>
      </c>
      <c r="M737" s="50">
        <v>109.52399237169345</v>
      </c>
      <c r="N737" s="50">
        <v>3015095</v>
      </c>
      <c r="O737" s="50">
        <v>263803</v>
      </c>
      <c r="P737" s="50">
        <v>142.66569442596943</v>
      </c>
      <c r="Q737" s="50">
        <v>76.382290317417471</v>
      </c>
      <c r="R737" s="50">
        <v>34.870117799485243</v>
      </c>
      <c r="S737" s="50">
        <v>241798527.99126819</v>
      </c>
      <c r="T737" s="50">
        <v>0.70927812954628355</v>
      </c>
      <c r="U737" s="50">
        <v>0.71880064986240511</v>
      </c>
      <c r="V737" s="50">
        <v>63533</v>
      </c>
      <c r="W737" s="50">
        <v>43.841101696398077</v>
      </c>
      <c r="X737" s="50">
        <v>65.682890675295369</v>
      </c>
      <c r="Y737" s="50">
        <v>59.971234843582238</v>
      </c>
      <c r="Z737" s="50">
        <v>50076373.119282492</v>
      </c>
      <c r="AA737" s="50">
        <v>0.14689120134672243</v>
      </c>
      <c r="AB737" s="50">
        <v>0.14703536201250542</v>
      </c>
      <c r="AC737" s="50">
        <v>3015095</v>
      </c>
      <c r="AD737" s="50">
        <v>0.4764240935074161</v>
      </c>
      <c r="AE737" s="50">
        <v>0.44906381398251138</v>
      </c>
      <c r="AF737" s="50">
        <v>4.5651160728828041E-3</v>
      </c>
      <c r="AG737" s="50">
        <v>0.38970245607425635</v>
      </c>
      <c r="AH737" s="50">
        <v>11.152107769745568</v>
      </c>
      <c r="AI737" s="50">
        <v>11.53726043819451</v>
      </c>
      <c r="AJ737" s="50">
        <v>1.6193716914551048</v>
      </c>
      <c r="AK737" s="50">
        <v>2.9949823233886281</v>
      </c>
      <c r="AL737" s="50">
        <v>3.938521086100077</v>
      </c>
      <c r="AM737" s="50">
        <v>4.9314989734193571</v>
      </c>
      <c r="AN737" s="50">
        <v>5.994095357828396</v>
      </c>
      <c r="AO737" s="50">
        <v>7.1839897768791232</v>
      </c>
      <c r="AP737" s="50">
        <v>8.8534351028210061</v>
      </c>
      <c r="AQ737" s="50">
        <v>11.247101664827703</v>
      </c>
      <c r="AR737" s="50">
        <v>15.642205802065313</v>
      </c>
      <c r="AS737" s="50">
        <v>37.594798221215292</v>
      </c>
      <c r="AT737" s="50">
        <v>229.84718500453931</v>
      </c>
      <c r="AU737" s="50">
        <v>324.78406576728383</v>
      </c>
      <c r="AV737" s="50">
        <v>425.312467076205</v>
      </c>
      <c r="AW737" s="50">
        <v>507.75765300174629</v>
      </c>
      <c r="AX737" s="50">
        <v>629.10554570600607</v>
      </c>
      <c r="AY737" s="50">
        <v>745.53607282355745</v>
      </c>
      <c r="AZ737" s="50">
        <v>919.03183445138006</v>
      </c>
      <c r="BA737" s="50">
        <v>1219.4273531555527</v>
      </c>
      <c r="BB737" s="50">
        <v>1815.7570709791828</v>
      </c>
      <c r="BC737" s="50">
        <v>10.115518450586066</v>
      </c>
      <c r="BD737" s="50">
        <v>6245.8474186016119</v>
      </c>
      <c r="BE737" s="50">
        <v>151.65207611329848</v>
      </c>
      <c r="BF737" s="50">
        <v>282.43044666864085</v>
      </c>
      <c r="BG737" s="50">
        <v>372.46314128602756</v>
      </c>
      <c r="BH737" s="50">
        <v>464.39424168667745</v>
      </c>
      <c r="BI737" s="50">
        <v>565.27106442834679</v>
      </c>
      <c r="BJ737" s="50">
        <v>676.54937604299153</v>
      </c>
      <c r="BK737" s="50">
        <v>834.82864712027481</v>
      </c>
      <c r="BL737" s="50">
        <v>1057.6591563152604</v>
      </c>
      <c r="BM737" s="50">
        <v>1470.8556226003011</v>
      </c>
      <c r="BN737" s="50">
        <v>3560.3148022613955</v>
      </c>
    </row>
    <row r="738" spans="1:66" x14ac:dyDescent="0.25">
      <c r="A738" t="str">
        <f t="shared" si="11"/>
        <v>2011TOT52</v>
      </c>
      <c r="B738" s="50">
        <v>2011</v>
      </c>
      <c r="C738" s="50" t="s">
        <v>3</v>
      </c>
      <c r="D738" s="50">
        <v>52</v>
      </c>
      <c r="E738" s="50">
        <v>920.46462699886592</v>
      </c>
      <c r="F738" s="50">
        <v>0.10039643633994841</v>
      </c>
      <c r="G738" s="50">
        <v>3.6843539475202136E-2</v>
      </c>
      <c r="H738" s="50">
        <v>2.3433282495333368E-2</v>
      </c>
      <c r="I738" s="50">
        <v>2.4667424623469499E-2</v>
      </c>
      <c r="J738" s="50">
        <v>1.754678997469453E-2</v>
      </c>
      <c r="K738" s="50">
        <v>1.5460320103887324E-2</v>
      </c>
      <c r="L738" s="50">
        <v>221.19171232080308</v>
      </c>
      <c r="M738" s="50">
        <v>110.59585616040154</v>
      </c>
      <c r="N738" s="50">
        <v>6069827</v>
      </c>
      <c r="O738" s="50">
        <v>609389</v>
      </c>
      <c r="P738" s="50">
        <v>140.01865596963535</v>
      </c>
      <c r="Q738" s="50">
        <v>81.17305635116773</v>
      </c>
      <c r="R738" s="50">
        <v>36.69805504893386</v>
      </c>
      <c r="S738" s="50">
        <v>593591611.64138114</v>
      </c>
      <c r="T738" s="50">
        <v>0.88536651441458358</v>
      </c>
      <c r="U738" s="50">
        <v>0.8990975699101863</v>
      </c>
      <c r="V738" s="50">
        <v>149727</v>
      </c>
      <c r="W738" s="50">
        <v>31.925208950974927</v>
      </c>
      <c r="X738" s="50">
        <v>78.670647209426619</v>
      </c>
      <c r="Y738" s="50">
        <v>71.133449245446826</v>
      </c>
      <c r="Z738" s="50">
        <v>141349439.93670982</v>
      </c>
      <c r="AA738" s="50">
        <v>0.21082855366700401</v>
      </c>
      <c r="AB738" s="50">
        <v>0.21100908459233689</v>
      </c>
      <c r="AC738" s="50">
        <v>6069827</v>
      </c>
      <c r="AD738" s="50">
        <v>0.47754805074524481</v>
      </c>
      <c r="AE738" s="50">
        <v>0.47156922676864887</v>
      </c>
      <c r="AF738" s="50">
        <v>9.1902460112598117E-3</v>
      </c>
      <c r="AG738" s="50">
        <v>0.38629342125914157</v>
      </c>
      <c r="AH738" s="50">
        <v>11.298188802526534</v>
      </c>
      <c r="AI738" s="50">
        <v>12.028543026021222</v>
      </c>
      <c r="AJ738" s="50">
        <v>1.5036447710316234</v>
      </c>
      <c r="AK738" s="50">
        <v>2.9298984186217081</v>
      </c>
      <c r="AL738" s="50">
        <v>3.9874550681025944</v>
      </c>
      <c r="AM738" s="50">
        <v>5.064913720737021</v>
      </c>
      <c r="AN738" s="50">
        <v>6.1796128947025402</v>
      </c>
      <c r="AO738" s="50">
        <v>7.2474385038935161</v>
      </c>
      <c r="AP738" s="50">
        <v>8.7409148469812159</v>
      </c>
      <c r="AQ738" s="50">
        <v>11.017056761461319</v>
      </c>
      <c r="AR738" s="50">
        <v>15.237470087651594</v>
      </c>
      <c r="AS738" s="50">
        <v>38.091594926816867</v>
      </c>
      <c r="AT738" s="50">
        <v>216.52271051152255</v>
      </c>
      <c r="AU738" s="50">
        <v>324.18922315598843</v>
      </c>
      <c r="AV738" s="50">
        <v>419.06661965760338</v>
      </c>
      <c r="AW738" s="50">
        <v>513.94401615921834</v>
      </c>
      <c r="AX738" s="50">
        <v>625.37786534188831</v>
      </c>
      <c r="AY738" s="50">
        <v>719.75955966742379</v>
      </c>
      <c r="AZ738" s="50">
        <v>892.26391694308734</v>
      </c>
      <c r="BA738" s="50">
        <v>1181.7539877735114</v>
      </c>
      <c r="BB738" s="50">
        <v>1784.5278338861747</v>
      </c>
      <c r="BC738" s="50">
        <v>10.447634196065053</v>
      </c>
      <c r="BD738" s="50">
        <v>5651.0048073062198</v>
      </c>
      <c r="BE738" s="50">
        <v>138.33423558448672</v>
      </c>
      <c r="BF738" s="50">
        <v>269.56674272438585</v>
      </c>
      <c r="BG738" s="50">
        <v>367.35474239651387</v>
      </c>
      <c r="BH738" s="50">
        <v>465.34544328484412</v>
      </c>
      <c r="BI738" s="50">
        <v>568.91526516758734</v>
      </c>
      <c r="BJ738" s="50">
        <v>667.24365447282037</v>
      </c>
      <c r="BK738" s="50">
        <v>804.76346767953294</v>
      </c>
      <c r="BL738" s="50">
        <v>1014.9718636004952</v>
      </c>
      <c r="BM738" s="50">
        <v>1402.77176812778</v>
      </c>
      <c r="BN738" s="50">
        <v>3507.1135317107551</v>
      </c>
    </row>
    <row r="739" spans="1:66" x14ac:dyDescent="0.25">
      <c r="A739" t="str">
        <f t="shared" si="11"/>
        <v>2011TOT53</v>
      </c>
      <c r="B739" s="50">
        <v>2011</v>
      </c>
      <c r="C739" s="50" t="s">
        <v>3</v>
      </c>
      <c r="D739" s="50">
        <v>53</v>
      </c>
      <c r="E739" s="50">
        <v>1871.0171072061166</v>
      </c>
      <c r="F739" s="50">
        <v>0.11098088835244886</v>
      </c>
      <c r="G739" s="50">
        <v>4.1572379069323456E-2</v>
      </c>
      <c r="H739" s="50">
        <v>2.6709286467006384E-2</v>
      </c>
      <c r="I739" s="50">
        <v>2.9679127235409705E-2</v>
      </c>
      <c r="J739" s="50">
        <v>2.0387332582730421E-2</v>
      </c>
      <c r="K739" s="50">
        <v>1.7526225149909355E-2</v>
      </c>
      <c r="L739" s="50">
        <v>259.65437843100455</v>
      </c>
      <c r="M739" s="50">
        <v>129.82718921550227</v>
      </c>
      <c r="N739" s="50">
        <v>2572515</v>
      </c>
      <c r="O739" s="50">
        <v>285500</v>
      </c>
      <c r="P739" s="50">
        <v>162.39033227503313</v>
      </c>
      <c r="Q739" s="50">
        <v>97.264046155971414</v>
      </c>
      <c r="R739" s="50">
        <v>37.459043342038797</v>
      </c>
      <c r="S739" s="50">
        <v>333226622.1303581</v>
      </c>
      <c r="T739" s="50">
        <v>0.57692953236873512</v>
      </c>
      <c r="U739" s="50">
        <v>0.58254074747344786</v>
      </c>
      <c r="V739" s="50">
        <v>76350</v>
      </c>
      <c r="W739" s="50">
        <v>40.645655546290278</v>
      </c>
      <c r="X739" s="50">
        <v>89.181533669212001</v>
      </c>
      <c r="Y739" s="50">
        <v>68.692493620252463</v>
      </c>
      <c r="Z739" s="50">
        <v>81708121.147732034</v>
      </c>
      <c r="AA739" s="50">
        <v>0.14146477200146365</v>
      </c>
      <c r="AB739" s="50">
        <v>0.14155603944856618</v>
      </c>
      <c r="AC739" s="50">
        <v>2572515</v>
      </c>
      <c r="AD739" s="50">
        <v>0.60373964768106503</v>
      </c>
      <c r="AE739" s="50">
        <v>0.6961412028056877</v>
      </c>
      <c r="AF739" s="50">
        <v>3.8950114587540806E-3</v>
      </c>
      <c r="AG739" s="50">
        <v>0.66707442222504021</v>
      </c>
      <c r="AH739" s="50">
        <v>23.442976058211237</v>
      </c>
      <c r="AI739" s="50">
        <v>26.456394042328508</v>
      </c>
      <c r="AJ739" s="50">
        <v>0.81843495186427984</v>
      </c>
      <c r="AK739" s="50">
        <v>1.6565780975815945</v>
      </c>
      <c r="AL739" s="50">
        <v>2.3713582949555101</v>
      </c>
      <c r="AM739" s="50">
        <v>3.1276658394505903</v>
      </c>
      <c r="AN739" s="50">
        <v>3.8900151860457939</v>
      </c>
      <c r="AO739" s="50">
        <v>5.0133946528897813</v>
      </c>
      <c r="AP739" s="50">
        <v>6.8750225052938347</v>
      </c>
      <c r="AQ739" s="50">
        <v>10.767609975873476</v>
      </c>
      <c r="AR739" s="50">
        <v>18.746129798963139</v>
      </c>
      <c r="AS739" s="50">
        <v>46.733790697082</v>
      </c>
      <c r="AT739" s="50">
        <v>237.93704451815663</v>
      </c>
      <c r="AU739" s="50">
        <v>368.8024190031428</v>
      </c>
      <c r="AV739" s="50">
        <v>515.53026312267275</v>
      </c>
      <c r="AW739" s="50">
        <v>648.37844631197686</v>
      </c>
      <c r="AX739" s="50">
        <v>828.81403840491225</v>
      </c>
      <c r="AY739" s="50">
        <v>1070.7167003317049</v>
      </c>
      <c r="AZ739" s="50">
        <v>1586.2469634543775</v>
      </c>
      <c r="BA739" s="50">
        <v>2498.3389674406449</v>
      </c>
      <c r="BB739" s="50">
        <v>4758.7408903631331</v>
      </c>
      <c r="BC739" s="50">
        <v>11.015469372553667</v>
      </c>
      <c r="BD739" s="50">
        <v>13641.723885707646</v>
      </c>
      <c r="BE739" s="50">
        <v>152.92638172270324</v>
      </c>
      <c r="BF739" s="50">
        <v>309.53888802387428</v>
      </c>
      <c r="BG739" s="50">
        <v>444.1314806693801</v>
      </c>
      <c r="BH739" s="50">
        <v>585.17001947242602</v>
      </c>
      <c r="BI739" s="50">
        <v>727.75918604379558</v>
      </c>
      <c r="BJ739" s="50">
        <v>939.04592667565566</v>
      </c>
      <c r="BK739" s="50">
        <v>1286.1409889671986</v>
      </c>
      <c r="BL739" s="50">
        <v>2014.3367832471351</v>
      </c>
      <c r="BM739" s="50">
        <v>3506.949005451977</v>
      </c>
      <c r="BN739" s="50">
        <v>8753.7893054299493</v>
      </c>
    </row>
    <row r="740" spans="1:66" x14ac:dyDescent="0.25">
      <c r="A740" t="str">
        <f t="shared" si="11"/>
        <v>2011TOT100</v>
      </c>
      <c r="B740" s="50">
        <v>2011</v>
      </c>
      <c r="C740" s="50" t="s">
        <v>3</v>
      </c>
      <c r="D740" s="50">
        <v>100</v>
      </c>
      <c r="E740" s="50">
        <v>1172.8920971164605</v>
      </c>
      <c r="F740" s="50">
        <v>0.15537714000622044</v>
      </c>
      <c r="G740" s="50">
        <v>5.8258975687034642E-2</v>
      </c>
      <c r="H740" s="50">
        <v>3.4575417228127833E-2</v>
      </c>
      <c r="I740" s="50">
        <v>4.0594422007072292E-2</v>
      </c>
      <c r="J740" s="50">
        <v>2.2728622706532232E-2</v>
      </c>
      <c r="K740" s="50">
        <v>1.8236432257305472E-2</v>
      </c>
      <c r="L740" s="50">
        <v>289.34743174862757</v>
      </c>
      <c r="M740" s="50">
        <v>144.67371587431379</v>
      </c>
      <c r="N740" s="50">
        <v>56118178</v>
      </c>
      <c r="O740" s="50">
        <v>8719482</v>
      </c>
      <c r="P740" s="50">
        <v>180.85602181101328</v>
      </c>
      <c r="Q740" s="50">
        <v>108.49140993761429</v>
      </c>
      <c r="R740" s="50">
        <v>37.495204046554974</v>
      </c>
      <c r="S740" s="50">
        <v>11351866753.267788</v>
      </c>
      <c r="T740" s="50">
        <v>1.4372238531397459</v>
      </c>
      <c r="U740" s="50">
        <v>1.4725030125577618</v>
      </c>
      <c r="V740" s="50">
        <v>2278085</v>
      </c>
      <c r="W740" s="50">
        <v>63.671594373816887</v>
      </c>
      <c r="X740" s="50">
        <v>81.002121500496898</v>
      </c>
      <c r="Y740" s="50">
        <v>55.989521670175392</v>
      </c>
      <c r="Z740" s="50">
        <v>2214356615.501514</v>
      </c>
      <c r="AA740" s="50">
        <v>0.28035266941804432</v>
      </c>
      <c r="AB740" s="50">
        <v>0.28097184930001468</v>
      </c>
      <c r="AC740" s="50">
        <v>56118178</v>
      </c>
      <c r="AD740" s="50">
        <v>0.53558080486333415</v>
      </c>
      <c r="AE740" s="50">
        <v>0.57620025323085766</v>
      </c>
      <c r="AF740" s="50">
        <v>8.496780246351103E-2</v>
      </c>
      <c r="AG740" s="50">
        <v>0.49932392850966867</v>
      </c>
      <c r="AH740" s="50">
        <v>15.629259389556518</v>
      </c>
      <c r="AI740" s="50">
        <v>16.499432517637583</v>
      </c>
      <c r="AJ740" s="50">
        <v>1.1668738806690306</v>
      </c>
      <c r="AK740" s="50">
        <v>2.3945422068494064</v>
      </c>
      <c r="AL740" s="50">
        <v>3.2651735541836873</v>
      </c>
      <c r="AM740" s="50">
        <v>4.2008226998848599</v>
      </c>
      <c r="AN740" s="50">
        <v>5.2670671021146482</v>
      </c>
      <c r="AO740" s="50">
        <v>6.405982278144922</v>
      </c>
      <c r="AP740" s="50">
        <v>8.0097873562996007</v>
      </c>
      <c r="AQ740" s="50">
        <v>10.528406518614538</v>
      </c>
      <c r="AR740" s="50">
        <v>15.673772432674369</v>
      </c>
      <c r="AS740" s="50">
        <v>43.087571970564952</v>
      </c>
      <c r="AT740" s="50">
        <v>223.66082184706724</v>
      </c>
      <c r="AU740" s="50">
        <v>327.1634362124654</v>
      </c>
      <c r="AV740" s="50">
        <v>436.21791494995387</v>
      </c>
      <c r="AW740" s="50">
        <v>555.18643720903219</v>
      </c>
      <c r="AX740" s="50">
        <v>673.36183598638331</v>
      </c>
      <c r="AY740" s="50">
        <v>832.77965581354829</v>
      </c>
      <c r="AZ740" s="50">
        <v>1070.7167003317049</v>
      </c>
      <c r="BA740" s="50">
        <v>1439.5191193348476</v>
      </c>
      <c r="BB740" s="50">
        <v>2379.76700692243</v>
      </c>
      <c r="BC740" s="50">
        <v>11.367807913122149</v>
      </c>
      <c r="BD740" s="50">
        <v>8724.3582989990755</v>
      </c>
      <c r="BE740" s="50">
        <v>136.85068787519043</v>
      </c>
      <c r="BF740" s="50">
        <v>280.82723056482348</v>
      </c>
      <c r="BG740" s="50">
        <v>382.84415356974733</v>
      </c>
      <c r="BH740" s="50">
        <v>492.91098043555775</v>
      </c>
      <c r="BI740" s="50">
        <v>617.80776683444105</v>
      </c>
      <c r="BJ740" s="50">
        <v>751.07619595792323</v>
      </c>
      <c r="BK740" s="50">
        <v>939.79720039198276</v>
      </c>
      <c r="BL740" s="50">
        <v>1233.9146058683152</v>
      </c>
      <c r="BM740" s="50">
        <v>1839.8153652948672</v>
      </c>
      <c r="BN740" s="50">
        <v>5053.871890226842</v>
      </c>
    </row>
    <row r="741" spans="1:66" x14ac:dyDescent="0.25">
      <c r="A741" t="str">
        <f t="shared" si="11"/>
        <v>2011TOT115</v>
      </c>
      <c r="B741" s="50">
        <v>2011</v>
      </c>
      <c r="C741" s="50" t="s">
        <v>3</v>
      </c>
      <c r="D741" s="50">
        <v>115</v>
      </c>
      <c r="E741" s="50">
        <v>791.23138149828583</v>
      </c>
      <c r="F741" s="50">
        <v>0.23586404032166819</v>
      </c>
      <c r="G741" s="50">
        <v>8.7194688740269838E-2</v>
      </c>
      <c r="H741" s="50">
        <v>4.9514583806796734E-2</v>
      </c>
      <c r="I741" s="50">
        <v>6.3167518086898231E-2</v>
      </c>
      <c r="J741" s="50">
        <v>3.0177824928746981E-2</v>
      </c>
      <c r="K741" s="50">
        <v>2.2529245144471268E-2</v>
      </c>
      <c r="L741" s="50">
        <v>266.91743788467085</v>
      </c>
      <c r="M741" s="50">
        <v>133.45871894233542</v>
      </c>
      <c r="N741" s="50">
        <v>1873732</v>
      </c>
      <c r="O741" s="50">
        <v>441946</v>
      </c>
      <c r="P741" s="50">
        <v>168.24286721266952</v>
      </c>
      <c r="Q741" s="50">
        <v>98.674570672001323</v>
      </c>
      <c r="R741" s="50">
        <v>36.968199400533898</v>
      </c>
      <c r="S741" s="50">
        <v>523305981.72249949</v>
      </c>
      <c r="T741" s="50">
        <v>2.9414635794187838</v>
      </c>
      <c r="U741" s="50">
        <v>3.0967754334303574</v>
      </c>
      <c r="V741" s="50">
        <v>118359</v>
      </c>
      <c r="W741" s="50">
        <v>69.699781161748447</v>
      </c>
      <c r="X741" s="50">
        <v>63.758937780586976</v>
      </c>
      <c r="Y741" s="50">
        <v>47.774276784520765</v>
      </c>
      <c r="Z741" s="50">
        <v>90557329.401269913</v>
      </c>
      <c r="AA741" s="50">
        <v>0.50901594017038665</v>
      </c>
      <c r="AB741" s="50">
        <v>0.51186417939180706</v>
      </c>
      <c r="AC741" s="50">
        <v>1873732</v>
      </c>
      <c r="AD741" s="50">
        <v>0.52191620682792517</v>
      </c>
      <c r="AE741" s="50">
        <v>0.53928675316204266</v>
      </c>
      <c r="AF741" s="50">
        <v>2.836993218944935E-3</v>
      </c>
      <c r="AG741" s="50">
        <v>0.46158789223090047</v>
      </c>
      <c r="AH741" s="50">
        <v>14.340190024638426</v>
      </c>
      <c r="AI741" s="50">
        <v>14.919026899219519</v>
      </c>
      <c r="AJ741" s="50">
        <v>1.2689035977920406</v>
      </c>
      <c r="AK741" s="50">
        <v>2.5993915231580749</v>
      </c>
      <c r="AL741" s="50">
        <v>3.5327531193070429</v>
      </c>
      <c r="AM741" s="50">
        <v>4.3619612774104111</v>
      </c>
      <c r="AN741" s="50">
        <v>5.3614165987767102</v>
      </c>
      <c r="AO741" s="50">
        <v>6.5466521656870462</v>
      </c>
      <c r="AP741" s="50">
        <v>8.130981064631392</v>
      </c>
      <c r="AQ741" s="50">
        <v>10.486741689662885</v>
      </c>
      <c r="AR741" s="50">
        <v>15.540251027328559</v>
      </c>
      <c r="AS741" s="50">
        <v>42.170947936245838</v>
      </c>
      <c r="AT741" s="50">
        <v>162.09461157799421</v>
      </c>
      <c r="AU741" s="50">
        <v>239.12672974074741</v>
      </c>
      <c r="AV741" s="50">
        <v>317.24939269087554</v>
      </c>
      <c r="AW741" s="50">
        <v>383.87176515595939</v>
      </c>
      <c r="AX741" s="50">
        <v>465.96004551472345</v>
      </c>
      <c r="AY741" s="50">
        <v>581.04226271333846</v>
      </c>
      <c r="AZ741" s="50">
        <v>713.81113355446996</v>
      </c>
      <c r="BA741" s="50">
        <v>968.70119249454524</v>
      </c>
      <c r="BB741" s="50">
        <v>1576.3329199327877</v>
      </c>
      <c r="BC741" s="50">
        <v>10.279878144038335</v>
      </c>
      <c r="BD741" s="50">
        <v>5948.4261129539163</v>
      </c>
      <c r="BE741" s="50">
        <v>100.3959911749954</v>
      </c>
      <c r="BF741" s="50">
        <v>205.24612820811197</v>
      </c>
      <c r="BG741" s="50">
        <v>278.91845069533633</v>
      </c>
      <c r="BH741" s="50">
        <v>346.52316403876762</v>
      </c>
      <c r="BI741" s="50">
        <v>423.74894615515757</v>
      </c>
      <c r="BJ741" s="50">
        <v>518.44322207889149</v>
      </c>
      <c r="BK741" s="50">
        <v>642.68058393876208</v>
      </c>
      <c r="BL741" s="50">
        <v>830.50272897416062</v>
      </c>
      <c r="BM741" s="50">
        <v>1229.4963150009642</v>
      </c>
      <c r="BN741" s="50">
        <v>3339.0000901339258</v>
      </c>
    </row>
    <row r="742" spans="1:66" x14ac:dyDescent="0.25">
      <c r="A742" t="str">
        <f t="shared" si="11"/>
        <v>2011TOT123</v>
      </c>
      <c r="B742" s="50">
        <v>2011</v>
      </c>
      <c r="C742" s="50" t="s">
        <v>3</v>
      </c>
      <c r="D742" s="50">
        <v>123</v>
      </c>
      <c r="E742" s="50">
        <v>740.71875091233778</v>
      </c>
      <c r="F742" s="50">
        <v>0.21621268241712366</v>
      </c>
      <c r="G742" s="50">
        <v>7.9807601127272587E-2</v>
      </c>
      <c r="H742" s="50">
        <v>4.5142743272811613E-2</v>
      </c>
      <c r="I742" s="50">
        <v>5.3529891324672216E-2</v>
      </c>
      <c r="J742" s="50">
        <v>2.7755756371111905E-2</v>
      </c>
      <c r="K742" s="50">
        <v>2.0386237860674627E-2</v>
      </c>
      <c r="L742" s="50">
        <v>237.86520046258983</v>
      </c>
      <c r="M742" s="50">
        <v>118.93260023129491</v>
      </c>
      <c r="N742" s="50">
        <v>3609927</v>
      </c>
      <c r="O742" s="50">
        <v>780512</v>
      </c>
      <c r="P742" s="50">
        <v>150.06530441415308</v>
      </c>
      <c r="Q742" s="50">
        <v>87.79989604843675</v>
      </c>
      <c r="R742" s="50">
        <v>36.911618798246799</v>
      </c>
      <c r="S742" s="50">
        <v>822346469.57468939</v>
      </c>
      <c r="T742" s="50">
        <v>2.5628419716924102</v>
      </c>
      <c r="U742" s="50">
        <v>2.6802459371641443</v>
      </c>
      <c r="V742" s="50">
        <v>193239</v>
      </c>
      <c r="W742" s="50">
        <v>57.26491896176109</v>
      </c>
      <c r="X742" s="50">
        <v>61.667681269533823</v>
      </c>
      <c r="Y742" s="50">
        <v>51.850948478049936</v>
      </c>
      <c r="Z742" s="50">
        <v>142999212.73012134</v>
      </c>
      <c r="AA742" s="50">
        <v>0.44565690723189849</v>
      </c>
      <c r="AB742" s="50">
        <v>0.44750887458121746</v>
      </c>
      <c r="AC742" s="50">
        <v>3609927</v>
      </c>
      <c r="AD742" s="50">
        <v>0.52138837925628057</v>
      </c>
      <c r="AE742" s="50">
        <v>0.5428893645032753</v>
      </c>
      <c r="AF742" s="50">
        <v>5.4657434573814724E-3</v>
      </c>
      <c r="AG742" s="50">
        <v>0.46938721247920512</v>
      </c>
      <c r="AH742" s="50">
        <v>14.390589109867305</v>
      </c>
      <c r="AI742" s="50">
        <v>14.833652892622453</v>
      </c>
      <c r="AJ742" s="50">
        <v>1.2792806994859776</v>
      </c>
      <c r="AK742" s="50">
        <v>2.6020997642227144</v>
      </c>
      <c r="AL742" s="50">
        <v>3.4461688126976231</v>
      </c>
      <c r="AM742" s="50">
        <v>4.3505981312821431</v>
      </c>
      <c r="AN742" s="50">
        <v>5.4148974681513327</v>
      </c>
      <c r="AO742" s="50">
        <v>6.6241086884429627</v>
      </c>
      <c r="AP742" s="50">
        <v>8.2711715703995239</v>
      </c>
      <c r="AQ742" s="50">
        <v>10.436624322457007</v>
      </c>
      <c r="AR742" s="50">
        <v>15.561195315734061</v>
      </c>
      <c r="AS742" s="50">
        <v>42.013855227126655</v>
      </c>
      <c r="AT742" s="50">
        <v>159.41781982716495</v>
      </c>
      <c r="AU742" s="50">
        <v>225.6436305513852</v>
      </c>
      <c r="AV742" s="50">
        <v>286.51585777394695</v>
      </c>
      <c r="AW742" s="50">
        <v>355.47794451012601</v>
      </c>
      <c r="AX742" s="50">
        <v>443.5543071559303</v>
      </c>
      <c r="AY742" s="50">
        <v>544.87583194657873</v>
      </c>
      <c r="AZ742" s="50">
        <v>666.22372465083856</v>
      </c>
      <c r="BA742" s="50">
        <v>892.26391694308734</v>
      </c>
      <c r="BB742" s="50">
        <v>1520.4177144710209</v>
      </c>
      <c r="BC742" s="50">
        <v>10.797109233933867</v>
      </c>
      <c r="BD742" s="50">
        <v>5264.3571099642159</v>
      </c>
      <c r="BE742" s="50">
        <v>94.639094992500148</v>
      </c>
      <c r="BF742" s="50">
        <v>192.68673659676764</v>
      </c>
      <c r="BG742" s="50">
        <v>255.6222766944733</v>
      </c>
      <c r="BH742" s="50">
        <v>322.11481750739171</v>
      </c>
      <c r="BI742" s="50">
        <v>399.88936870380297</v>
      </c>
      <c r="BJ742" s="50">
        <v>491.3770863888783</v>
      </c>
      <c r="BK742" s="50">
        <v>613.00539436303586</v>
      </c>
      <c r="BL742" s="50">
        <v>772.81563896611044</v>
      </c>
      <c r="BM742" s="50">
        <v>1150.2021291581634</v>
      </c>
      <c r="BN742" s="50">
        <v>3124.6103789061171</v>
      </c>
    </row>
    <row r="743" spans="1:66" x14ac:dyDescent="0.25">
      <c r="A743" t="str">
        <f t="shared" si="11"/>
        <v>2011TOT126</v>
      </c>
      <c r="B743" s="50">
        <v>2011</v>
      </c>
      <c r="C743" s="50" t="s">
        <v>3</v>
      </c>
      <c r="D743" s="50">
        <v>126</v>
      </c>
      <c r="E743" s="50">
        <v>738.22729338621889</v>
      </c>
      <c r="F743" s="50">
        <v>0.34140730203600161</v>
      </c>
      <c r="G743" s="50">
        <v>0.14901802744420239</v>
      </c>
      <c r="H743" s="50">
        <v>9.2086802886296129E-2</v>
      </c>
      <c r="I743" s="50">
        <v>0.1122972310317553</v>
      </c>
      <c r="J743" s="50">
        <v>6.1486021031699117E-2</v>
      </c>
      <c r="K743" s="50">
        <v>4.7487894580063077E-2</v>
      </c>
      <c r="L743" s="50">
        <v>312.31156111187858</v>
      </c>
      <c r="M743" s="50">
        <v>156.15578055593929</v>
      </c>
      <c r="N743" s="50">
        <v>3293465</v>
      </c>
      <c r="O743" s="50">
        <v>1124413</v>
      </c>
      <c r="P743" s="50">
        <v>175.9932910943148</v>
      </c>
      <c r="Q743" s="50">
        <v>136.31827001756378</v>
      </c>
      <c r="R743" s="50">
        <v>43.648166443870721</v>
      </c>
      <c r="S743" s="50">
        <v>1839336419.3431075</v>
      </c>
      <c r="T743" s="50">
        <v>6.3042985814618397</v>
      </c>
      <c r="U743" s="50">
        <v>6.8628782374774575</v>
      </c>
      <c r="V743" s="50">
        <v>369847</v>
      </c>
      <c r="W743" s="50">
        <v>70.655919880222385</v>
      </c>
      <c r="X743" s="50">
        <v>85.499860675716903</v>
      </c>
      <c r="Y743" s="50">
        <v>54.752927090706393</v>
      </c>
      <c r="Z743" s="50">
        <v>379462403.65598243</v>
      </c>
      <c r="AA743" s="50">
        <v>1.3006018191826298</v>
      </c>
      <c r="AB743" s="50">
        <v>1.3147325597648203</v>
      </c>
      <c r="AC743" s="50">
        <v>3293465</v>
      </c>
      <c r="AD743" s="50">
        <v>0.54244755098273734</v>
      </c>
      <c r="AE743" s="50">
        <v>0.60268114746789347</v>
      </c>
      <c r="AF743" s="50">
        <v>4.9865924645748306E-3</v>
      </c>
      <c r="AG743" s="50">
        <v>0.51573600714068579</v>
      </c>
      <c r="AH743" s="50">
        <v>16.21289653511575</v>
      </c>
      <c r="AI743" s="50">
        <v>18.140840263676555</v>
      </c>
      <c r="AJ743" s="50">
        <v>0.83206205018335988</v>
      </c>
      <c r="AK743" s="50">
        <v>2.4145619874359832</v>
      </c>
      <c r="AL743" s="50">
        <v>3.2506925524933514</v>
      </c>
      <c r="AM743" s="50">
        <v>4.2405991211791569</v>
      </c>
      <c r="AN743" s="50">
        <v>5.1425026290258717</v>
      </c>
      <c r="AO743" s="50">
        <v>6.4494898904686888</v>
      </c>
      <c r="AP743" s="50">
        <v>8.291595716311587</v>
      </c>
      <c r="AQ743" s="50">
        <v>10.48200799023688</v>
      </c>
      <c r="AR743" s="50">
        <v>15.373308955172966</v>
      </c>
      <c r="AS743" s="50">
        <v>43.523179107492155</v>
      </c>
      <c r="AT743" s="50">
        <v>143.84375873143105</v>
      </c>
      <c r="AU743" s="50">
        <v>215.16307025713309</v>
      </c>
      <c r="AV743" s="50">
        <v>276.60181425235709</v>
      </c>
      <c r="AW743" s="50">
        <v>340.54739496661171</v>
      </c>
      <c r="AX743" s="50">
        <v>428.28668013268197</v>
      </c>
      <c r="AY743" s="50">
        <v>533.37554146153445</v>
      </c>
      <c r="AZ743" s="50">
        <v>670.1893420594746</v>
      </c>
      <c r="BA743" s="50">
        <v>892.26391694308734</v>
      </c>
      <c r="BB743" s="50">
        <v>1487.1065282384791</v>
      </c>
      <c r="BC743" s="50">
        <v>12.445748327514352</v>
      </c>
      <c r="BD743" s="50">
        <v>5670.8328943493998</v>
      </c>
      <c r="BE743" s="50">
        <v>61.201448814054039</v>
      </c>
      <c r="BF743" s="50">
        <v>178.02712115595736</v>
      </c>
      <c r="BG743" s="50">
        <v>241.10421219240916</v>
      </c>
      <c r="BH743" s="50">
        <v>312.15078052776141</v>
      </c>
      <c r="BI743" s="50">
        <v>380.75672861378808</v>
      </c>
      <c r="BJ743" s="50">
        <v>475.58249362178424</v>
      </c>
      <c r="BK743" s="50">
        <v>612.45132174965613</v>
      </c>
      <c r="BL743" s="50">
        <v>774.24417058611391</v>
      </c>
      <c r="BM743" s="50">
        <v>1133.6415407583315</v>
      </c>
      <c r="BN743" s="50">
        <v>3217.1073800278932</v>
      </c>
    </row>
    <row r="744" spans="1:66" x14ac:dyDescent="0.25">
      <c r="A744" t="str">
        <f t="shared" si="11"/>
        <v>2011TOT129</v>
      </c>
      <c r="B744" s="50">
        <v>2011</v>
      </c>
      <c r="C744" s="50" t="s">
        <v>3</v>
      </c>
      <c r="D744" s="50">
        <v>129</v>
      </c>
      <c r="E744" s="50">
        <v>948.27557285434852</v>
      </c>
      <c r="F744" s="50">
        <v>0.24199084004869847</v>
      </c>
      <c r="G744" s="50">
        <v>9.7753673800370366E-2</v>
      </c>
      <c r="H744" s="50">
        <v>5.634449819806326E-2</v>
      </c>
      <c r="I744" s="50">
        <v>7.1070234575365307E-2</v>
      </c>
      <c r="J744" s="50">
        <v>3.4663262546379268E-2</v>
      </c>
      <c r="K744" s="50">
        <v>2.4579641411561368E-2</v>
      </c>
      <c r="L744" s="50">
        <v>294.15391178768169</v>
      </c>
      <c r="M744" s="50">
        <v>147.07695589384085</v>
      </c>
      <c r="N744" s="50">
        <v>3622290</v>
      </c>
      <c r="O744" s="50">
        <v>876561</v>
      </c>
      <c r="P744" s="50">
        <v>175.32864743383513</v>
      </c>
      <c r="Q744" s="50">
        <v>118.82526435384656</v>
      </c>
      <c r="R744" s="50">
        <v>40.395609098550366</v>
      </c>
      <c r="S744" s="50">
        <v>1249891110.5672653</v>
      </c>
      <c r="T744" s="50">
        <v>3.0323068908591004</v>
      </c>
      <c r="U744" s="50">
        <v>3.174333527425214</v>
      </c>
      <c r="V744" s="50">
        <v>257437</v>
      </c>
      <c r="W744" s="50">
        <v>75.342745825008478</v>
      </c>
      <c r="X744" s="50">
        <v>71.734210068832368</v>
      </c>
      <c r="Y744" s="50">
        <v>48.773249101381751</v>
      </c>
      <c r="Z744" s="50">
        <v>221604478.04987997</v>
      </c>
      <c r="AA744" s="50">
        <v>0.53762506201913007</v>
      </c>
      <c r="AB744" s="50">
        <v>0.54067810849116382</v>
      </c>
      <c r="AC744" s="50">
        <v>3622290</v>
      </c>
      <c r="AD744" s="50">
        <v>0.56110777651094579</v>
      </c>
      <c r="AE744" s="50">
        <v>0.6629117846532564</v>
      </c>
      <c r="AF744" s="50">
        <v>5.4844621146736576E-3</v>
      </c>
      <c r="AG744" s="50">
        <v>0.55873740821118734</v>
      </c>
      <c r="AH744" s="50">
        <v>17.820866743779195</v>
      </c>
      <c r="AI744" s="50">
        <v>18.766465677394116</v>
      </c>
      <c r="AJ744" s="50">
        <v>1.0580417046619603</v>
      </c>
      <c r="AK744" s="50">
        <v>2.210232364567303</v>
      </c>
      <c r="AL744" s="50">
        <v>3.1177268355535075</v>
      </c>
      <c r="AM744" s="50">
        <v>3.9245499651748474</v>
      </c>
      <c r="AN744" s="50">
        <v>4.8824356651455165</v>
      </c>
      <c r="AO744" s="50">
        <v>6.1293208328093804</v>
      </c>
      <c r="AP744" s="50">
        <v>7.4428615702154417</v>
      </c>
      <c r="AQ744" s="50">
        <v>9.9008779173638715</v>
      </c>
      <c r="AR744" s="50">
        <v>15.39821486739033</v>
      </c>
      <c r="AS744" s="50">
        <v>45.935738277117842</v>
      </c>
      <c r="AT744" s="50">
        <v>167.54733551486865</v>
      </c>
      <c r="AU744" s="50">
        <v>251.61842457795063</v>
      </c>
      <c r="AV744" s="50">
        <v>327.1634362124654</v>
      </c>
      <c r="AW744" s="50">
        <v>416.38982790677414</v>
      </c>
      <c r="AX744" s="50">
        <v>515.53026312267275</v>
      </c>
      <c r="AY744" s="50">
        <v>648.37844631197686</v>
      </c>
      <c r="AZ744" s="50">
        <v>793.52004346805234</v>
      </c>
      <c r="BA744" s="50">
        <v>1130.2009614612441</v>
      </c>
      <c r="BB744" s="50">
        <v>1944.7954288723333</v>
      </c>
      <c r="BC744" s="50">
        <v>13.29574840014034</v>
      </c>
      <c r="BD744" s="50">
        <v>7851.9224690991687</v>
      </c>
      <c r="BE744" s="50">
        <v>99.971069266801564</v>
      </c>
      <c r="BF744" s="50">
        <v>210.27535027325342</v>
      </c>
      <c r="BG744" s="50">
        <v>295.58603463389426</v>
      </c>
      <c r="BH744" s="50">
        <v>371.14317273394784</v>
      </c>
      <c r="BI744" s="50">
        <v>464.10284663892298</v>
      </c>
      <c r="BJ744" s="50">
        <v>581.63798073417126</v>
      </c>
      <c r="BK744" s="50">
        <v>705.67344155333149</v>
      </c>
      <c r="BL744" s="50">
        <v>937.87664380647902</v>
      </c>
      <c r="BM744" s="50">
        <v>1457.4150067603691</v>
      </c>
      <c r="BN744" s="50">
        <v>4370.4039596661023</v>
      </c>
    </row>
    <row r="745" spans="1:66" x14ac:dyDescent="0.25">
      <c r="A745" t="str">
        <f t="shared" si="11"/>
        <v>2011TOT131</v>
      </c>
      <c r="B745" s="50">
        <v>2011</v>
      </c>
      <c r="C745" s="50" t="s">
        <v>3</v>
      </c>
      <c r="D745" s="50">
        <v>131</v>
      </c>
      <c r="E745" s="50">
        <v>1201.7876869500044</v>
      </c>
      <c r="F745" s="50">
        <v>8.4174290104490707E-2</v>
      </c>
      <c r="G745" s="50">
        <v>2.8536204903637737E-2</v>
      </c>
      <c r="H745" s="50">
        <v>1.7202691367591363E-2</v>
      </c>
      <c r="I745" s="50">
        <v>1.8275817076656816E-2</v>
      </c>
      <c r="J745" s="50">
        <v>1.2635964391221447E-2</v>
      </c>
      <c r="K745" s="50">
        <v>1.0966462247289007E-2</v>
      </c>
      <c r="L745" s="50">
        <v>234.23366992676634</v>
      </c>
      <c r="M745" s="50">
        <v>117.11683496338317</v>
      </c>
      <c r="N745" s="50">
        <v>4698121</v>
      </c>
      <c r="O745" s="50">
        <v>395461</v>
      </c>
      <c r="P745" s="50">
        <v>154.82533761931444</v>
      </c>
      <c r="Q745" s="50">
        <v>79.4083323074519</v>
      </c>
      <c r="R745" s="50">
        <v>33.901331235718196</v>
      </c>
      <c r="S745" s="50">
        <v>376834782.03164679</v>
      </c>
      <c r="T745" s="50">
        <v>0.55618309897356211</v>
      </c>
      <c r="U745" s="50">
        <v>0.56228052854142119</v>
      </c>
      <c r="V745" s="50">
        <v>85862</v>
      </c>
      <c r="W745" s="50">
        <v>36.141842162646327</v>
      </c>
      <c r="X745" s="50">
        <v>80.974992800736842</v>
      </c>
      <c r="Y745" s="50">
        <v>69.140352730718732</v>
      </c>
      <c r="Z745" s="50">
        <v>83432097.9822824</v>
      </c>
      <c r="AA745" s="50">
        <v>0.12314023286139948</v>
      </c>
      <c r="AB745" s="50">
        <v>0.12320794991737012</v>
      </c>
      <c r="AC745" s="50">
        <v>4698121</v>
      </c>
      <c r="AD745" s="50">
        <v>0.52422728071043279</v>
      </c>
      <c r="AE745" s="50">
        <v>0.55179761472519662</v>
      </c>
      <c r="AF745" s="50">
        <v>7.1133638208575453E-3</v>
      </c>
      <c r="AG745" s="50">
        <v>0.47104898784427096</v>
      </c>
      <c r="AH745" s="50">
        <v>14.413044908541366</v>
      </c>
      <c r="AI745" s="50">
        <v>14.509658833302765</v>
      </c>
      <c r="AJ745" s="50">
        <v>1.4066312937973511</v>
      </c>
      <c r="AK745" s="50">
        <v>2.6058122625654905</v>
      </c>
      <c r="AL745" s="50">
        <v>3.4787945219735814</v>
      </c>
      <c r="AM745" s="50">
        <v>4.3387401950353173</v>
      </c>
      <c r="AN745" s="50">
        <v>5.3394750659750834</v>
      </c>
      <c r="AO745" s="50">
        <v>6.3941928564882495</v>
      </c>
      <c r="AP745" s="50">
        <v>7.8994899447545528</v>
      </c>
      <c r="AQ745" s="50">
        <v>10.317676768701524</v>
      </c>
      <c r="AR745" s="50">
        <v>15.592685060414979</v>
      </c>
      <c r="AS745" s="50">
        <v>42.626502030293885</v>
      </c>
      <c r="AT745" s="50">
        <v>255.12138662224575</v>
      </c>
      <c r="AU745" s="50">
        <v>362.85399289018886</v>
      </c>
      <c r="AV745" s="50">
        <v>465.46434333864391</v>
      </c>
      <c r="AW745" s="50">
        <v>578.48443948476836</v>
      </c>
      <c r="AX745" s="50">
        <v>703.89709003287999</v>
      </c>
      <c r="AY745" s="50">
        <v>852.6077428567279</v>
      </c>
      <c r="AZ745" s="50">
        <v>1066.7510829230689</v>
      </c>
      <c r="BA745" s="50">
        <v>1439.5191193348476</v>
      </c>
      <c r="BB745" s="50">
        <v>2498.3389674406449</v>
      </c>
      <c r="BC745" s="50">
        <v>11.183238571499658</v>
      </c>
      <c r="BD745" s="50">
        <v>9368.771127902417</v>
      </c>
      <c r="BE745" s="50">
        <v>168.71005684377315</v>
      </c>
      <c r="BF745" s="50">
        <v>313.37749162810593</v>
      </c>
      <c r="BG745" s="50">
        <v>418.01149027046915</v>
      </c>
      <c r="BH745" s="50">
        <v>520.85029208991921</v>
      </c>
      <c r="BI745" s="50">
        <v>640.42394654803297</v>
      </c>
      <c r="BJ745" s="50">
        <v>771.07236544831107</v>
      </c>
      <c r="BK745" s="50">
        <v>949.203688445078</v>
      </c>
      <c r="BL745" s="50">
        <v>1239.7469321422641</v>
      </c>
      <c r="BM745" s="50">
        <v>1875.2632147909126</v>
      </c>
      <c r="BN745" s="50">
        <v>5126.6863642926883</v>
      </c>
    </row>
    <row r="746" spans="1:66" x14ac:dyDescent="0.25">
      <c r="A746" t="str">
        <f t="shared" si="11"/>
        <v>2011TOT133</v>
      </c>
      <c r="B746" s="50">
        <v>2011</v>
      </c>
      <c r="C746" s="50" t="s">
        <v>3</v>
      </c>
      <c r="D746" s="50">
        <v>133</v>
      </c>
      <c r="E746" s="50">
        <v>1190.3619714270999</v>
      </c>
      <c r="F746" s="50">
        <v>0.16350079426990516</v>
      </c>
      <c r="G746" s="50">
        <v>6.0202220263395632E-2</v>
      </c>
      <c r="H746" s="50">
        <v>3.4933520313261177E-2</v>
      </c>
      <c r="I746" s="50">
        <v>4.1330029078176497E-2</v>
      </c>
      <c r="J746" s="50">
        <v>2.2336995823711642E-2</v>
      </c>
      <c r="K746" s="50">
        <v>1.7509449321298838E-2</v>
      </c>
      <c r="L746" s="50">
        <v>299.60120585446919</v>
      </c>
      <c r="M746" s="50">
        <v>149.80060292723459</v>
      </c>
      <c r="N746" s="50">
        <v>10395081</v>
      </c>
      <c r="O746" s="50">
        <v>1699604</v>
      </c>
      <c r="P746" s="50">
        <v>189.28579199626495</v>
      </c>
      <c r="Q746" s="50">
        <v>110.31541385820424</v>
      </c>
      <c r="R746" s="50">
        <v>36.820750952447696</v>
      </c>
      <c r="S746" s="50">
        <v>2249910223.8607125</v>
      </c>
      <c r="T746" s="50">
        <v>1.5152246307403339</v>
      </c>
      <c r="U746" s="50">
        <v>1.5556707181926523</v>
      </c>
      <c r="V746" s="50">
        <v>429629</v>
      </c>
      <c r="W746" s="50">
        <v>68.840208835908783</v>
      </c>
      <c r="X746" s="50">
        <v>80.96039409132581</v>
      </c>
      <c r="Y746" s="50">
        <v>54.04543941031546</v>
      </c>
      <c r="Z746" s="50">
        <v>417395197.83674663</v>
      </c>
      <c r="AA746" s="50">
        <v>0.28109898688745483</v>
      </c>
      <c r="AB746" s="50">
        <v>0.28177247107979841</v>
      </c>
      <c r="AC746" s="50">
        <v>10395081</v>
      </c>
      <c r="AD746" s="50">
        <v>0.54255000027667422</v>
      </c>
      <c r="AE746" s="50">
        <v>0.58659414703670709</v>
      </c>
      <c r="AF746" s="50">
        <v>1.5739056763391768E-2</v>
      </c>
      <c r="AG746" s="50">
        <v>0.51097701530765516</v>
      </c>
      <c r="AH746" s="50">
        <v>16.213346368268951</v>
      </c>
      <c r="AI746" s="50">
        <v>16.662275603028032</v>
      </c>
      <c r="AJ746" s="50">
        <v>1.1934497850915502</v>
      </c>
      <c r="AK746" s="50">
        <v>2.3866218289230159</v>
      </c>
      <c r="AL746" s="50">
        <v>3.2114704123763418</v>
      </c>
      <c r="AM746" s="50">
        <v>4.0913438839436909</v>
      </c>
      <c r="AN746" s="50">
        <v>5.149672663942356</v>
      </c>
      <c r="AO746" s="50">
        <v>6.235217087227749</v>
      </c>
      <c r="AP746" s="50">
        <v>7.7990221485157498</v>
      </c>
      <c r="AQ746" s="50">
        <v>10.281062278691472</v>
      </c>
      <c r="AR746" s="50">
        <v>15.540140223635888</v>
      </c>
      <c r="AS746" s="50">
        <v>44.111999687652201</v>
      </c>
      <c r="AT746" s="50">
        <v>228.58951776922905</v>
      </c>
      <c r="AU746" s="50">
        <v>327.1634362124654</v>
      </c>
      <c r="AV746" s="50">
        <v>435.42479146822666</v>
      </c>
      <c r="AW746" s="50">
        <v>547.25520239176024</v>
      </c>
      <c r="AX746" s="50">
        <v>662.25810724220264</v>
      </c>
      <c r="AY746" s="50">
        <v>832.77965581354829</v>
      </c>
      <c r="AZ746" s="50">
        <v>1040.9745697669352</v>
      </c>
      <c r="BA746" s="50">
        <v>1439.5191193348476</v>
      </c>
      <c r="BB746" s="50">
        <v>2409.112575746336</v>
      </c>
      <c r="BC746" s="50">
        <v>11.051195149430924</v>
      </c>
      <c r="BD746" s="50">
        <v>9220.0604750785697</v>
      </c>
      <c r="BE746" s="50">
        <v>141.67163927744593</v>
      </c>
      <c r="BF746" s="50">
        <v>284.77600814386483</v>
      </c>
      <c r="BG746" s="50">
        <v>381.95828090508178</v>
      </c>
      <c r="BH746" s="50">
        <v>486.61501224182649</v>
      </c>
      <c r="BI746" s="50">
        <v>613.27184247178559</v>
      </c>
      <c r="BJ746" s="50">
        <v>743.03647318074752</v>
      </c>
      <c r="BK746" s="50">
        <v>928.20619311949474</v>
      </c>
      <c r="BL746" s="50">
        <v>1223.5856118409363</v>
      </c>
      <c r="BM746" s="50">
        <v>1850.6173564629953</v>
      </c>
      <c r="BN746" s="50">
        <v>5253.229625629976</v>
      </c>
    </row>
    <row r="747" spans="1:66" x14ac:dyDescent="0.25">
      <c r="A747" t="str">
        <f t="shared" si="11"/>
        <v>2011TOT135</v>
      </c>
      <c r="B747" s="50">
        <v>2011</v>
      </c>
      <c r="C747" s="50" t="s">
        <v>3</v>
      </c>
      <c r="D747" s="50">
        <v>135</v>
      </c>
      <c r="E747" s="50">
        <v>1261.9153915990778</v>
      </c>
      <c r="F747" s="50">
        <v>0.12033171683524779</v>
      </c>
      <c r="G747" s="50">
        <v>4.3106640766394935E-2</v>
      </c>
      <c r="H747" s="50">
        <v>2.6246435501521208E-2</v>
      </c>
      <c r="I747" s="50">
        <v>2.8908961754907599E-2</v>
      </c>
      <c r="J747" s="50">
        <v>1.7921081298187348E-2</v>
      </c>
      <c r="K747" s="50">
        <v>1.5603424565825818E-2</v>
      </c>
      <c r="L747" s="50">
        <v>301.41697125325317</v>
      </c>
      <c r="M747" s="50">
        <v>150.70848562662658</v>
      </c>
      <c r="N747" s="50">
        <v>18935789</v>
      </c>
      <c r="O747" s="50">
        <v>2278576</v>
      </c>
      <c r="P747" s="50">
        <v>193.43984400509609</v>
      </c>
      <c r="Q747" s="50">
        <v>107.97712724815707</v>
      </c>
      <c r="R747" s="50">
        <v>35.823174388357103</v>
      </c>
      <c r="S747" s="50">
        <v>2952409088.3591614</v>
      </c>
      <c r="T747" s="50">
        <v>1.0296310820208123</v>
      </c>
      <c r="U747" s="50">
        <v>1.0489802874639669</v>
      </c>
      <c r="V747" s="50">
        <v>547414</v>
      </c>
      <c r="W747" s="50">
        <v>57.282127179735149</v>
      </c>
      <c r="X747" s="50">
        <v>93.426358446891442</v>
      </c>
      <c r="Y747" s="50">
        <v>61.991438676088208</v>
      </c>
      <c r="Z747" s="50">
        <v>613714758.99415946</v>
      </c>
      <c r="AA747" s="50">
        <v>0.21402853481476203</v>
      </c>
      <c r="AB747" s="50">
        <v>0.21430976592166676</v>
      </c>
      <c r="AC747" s="50">
        <v>18935789</v>
      </c>
      <c r="AD747" s="50">
        <v>0.50660429067587243</v>
      </c>
      <c r="AE747" s="50">
        <v>0.51850748420879089</v>
      </c>
      <c r="AF747" s="50">
        <v>2.8670431517620977E-2</v>
      </c>
      <c r="AG747" s="50">
        <v>0.43704438045338989</v>
      </c>
      <c r="AH747" s="50">
        <v>13.184390442714934</v>
      </c>
      <c r="AI747" s="50">
        <v>13.826460621340601</v>
      </c>
      <c r="AJ747" s="50">
        <v>1.3755928269726367</v>
      </c>
      <c r="AK747" s="50">
        <v>2.6910689642683558</v>
      </c>
      <c r="AL747" s="50">
        <v>3.6473688591211086</v>
      </c>
      <c r="AM747" s="50">
        <v>4.6403834877921639</v>
      </c>
      <c r="AN747" s="50">
        <v>5.5819738904460898</v>
      </c>
      <c r="AO747" s="50">
        <v>6.8216542154789366</v>
      </c>
      <c r="AP747" s="50">
        <v>8.3915146267198253</v>
      </c>
      <c r="AQ747" s="50">
        <v>10.622904012296864</v>
      </c>
      <c r="AR747" s="50">
        <v>15.50618419479818</v>
      </c>
      <c r="AS747" s="50">
        <v>40.721354922105839</v>
      </c>
      <c r="AT747" s="50">
        <v>279.57602730883406</v>
      </c>
      <c r="AU747" s="50">
        <v>397.94970695661698</v>
      </c>
      <c r="AV747" s="50">
        <v>523.46149793994459</v>
      </c>
      <c r="AW747" s="50">
        <v>648.37844631197686</v>
      </c>
      <c r="AX747" s="50">
        <v>781.62319124214457</v>
      </c>
      <c r="AY747" s="50">
        <v>951.7481780726265</v>
      </c>
      <c r="AZ747" s="50">
        <v>1189.6852225907833</v>
      </c>
      <c r="BA747" s="50">
        <v>1543.6165763115412</v>
      </c>
      <c r="BB747" s="50">
        <v>2577.6513156133633</v>
      </c>
      <c r="BC747" s="50">
        <v>10.725714364105187</v>
      </c>
      <c r="BD747" s="50">
        <v>8625.2178637831785</v>
      </c>
      <c r="BE747" s="50">
        <v>173.45278138821158</v>
      </c>
      <c r="BF747" s="50">
        <v>339.51409448724417</v>
      </c>
      <c r="BG747" s="50">
        <v>460.67456403611891</v>
      </c>
      <c r="BH747" s="50">
        <v>585.44385004971957</v>
      </c>
      <c r="BI747" s="50">
        <v>704.24498370446008</v>
      </c>
      <c r="BJ747" s="50">
        <v>860.14273510265093</v>
      </c>
      <c r="BK747" s="50">
        <v>1059.2838050340831</v>
      </c>
      <c r="BL747" s="50">
        <v>1339.482101330251</v>
      </c>
      <c r="BM747" s="50">
        <v>1958.5529882172341</v>
      </c>
      <c r="BN747" s="50">
        <v>5143.3076945666253</v>
      </c>
    </row>
    <row r="748" spans="1:66" x14ac:dyDescent="0.25">
      <c r="A748" t="str">
        <f t="shared" si="11"/>
        <v>2011TOT141</v>
      </c>
      <c r="B748" s="50">
        <v>2011</v>
      </c>
      <c r="C748" s="50" t="s">
        <v>3</v>
      </c>
      <c r="D748" s="50">
        <v>141</v>
      </c>
      <c r="E748" s="50">
        <v>1282.3900755970535</v>
      </c>
      <c r="F748" s="50">
        <v>8.1923647231706323E-2</v>
      </c>
      <c r="G748" s="50">
        <v>2.9039858214952054E-2</v>
      </c>
      <c r="H748" s="50">
        <v>1.8363085663379127E-2</v>
      </c>
      <c r="I748" s="50">
        <v>1.8349957206758642E-2</v>
      </c>
      <c r="J748" s="50">
        <v>1.3789122295581376E-2</v>
      </c>
      <c r="K748" s="50">
        <v>1.2407828900666239E-2</v>
      </c>
      <c r="L748" s="50">
        <v>275.99626247538458</v>
      </c>
      <c r="M748" s="50">
        <v>137.99813123769229</v>
      </c>
      <c r="N748" s="50">
        <v>3158209</v>
      </c>
      <c r="O748" s="50">
        <v>258732</v>
      </c>
      <c r="P748" s="50">
        <v>178.16257707471897</v>
      </c>
      <c r="Q748" s="50">
        <v>97.833685400665615</v>
      </c>
      <c r="R748" s="50">
        <v>35.447467484959567</v>
      </c>
      <c r="S748" s="50">
        <v>303752461.0930202</v>
      </c>
      <c r="T748" s="50">
        <v>0.62499644083804329</v>
      </c>
      <c r="U748" s="50">
        <v>0.63219183348268004</v>
      </c>
      <c r="V748" s="50">
        <v>57953</v>
      </c>
      <c r="W748" s="50">
        <v>34.299082419346092</v>
      </c>
      <c r="X748" s="50">
        <v>103.6990488183462</v>
      </c>
      <c r="Y748" s="50">
        <v>75.145255872872454</v>
      </c>
      <c r="Z748" s="50">
        <v>72116051.714035407</v>
      </c>
      <c r="AA748" s="50">
        <v>0.14838489040179861</v>
      </c>
      <c r="AB748" s="50">
        <v>0.14845775226791064</v>
      </c>
      <c r="AC748" s="50">
        <v>3158209</v>
      </c>
      <c r="AD748" s="50">
        <v>0.48020585536608384</v>
      </c>
      <c r="AE748" s="50">
        <v>0.44645313790602614</v>
      </c>
      <c r="AF748" s="50">
        <v>4.7818031164600415E-3</v>
      </c>
      <c r="AG748" s="50">
        <v>0.39121899909692104</v>
      </c>
      <c r="AH748" s="50">
        <v>11.350918885566829</v>
      </c>
      <c r="AI748" s="50">
        <v>12.111465999345778</v>
      </c>
      <c r="AJ748" s="50">
        <v>1.5547645105498273</v>
      </c>
      <c r="AK748" s="50">
        <v>2.8618916931549543</v>
      </c>
      <c r="AL748" s="50">
        <v>3.8246134616471776</v>
      </c>
      <c r="AM748" s="50">
        <v>4.9159735930996877</v>
      </c>
      <c r="AN748" s="50">
        <v>5.8764843111252816</v>
      </c>
      <c r="AO748" s="50">
        <v>7.0519237480721877</v>
      </c>
      <c r="AP748" s="50">
        <v>8.9210467921191849</v>
      </c>
      <c r="AQ748" s="50">
        <v>11.501120448261631</v>
      </c>
      <c r="AR748" s="50">
        <v>16.155481195881158</v>
      </c>
      <c r="AS748" s="50">
        <v>37.33670024608891</v>
      </c>
      <c r="AT748" s="50">
        <v>303.07231045500203</v>
      </c>
      <c r="AU748" s="50">
        <v>430.86433144829533</v>
      </c>
      <c r="AV748" s="50">
        <v>565.10048073062205</v>
      </c>
      <c r="AW748" s="50">
        <v>674.15495946811041</v>
      </c>
      <c r="AX748" s="50">
        <v>832.77965581354829</v>
      </c>
      <c r="AY748" s="50">
        <v>1005.2840130892118</v>
      </c>
      <c r="AZ748" s="50">
        <v>1278.9116142850919</v>
      </c>
      <c r="BA748" s="50">
        <v>1723.8538875340448</v>
      </c>
      <c r="BB748" s="50">
        <v>2554.4921099469293</v>
      </c>
      <c r="BC748" s="50">
        <v>9.2672847779716392</v>
      </c>
      <c r="BD748" s="50">
        <v>7703.2118162753213</v>
      </c>
      <c r="BE748" s="50">
        <v>199.16194014164492</v>
      </c>
      <c r="BF748" s="50">
        <v>367.18159073745989</v>
      </c>
      <c r="BG748" s="50">
        <v>489.12018517919552</v>
      </c>
      <c r="BH748" s="50">
        <v>629.70557020266028</v>
      </c>
      <c r="BI748" s="50">
        <v>756.40365830334918</v>
      </c>
      <c r="BJ748" s="50">
        <v>904.82419487881077</v>
      </c>
      <c r="BK748" s="50">
        <v>1139.0019986717605</v>
      </c>
      <c r="BL748" s="50">
        <v>1477.938270713367</v>
      </c>
      <c r="BM748" s="50">
        <v>2076.1930649353576</v>
      </c>
      <c r="BN748" s="50">
        <v>4790.2495076107725</v>
      </c>
    </row>
    <row r="749" spans="1:66" x14ac:dyDescent="0.25">
      <c r="A749" t="str">
        <f t="shared" si="11"/>
        <v>2011TOT143</v>
      </c>
      <c r="B749" s="50">
        <v>2011</v>
      </c>
      <c r="C749" s="50" t="s">
        <v>3</v>
      </c>
      <c r="D749" s="50">
        <v>143</v>
      </c>
      <c r="E749" s="50">
        <v>1267.7600860817531</v>
      </c>
      <c r="F749" s="50">
        <v>0.14603936450395033</v>
      </c>
      <c r="G749" s="50">
        <v>5.0072479107132604E-2</v>
      </c>
      <c r="H749" s="50">
        <v>2.7665989953639756E-2</v>
      </c>
      <c r="I749" s="50">
        <v>3.5865936491313949E-2</v>
      </c>
      <c r="J749" s="50">
        <v>1.6109778618464077E-2</v>
      </c>
      <c r="K749" s="50">
        <v>1.234750710383661E-2</v>
      </c>
      <c r="L749" s="50">
        <v>334.10073921115355</v>
      </c>
      <c r="M749" s="50">
        <v>167.05036960557678</v>
      </c>
      <c r="N749" s="50">
        <v>3959049</v>
      </c>
      <c r="O749" s="50">
        <v>578177</v>
      </c>
      <c r="P749" s="50">
        <v>219.54770523533449</v>
      </c>
      <c r="Q749" s="50">
        <v>114.55303397581906</v>
      </c>
      <c r="R749" s="50">
        <v>34.286974116337078</v>
      </c>
      <c r="S749" s="50">
        <v>794783154.3004458</v>
      </c>
      <c r="T749" s="50">
        <v>1.3195913381003217</v>
      </c>
      <c r="U749" s="50">
        <v>1.3538307370352227</v>
      </c>
      <c r="V749" s="50">
        <v>141995</v>
      </c>
      <c r="W749" s="50">
        <v>92.016932987235975</v>
      </c>
      <c r="X749" s="50">
        <v>75.033436618340801</v>
      </c>
      <c r="Y749" s="50">
        <v>44.916654057996105</v>
      </c>
      <c r="Z749" s="50">
        <v>127852473.99145561</v>
      </c>
      <c r="AA749" s="50">
        <v>0.21227553241527841</v>
      </c>
      <c r="AB749" s="50">
        <v>0.2128295771559349</v>
      </c>
      <c r="AC749" s="50">
        <v>3959049</v>
      </c>
      <c r="AD749" s="50">
        <v>0.50843756733888501</v>
      </c>
      <c r="AE749" s="50">
        <v>0.51996027051051108</v>
      </c>
      <c r="AF749" s="50">
        <v>5.9943445308460403E-3</v>
      </c>
      <c r="AG749" s="50">
        <v>0.44428945090941507</v>
      </c>
      <c r="AH749" s="50">
        <v>13.191025464636521</v>
      </c>
      <c r="AI749" s="50">
        <v>13.737694178386452</v>
      </c>
      <c r="AJ749" s="50">
        <v>1.408757214984403</v>
      </c>
      <c r="AK749" s="50">
        <v>2.6990392458031618</v>
      </c>
      <c r="AL749" s="50">
        <v>3.6583089839068945</v>
      </c>
      <c r="AM749" s="50">
        <v>4.5956582010039471</v>
      </c>
      <c r="AN749" s="50">
        <v>5.4785357994074744</v>
      </c>
      <c r="AO749" s="50">
        <v>6.6654854033341735</v>
      </c>
      <c r="AP749" s="50">
        <v>8.3487783264506099</v>
      </c>
      <c r="AQ749" s="50">
        <v>10.713785299751535</v>
      </c>
      <c r="AR749" s="50">
        <v>15.66556676580138</v>
      </c>
      <c r="AS749" s="50">
        <v>40.766084759556421</v>
      </c>
      <c r="AT749" s="50">
        <v>277.5932186045161</v>
      </c>
      <c r="AU749" s="50">
        <v>402.1136052356847</v>
      </c>
      <c r="AV749" s="50">
        <v>522.27181271735378</v>
      </c>
      <c r="AW749" s="50">
        <v>648.37844631197686</v>
      </c>
      <c r="AX749" s="50">
        <v>758.42432940162428</v>
      </c>
      <c r="AY749" s="50">
        <v>938.06679801283258</v>
      </c>
      <c r="AZ749" s="50">
        <v>1189.6852225907833</v>
      </c>
      <c r="BA749" s="50">
        <v>1586.2469634543775</v>
      </c>
      <c r="BB749" s="50">
        <v>2528.0810980054143</v>
      </c>
      <c r="BC749" s="50">
        <v>10.811996698102476</v>
      </c>
      <c r="BD749" s="50">
        <v>8724.3582989990755</v>
      </c>
      <c r="BE749" s="50">
        <v>178.44918058098023</v>
      </c>
      <c r="BF749" s="50">
        <v>341.51085322359717</v>
      </c>
      <c r="BG749" s="50">
        <v>464.80122321402678</v>
      </c>
      <c r="BH749" s="50">
        <v>582.89879726422566</v>
      </c>
      <c r="BI749" s="50">
        <v>694.0330886307845</v>
      </c>
      <c r="BJ749" s="50">
        <v>845.26040733599962</v>
      </c>
      <c r="BK749" s="50">
        <v>1058.8845555538719</v>
      </c>
      <c r="BL749" s="50">
        <v>1356.3628789607969</v>
      </c>
      <c r="BM749" s="50">
        <v>1986.9510143265227</v>
      </c>
      <c r="BN749" s="50">
        <v>5173.59640027972</v>
      </c>
    </row>
    <row r="750" spans="1:66" x14ac:dyDescent="0.25">
      <c r="A750" t="str">
        <f t="shared" si="11"/>
        <v>2011TOT153</v>
      </c>
      <c r="B750" s="50">
        <v>2011</v>
      </c>
      <c r="C750" s="50" t="s">
        <v>3</v>
      </c>
      <c r="D750" s="50">
        <v>153</v>
      </c>
      <c r="E750" s="50">
        <v>1871.0171072061166</v>
      </c>
      <c r="F750" s="50">
        <v>0.11098088835244886</v>
      </c>
      <c r="G750" s="50">
        <v>4.1572379069323456E-2</v>
      </c>
      <c r="H750" s="50">
        <v>2.6709286467006384E-2</v>
      </c>
      <c r="I750" s="50">
        <v>2.9679127235409705E-2</v>
      </c>
      <c r="J750" s="50">
        <v>2.0387332582730421E-2</v>
      </c>
      <c r="K750" s="50">
        <v>1.7526225149909355E-2</v>
      </c>
      <c r="L750" s="50">
        <v>259.65437843100455</v>
      </c>
      <c r="M750" s="50">
        <v>129.82718921550227</v>
      </c>
      <c r="N750" s="50">
        <v>2572515</v>
      </c>
      <c r="O750" s="50">
        <v>285500</v>
      </c>
      <c r="P750" s="50">
        <v>162.39033227503313</v>
      </c>
      <c r="Q750" s="50">
        <v>97.264046155971414</v>
      </c>
      <c r="R750" s="50">
        <v>37.459043342038797</v>
      </c>
      <c r="S750" s="50">
        <v>333226622.1303581</v>
      </c>
      <c r="T750" s="50">
        <v>0.57692953236873512</v>
      </c>
      <c r="U750" s="50">
        <v>0.58254074747344786</v>
      </c>
      <c r="V750" s="50">
        <v>76350</v>
      </c>
      <c r="W750" s="50">
        <v>40.645655546290278</v>
      </c>
      <c r="X750" s="50">
        <v>89.181533669212001</v>
      </c>
      <c r="Y750" s="50">
        <v>68.692493620252463</v>
      </c>
      <c r="Z750" s="50">
        <v>81708121.147732034</v>
      </c>
      <c r="AA750" s="50">
        <v>0.14146477200146365</v>
      </c>
      <c r="AB750" s="50">
        <v>0.14155603944856618</v>
      </c>
      <c r="AC750" s="50">
        <v>2572515</v>
      </c>
      <c r="AD750" s="50">
        <v>0.60373964768106503</v>
      </c>
      <c r="AE750" s="50">
        <v>0.6961412028056877</v>
      </c>
      <c r="AF750" s="50">
        <v>3.8950114587540806E-3</v>
      </c>
      <c r="AG750" s="50">
        <v>0.66707442222504021</v>
      </c>
      <c r="AH750" s="50">
        <v>23.442976058211237</v>
      </c>
      <c r="AI750" s="50">
        <v>26.456394042328508</v>
      </c>
      <c r="AJ750" s="50">
        <v>0.81843495186427984</v>
      </c>
      <c r="AK750" s="50">
        <v>1.6565780975815945</v>
      </c>
      <c r="AL750" s="50">
        <v>2.3713582949555101</v>
      </c>
      <c r="AM750" s="50">
        <v>3.1276658394505903</v>
      </c>
      <c r="AN750" s="50">
        <v>3.8900151860457939</v>
      </c>
      <c r="AO750" s="50">
        <v>5.0133946528897813</v>
      </c>
      <c r="AP750" s="50">
        <v>6.8750225052938347</v>
      </c>
      <c r="AQ750" s="50">
        <v>10.767609975873476</v>
      </c>
      <c r="AR750" s="50">
        <v>18.746129798963139</v>
      </c>
      <c r="AS750" s="50">
        <v>46.733790697082</v>
      </c>
      <c r="AT750" s="50">
        <v>237.93704451815663</v>
      </c>
      <c r="AU750" s="50">
        <v>368.8024190031428</v>
      </c>
      <c r="AV750" s="50">
        <v>515.53026312267275</v>
      </c>
      <c r="AW750" s="50">
        <v>648.37844631197686</v>
      </c>
      <c r="AX750" s="50">
        <v>828.81403840491225</v>
      </c>
      <c r="AY750" s="50">
        <v>1070.7167003317049</v>
      </c>
      <c r="AZ750" s="50">
        <v>1586.2469634543775</v>
      </c>
      <c r="BA750" s="50">
        <v>2498.3389674406449</v>
      </c>
      <c r="BB750" s="50">
        <v>4758.7408903631331</v>
      </c>
      <c r="BC750" s="50">
        <v>11.015469372553667</v>
      </c>
      <c r="BD750" s="50">
        <v>13641.723885707646</v>
      </c>
      <c r="BE750" s="50">
        <v>152.92638172270324</v>
      </c>
      <c r="BF750" s="50">
        <v>309.53888802387428</v>
      </c>
      <c r="BG750" s="50">
        <v>444.1314806693801</v>
      </c>
      <c r="BH750" s="50">
        <v>585.17001947242602</v>
      </c>
      <c r="BI750" s="50">
        <v>727.75918604379558</v>
      </c>
      <c r="BJ750" s="50">
        <v>939.04592667565566</v>
      </c>
      <c r="BK750" s="50">
        <v>1286.1409889671986</v>
      </c>
      <c r="BL750" s="50">
        <v>2014.3367832471351</v>
      </c>
      <c r="BM750" s="50">
        <v>3506.949005451977</v>
      </c>
      <c r="BN750" s="50">
        <v>8753.7893054299493</v>
      </c>
    </row>
    <row r="751" spans="1:66" x14ac:dyDescent="0.25">
      <c r="A751" t="str">
        <f t="shared" si="11"/>
        <v>2012TOT0</v>
      </c>
      <c r="B751" s="50">
        <v>2012</v>
      </c>
      <c r="C751" s="50" t="s">
        <v>3</v>
      </c>
      <c r="D751" s="50">
        <v>0</v>
      </c>
      <c r="E751" s="50">
        <v>977.22076886880882</v>
      </c>
      <c r="F751" s="50">
        <v>0.17974306695593575</v>
      </c>
      <c r="G751" s="50">
        <v>7.1566858445039849E-2</v>
      </c>
      <c r="H751" s="50">
        <v>4.2907119258697335E-2</v>
      </c>
      <c r="I751" s="50">
        <v>5.8193691792664641E-2</v>
      </c>
      <c r="J751" s="50">
        <v>2.8776532368226141E-2</v>
      </c>
      <c r="K751" s="50">
        <v>2.0377695727732757E-2</v>
      </c>
      <c r="L751" s="50">
        <v>261.7675137234865</v>
      </c>
      <c r="M751" s="50">
        <v>130.88375686174325</v>
      </c>
      <c r="N751" s="50">
        <v>186809681</v>
      </c>
      <c r="O751" s="50">
        <v>33577745</v>
      </c>
      <c r="P751" s="50">
        <v>157.54163776938586</v>
      </c>
      <c r="Q751" s="50">
        <v>104.22587595410064</v>
      </c>
      <c r="R751" s="50">
        <v>39.81619967716766</v>
      </c>
      <c r="S751" s="50">
        <v>41996038622.261078</v>
      </c>
      <c r="T751" s="50">
        <v>1.917056943217017</v>
      </c>
      <c r="U751" s="50">
        <v>1.9742654158700503</v>
      </c>
      <c r="V751" s="50">
        <v>10871145</v>
      </c>
      <c r="W751" s="50">
        <v>66.162297373899918</v>
      </c>
      <c r="X751" s="50">
        <v>64.721459487843333</v>
      </c>
      <c r="Y751" s="50">
        <v>49.449573453343568</v>
      </c>
      <c r="Z751" s="50">
        <v>8443156448.4476471</v>
      </c>
      <c r="AA751" s="50">
        <v>0.38541758278087401</v>
      </c>
      <c r="AB751" s="50">
        <v>0.38694212625000107</v>
      </c>
      <c r="AC751" s="50">
        <v>186809681</v>
      </c>
      <c r="AD751" s="50">
        <v>0.52431118952812195</v>
      </c>
      <c r="AE751" s="50">
        <v>0.57798074443118086</v>
      </c>
      <c r="AF751" s="50">
        <v>0.27685683297602814</v>
      </c>
      <c r="AG751" s="50">
        <v>0.49283710573207173</v>
      </c>
      <c r="AH751" s="50">
        <v>14.901087171769484</v>
      </c>
      <c r="AI751" s="50">
        <v>16.701971013331452</v>
      </c>
      <c r="AJ751" s="50">
        <v>1.0545507176403546</v>
      </c>
      <c r="AK751" s="50">
        <v>2.3581573928071728</v>
      </c>
      <c r="AL751" s="50">
        <v>3.3442233692444314</v>
      </c>
      <c r="AM751" s="50">
        <v>4.373690201648115</v>
      </c>
      <c r="AN751" s="50">
        <v>5.5608441637746928</v>
      </c>
      <c r="AO751" s="50">
        <v>6.9338553944956409</v>
      </c>
      <c r="AP751" s="50">
        <v>8.4098347194849552</v>
      </c>
      <c r="AQ751" s="50">
        <v>10.965892103248883</v>
      </c>
      <c r="AR751" s="50">
        <v>15.534360950246786</v>
      </c>
      <c r="AS751" s="50">
        <v>41.464590987408968</v>
      </c>
      <c r="AT751" s="50">
        <v>179.94693086091169</v>
      </c>
      <c r="AU751" s="50">
        <v>279.81747748871771</v>
      </c>
      <c r="AV751" s="50">
        <v>373.24929799665665</v>
      </c>
      <c r="AW751" s="50">
        <v>479.55857074432964</v>
      </c>
      <c r="AX751" s="50">
        <v>608.07067053416404</v>
      </c>
      <c r="AY751" s="50">
        <v>731.03440662245373</v>
      </c>
      <c r="AZ751" s="50">
        <v>927.17656126084739</v>
      </c>
      <c r="BA751" s="50">
        <v>1237.1351496687678</v>
      </c>
      <c r="BB751" s="50">
        <v>1911.9361403971866</v>
      </c>
      <c r="BC751" s="50">
        <v>12.220318575169856</v>
      </c>
      <c r="BD751" s="50">
        <v>6748.0099072841886</v>
      </c>
      <c r="BE751" s="50">
        <v>103.04873864809431</v>
      </c>
      <c r="BF751" s="50">
        <v>230.42419274765703</v>
      </c>
      <c r="BG751" s="50">
        <v>326.81057797284484</v>
      </c>
      <c r="BH751" s="50">
        <v>427.45100909365192</v>
      </c>
      <c r="BI751" s="50">
        <v>543.41046610293347</v>
      </c>
      <c r="BJ751" s="50">
        <v>677.52510816620975</v>
      </c>
      <c r="BK751" s="50">
        <v>821.81477357545373</v>
      </c>
      <c r="BL751" s="50">
        <v>1071.5726439439402</v>
      </c>
      <c r="BM751" s="50">
        <v>1518.2800291746798</v>
      </c>
      <c r="BN751" s="50">
        <v>4052.0437121655327</v>
      </c>
    </row>
    <row r="752" spans="1:66" x14ac:dyDescent="0.25">
      <c r="A752" t="str">
        <f t="shared" si="11"/>
        <v>2012TOT10</v>
      </c>
      <c r="B752" s="50">
        <v>2012</v>
      </c>
      <c r="C752" s="50" t="s">
        <v>3</v>
      </c>
      <c r="D752" s="50">
        <v>10</v>
      </c>
      <c r="E752" s="50">
        <v>726.34792119666361</v>
      </c>
      <c r="F752" s="50">
        <v>0.27153914431921189</v>
      </c>
      <c r="G752" s="50">
        <v>0.10334972586506644</v>
      </c>
      <c r="H752" s="50">
        <v>5.8005662876310919E-2</v>
      </c>
      <c r="I752" s="50">
        <v>7.6639957766486216E-2</v>
      </c>
      <c r="J752" s="50">
        <v>3.4504261656977647E-2</v>
      </c>
      <c r="K752" s="50">
        <v>2.3386024977112452E-2</v>
      </c>
      <c r="L752" s="50">
        <v>273.7717421510464</v>
      </c>
      <c r="M752" s="50">
        <v>136.8858710755232</v>
      </c>
      <c r="N752" s="50">
        <v>12429939</v>
      </c>
      <c r="O752" s="50">
        <v>3375215.0000000005</v>
      </c>
      <c r="P752" s="50">
        <v>169.57227370295206</v>
      </c>
      <c r="Q752" s="50">
        <v>104.19946844809434</v>
      </c>
      <c r="R752" s="50">
        <v>38.060709856097937</v>
      </c>
      <c r="S752" s="50">
        <v>4220347306.7764173</v>
      </c>
      <c r="T752" s="50">
        <v>3.8954106806414504</v>
      </c>
      <c r="U752" s="50">
        <v>4.1590672088558351</v>
      </c>
      <c r="V752" s="50">
        <v>952629.99999999988</v>
      </c>
      <c r="W752" s="50">
        <v>75.258150361948651</v>
      </c>
      <c r="X752" s="50">
        <v>61.627720713574547</v>
      </c>
      <c r="Y752" s="50">
        <v>45.021243046751749</v>
      </c>
      <c r="Z752" s="50">
        <v>704500987.00047028</v>
      </c>
      <c r="AA752" s="50">
        <v>0.65025943833523991</v>
      </c>
      <c r="AB752" s="50">
        <v>0.65546434772599838</v>
      </c>
      <c r="AC752" s="50">
        <v>12429939</v>
      </c>
      <c r="AD752" s="50">
        <v>0.50648765255810124</v>
      </c>
      <c r="AE752" s="50">
        <v>0.51508573519572476</v>
      </c>
      <c r="AF752" s="50">
        <v>1.842149468487941E-2</v>
      </c>
      <c r="AG752" s="50">
        <v>0.44559409986582121</v>
      </c>
      <c r="AH752" s="50">
        <v>13.292754295117051</v>
      </c>
      <c r="AI752" s="50">
        <v>14.322131563650457</v>
      </c>
      <c r="AJ752" s="50">
        <v>1.2576026606416115</v>
      </c>
      <c r="AK752" s="50">
        <v>2.6245372822038089</v>
      </c>
      <c r="AL752" s="50">
        <v>3.5563258679110379</v>
      </c>
      <c r="AM752" s="50">
        <v>4.5346182469066374</v>
      </c>
      <c r="AN752" s="50">
        <v>5.5880562556907396</v>
      </c>
      <c r="AO752" s="50">
        <v>6.9471743001316462</v>
      </c>
      <c r="AP752" s="50">
        <v>8.7730663316164694</v>
      </c>
      <c r="AQ752" s="50">
        <v>11.118100044963477</v>
      </c>
      <c r="AR752" s="50">
        <v>15.811702876609921</v>
      </c>
      <c r="AS752" s="50">
        <v>39.788816133324652</v>
      </c>
      <c r="AT752" s="50">
        <v>153.89211483000886</v>
      </c>
      <c r="AU752" s="50">
        <v>224.93366357613962</v>
      </c>
      <c r="AV752" s="50">
        <v>292.10703492592313</v>
      </c>
      <c r="AW752" s="50">
        <v>359.89386172182338</v>
      </c>
      <c r="AX752" s="50">
        <v>453.46626576949745</v>
      </c>
      <c r="AY752" s="50">
        <v>562.33415894034897</v>
      </c>
      <c r="AZ752" s="50">
        <v>699.54369372179417</v>
      </c>
      <c r="BA752" s="50">
        <v>928.4136964105162</v>
      </c>
      <c r="BB752" s="50">
        <v>1443.324341280229</v>
      </c>
      <c r="BC752" s="50">
        <v>11.034329276436225</v>
      </c>
      <c r="BD752" s="50">
        <v>4798.584822957645</v>
      </c>
      <c r="BE752" s="50">
        <v>91.237506804081605</v>
      </c>
      <c r="BF752" s="50">
        <v>190.85134787411985</v>
      </c>
      <c r="BG752" s="50">
        <v>258.23506217122144</v>
      </c>
      <c r="BH752" s="50">
        <v>329.18934982734032</v>
      </c>
      <c r="BI752" s="50">
        <v>405.86049731667202</v>
      </c>
      <c r="BJ752" s="50">
        <v>505.03517270868525</v>
      </c>
      <c r="BK752" s="50">
        <v>637.20980498058691</v>
      </c>
      <c r="BL752" s="50">
        <v>807.16470403307369</v>
      </c>
      <c r="BM752" s="50">
        <v>1148.7042258574947</v>
      </c>
      <c r="BN752" s="50">
        <v>2891.319876812076</v>
      </c>
    </row>
    <row r="753" spans="1:66" x14ac:dyDescent="0.25">
      <c r="A753" t="str">
        <f t="shared" si="11"/>
        <v>2012TOT11</v>
      </c>
      <c r="B753" s="50">
        <v>2012</v>
      </c>
      <c r="C753" s="50" t="s">
        <v>3</v>
      </c>
      <c r="D753" s="50">
        <v>11</v>
      </c>
      <c r="E753" s="50">
        <v>905.48334758852388</v>
      </c>
      <c r="F753" s="50">
        <v>0.16947164956890062</v>
      </c>
      <c r="G753" s="50">
        <v>5.9769929511634116E-2</v>
      </c>
      <c r="H753" s="50">
        <v>3.3313679730469829E-2</v>
      </c>
      <c r="I753" s="50">
        <v>3.9294856267471472E-2</v>
      </c>
      <c r="J753" s="50">
        <v>2.0678730360054538E-2</v>
      </c>
      <c r="K753" s="50">
        <v>1.5373304722524395E-2</v>
      </c>
      <c r="L753" s="50">
        <v>275.996262742927</v>
      </c>
      <c r="M753" s="50">
        <v>137.9981313714635</v>
      </c>
      <c r="N753" s="50">
        <v>1221992</v>
      </c>
      <c r="O753" s="50">
        <v>207093</v>
      </c>
      <c r="P753" s="50">
        <v>178.656812683981</v>
      </c>
      <c r="Q753" s="50">
        <v>97.339450058945999</v>
      </c>
      <c r="R753" s="50">
        <v>35.268394249820524</v>
      </c>
      <c r="S753" s="50">
        <v>241899824.77268767</v>
      </c>
      <c r="T753" s="50">
        <v>1.8218200493197318</v>
      </c>
      <c r="U753" s="50">
        <v>1.8848448946058896</v>
      </c>
      <c r="V753" s="50">
        <v>48018</v>
      </c>
      <c r="W753" s="50">
        <v>65.377274091877865</v>
      </c>
      <c r="X753" s="50">
        <v>72.620857279585636</v>
      </c>
      <c r="Y753" s="50">
        <v>52.62452220030773</v>
      </c>
      <c r="Z753" s="50">
        <v>41845299.898213714</v>
      </c>
      <c r="AA753" s="50">
        <v>0.31514948965341355</v>
      </c>
      <c r="AB753" s="50">
        <v>0.31604615949440668</v>
      </c>
      <c r="AC753" s="50">
        <v>1221992</v>
      </c>
      <c r="AD753" s="50">
        <v>0.47079511901622079</v>
      </c>
      <c r="AE753" s="50">
        <v>0.42140240756899594</v>
      </c>
      <c r="AF753" s="50">
        <v>1.8110241034139879E-3</v>
      </c>
      <c r="AG753" s="50">
        <v>0.38347524282453715</v>
      </c>
      <c r="AH753" s="50">
        <v>11.038439153187028</v>
      </c>
      <c r="AI753" s="50">
        <v>12.051632615104429</v>
      </c>
      <c r="AJ753" s="50">
        <v>1.474777741250294</v>
      </c>
      <c r="AK753" s="50">
        <v>2.8509114509452851</v>
      </c>
      <c r="AL753" s="50">
        <v>3.8643300291030851</v>
      </c>
      <c r="AM753" s="50">
        <v>4.9371265624179639</v>
      </c>
      <c r="AN753" s="50">
        <v>6.203098634297195</v>
      </c>
      <c r="AO753" s="50">
        <v>7.584816790630228</v>
      </c>
      <c r="AP753" s="50">
        <v>9.2266387347803693</v>
      </c>
      <c r="AQ753" s="50">
        <v>11.726683105106609</v>
      </c>
      <c r="AR753" s="50">
        <v>15.905816954326063</v>
      </c>
      <c r="AS753" s="50">
        <v>36.225799997142907</v>
      </c>
      <c r="AT753" s="50">
        <v>217.28591901455084</v>
      </c>
      <c r="AU753" s="50">
        <v>303.66044582778846</v>
      </c>
      <c r="AV753" s="50">
        <v>393.63391125824432</v>
      </c>
      <c r="AW753" s="50">
        <v>504.60118528913989</v>
      </c>
      <c r="AX753" s="50">
        <v>618.56757483438389</v>
      </c>
      <c r="AY753" s="50">
        <v>749.778878587132</v>
      </c>
      <c r="AZ753" s="50">
        <v>923.72757841934674</v>
      </c>
      <c r="BA753" s="50">
        <v>1199.6462057394112</v>
      </c>
      <c r="BB753" s="50">
        <v>1794.5957458983005</v>
      </c>
      <c r="BC753" s="50">
        <v>8.7106051784145535</v>
      </c>
      <c r="BD753" s="50">
        <v>5567.1081735094549</v>
      </c>
      <c r="BE753" s="50">
        <v>133.33811455155217</v>
      </c>
      <c r="BF753" s="50">
        <v>258.28520744498906</v>
      </c>
      <c r="BG753" s="50">
        <v>350.15278340204043</v>
      </c>
      <c r="BH753" s="50">
        <v>446.42826126544884</v>
      </c>
      <c r="BI753" s="50">
        <v>559.78923279253661</v>
      </c>
      <c r="BJ753" s="50">
        <v>688.56297093765249</v>
      </c>
      <c r="BK753" s="50">
        <v>835.92330593846884</v>
      </c>
      <c r="BL753" s="50">
        <v>1060.4535494570478</v>
      </c>
      <c r="BM753" s="50">
        <v>1441.1438951797486</v>
      </c>
      <c r="BN753" s="50">
        <v>3288.6686403485137</v>
      </c>
    </row>
    <row r="754" spans="1:66" x14ac:dyDescent="0.25">
      <c r="A754" t="str">
        <f t="shared" si="11"/>
        <v>2012TOT12</v>
      </c>
      <c r="B754" s="50">
        <v>2012</v>
      </c>
      <c r="C754" s="50" t="s">
        <v>3</v>
      </c>
      <c r="D754" s="50">
        <v>12</v>
      </c>
      <c r="E754" s="50">
        <v>824.65436810989854</v>
      </c>
      <c r="F754" s="50">
        <v>0.26111351363338986</v>
      </c>
      <c r="G754" s="50">
        <v>9.7831849559939163E-2</v>
      </c>
      <c r="H754" s="50">
        <v>5.5389845956417535E-2</v>
      </c>
      <c r="I754" s="50">
        <v>6.7867558187241495E-2</v>
      </c>
      <c r="J754" s="50">
        <v>3.3645636591484659E-2</v>
      </c>
      <c r="K754" s="50">
        <v>2.3170745160520097E-2</v>
      </c>
      <c r="L754" s="50">
        <v>275.99626274292496</v>
      </c>
      <c r="M754" s="50">
        <v>137.99813137146248</v>
      </c>
      <c r="N754" s="50">
        <v>541098</v>
      </c>
      <c r="O754" s="50">
        <v>141288</v>
      </c>
      <c r="P754" s="50">
        <v>172.58826795916318</v>
      </c>
      <c r="Q754" s="50">
        <v>103.40799478376178</v>
      </c>
      <c r="R754" s="50">
        <v>37.467172111703754</v>
      </c>
      <c r="S754" s="50">
        <v>175323705.2040976</v>
      </c>
      <c r="T754" s="50">
        <v>3.2742474786931477</v>
      </c>
      <c r="U754" s="50">
        <v>3.4635194411654284</v>
      </c>
      <c r="V754" s="50">
        <v>36723</v>
      </c>
      <c r="W754" s="50">
        <v>69.584958679756113</v>
      </c>
      <c r="X754" s="50">
        <v>68.413172691706365</v>
      </c>
      <c r="Y754" s="50">
        <v>49.575434110446196</v>
      </c>
      <c r="Z754" s="50">
        <v>30148043.289090391</v>
      </c>
      <c r="AA754" s="50">
        <v>0.56302799790777525</v>
      </c>
      <c r="AB754" s="50">
        <v>0.56627087027012735</v>
      </c>
      <c r="AC754" s="50">
        <v>541098</v>
      </c>
      <c r="AD754" s="50">
        <v>0.52741720369051448</v>
      </c>
      <c r="AE754" s="50">
        <v>0.57419329243297224</v>
      </c>
      <c r="AF754" s="50">
        <v>8.0192138762701592E-4</v>
      </c>
      <c r="AG754" s="50">
        <v>0.48925914149659633</v>
      </c>
      <c r="AH754" s="50">
        <v>14.992846894340799</v>
      </c>
      <c r="AI754" s="50">
        <v>15.867996487125334</v>
      </c>
      <c r="AJ754" s="50">
        <v>1.1673369492574541</v>
      </c>
      <c r="AK754" s="50">
        <v>2.4211700892822017</v>
      </c>
      <c r="AL754" s="50">
        <v>3.2702404891821599</v>
      </c>
      <c r="AM754" s="50">
        <v>4.1983005519383596</v>
      </c>
      <c r="AN754" s="50">
        <v>5.3215348517899823</v>
      </c>
      <c r="AO754" s="50">
        <v>6.7397027793129709</v>
      </c>
      <c r="AP754" s="50">
        <v>8.4642397405143797</v>
      </c>
      <c r="AQ754" s="50">
        <v>11.475057467150702</v>
      </c>
      <c r="AR754" s="50">
        <v>15.498259841144304</v>
      </c>
      <c r="AS754" s="50">
        <v>41.444157240427486</v>
      </c>
      <c r="AT754" s="50">
        <v>165.10130906488649</v>
      </c>
      <c r="AU754" s="50">
        <v>236.18034675494658</v>
      </c>
      <c r="AV754" s="50">
        <v>309.28378741719195</v>
      </c>
      <c r="AW754" s="50">
        <v>387.3357686781124</v>
      </c>
      <c r="AX754" s="50">
        <v>491.48005491386505</v>
      </c>
      <c r="AY754" s="50">
        <v>627.19003193813592</v>
      </c>
      <c r="AZ754" s="50">
        <v>805.82484976152011</v>
      </c>
      <c r="BA754" s="50">
        <v>1068.4349019866631</v>
      </c>
      <c r="BB754" s="50">
        <v>1570.0369717614544</v>
      </c>
      <c r="BC754" s="50">
        <v>12.532241956317847</v>
      </c>
      <c r="BD754" s="50">
        <v>6185.6757483438396</v>
      </c>
      <c r="BE754" s="50">
        <v>95.393694027494291</v>
      </c>
      <c r="BF754" s="50">
        <v>199.8282960725856</v>
      </c>
      <c r="BG754" s="50">
        <v>269.97019213577653</v>
      </c>
      <c r="BH754" s="50">
        <v>345.36451841394216</v>
      </c>
      <c r="BI754" s="50">
        <v>436.34926248454684</v>
      </c>
      <c r="BJ754" s="50">
        <v>556.43833771533446</v>
      </c>
      <c r="BK754" s="50">
        <v>706.01599142360942</v>
      </c>
      <c r="BL754" s="50">
        <v>947.29001329462073</v>
      </c>
      <c r="BM754" s="50">
        <v>1279.4374606163269</v>
      </c>
      <c r="BN754" s="50">
        <v>3420.4160253268219</v>
      </c>
    </row>
    <row r="755" spans="1:66" x14ac:dyDescent="0.25">
      <c r="A755" t="str">
        <f t="shared" si="11"/>
        <v>2012TOT13</v>
      </c>
      <c r="B755" s="50">
        <v>2012</v>
      </c>
      <c r="C755" s="50" t="s">
        <v>3</v>
      </c>
      <c r="D755" s="50">
        <v>13</v>
      </c>
      <c r="E755" s="50">
        <v>673.93426130565695</v>
      </c>
      <c r="F755" s="50">
        <v>0.29616445554970544</v>
      </c>
      <c r="G755" s="50">
        <v>0.11683799062739825</v>
      </c>
      <c r="H755" s="50">
        <v>6.4808726309766349E-2</v>
      </c>
      <c r="I755" s="50">
        <v>8.5070806029477336E-2</v>
      </c>
      <c r="J755" s="50">
        <v>3.6598522489713355E-2</v>
      </c>
      <c r="K755" s="50">
        <v>2.3390554735172753E-2</v>
      </c>
      <c r="L755" s="50">
        <v>275.99626274292581</v>
      </c>
      <c r="M755" s="50">
        <v>137.9981313714629</v>
      </c>
      <c r="N755" s="50">
        <v>3002781</v>
      </c>
      <c r="O755" s="50">
        <v>889317</v>
      </c>
      <c r="P755" s="50">
        <v>167.11469996490055</v>
      </c>
      <c r="Q755" s="50">
        <v>108.88156277802526</v>
      </c>
      <c r="R755" s="50">
        <v>39.450375775356783</v>
      </c>
      <c r="S755" s="50">
        <v>1161962697.1807811</v>
      </c>
      <c r="T755" s="50">
        <v>4.7848656183588396</v>
      </c>
      <c r="U755" s="50">
        <v>5.164116014863942</v>
      </c>
      <c r="V755" s="50">
        <v>255448.99999999997</v>
      </c>
      <c r="W755" s="50">
        <v>78.629612954147348</v>
      </c>
      <c r="X755" s="50">
        <v>59.368518417315556</v>
      </c>
      <c r="Y755" s="50">
        <v>43.021248061328869</v>
      </c>
      <c r="Z755" s="50">
        <v>181987543.93421808</v>
      </c>
      <c r="AA755" s="50">
        <v>0.74940954993921782</v>
      </c>
      <c r="AB755" s="50">
        <v>0.75692232637898726</v>
      </c>
      <c r="AC755" s="50">
        <v>3002781</v>
      </c>
      <c r="AD755" s="50">
        <v>0.49713923916651637</v>
      </c>
      <c r="AE755" s="50">
        <v>0.48163612104045139</v>
      </c>
      <c r="AF755" s="50">
        <v>4.4501999753464696E-3</v>
      </c>
      <c r="AG755" s="50">
        <v>0.42751310540061205</v>
      </c>
      <c r="AH755" s="50">
        <v>12.63155788355631</v>
      </c>
      <c r="AI755" s="50">
        <v>13.941784253983608</v>
      </c>
      <c r="AJ755" s="50">
        <v>1.3062489043013312</v>
      </c>
      <c r="AK755" s="50">
        <v>2.6030690648091461</v>
      </c>
      <c r="AL755" s="50">
        <v>3.5941832452629199</v>
      </c>
      <c r="AM755" s="50">
        <v>4.6609522934815857</v>
      </c>
      <c r="AN755" s="50">
        <v>5.7312815231852916</v>
      </c>
      <c r="AO755" s="50">
        <v>7.219104811087746</v>
      </c>
      <c r="AP755" s="50">
        <v>8.8863515571571128</v>
      </c>
      <c r="AQ755" s="50">
        <v>11.495940895155236</v>
      </c>
      <c r="AR755" s="50">
        <v>16.088868053984676</v>
      </c>
      <c r="AS755" s="50">
        <v>38.413999651574954</v>
      </c>
      <c r="AT755" s="50">
        <v>142.99354327340302</v>
      </c>
      <c r="AU755" s="50">
        <v>207.83870514435301</v>
      </c>
      <c r="AV755" s="50">
        <v>279.81747748871771</v>
      </c>
      <c r="AW755" s="50">
        <v>349.77184686089709</v>
      </c>
      <c r="AX755" s="50">
        <v>434.12197070194946</v>
      </c>
      <c r="AY755" s="50">
        <v>537.96634538626722</v>
      </c>
      <c r="AZ755" s="50">
        <v>675.55076960700592</v>
      </c>
      <c r="BA755" s="50">
        <v>899.73465430455849</v>
      </c>
      <c r="BB755" s="50">
        <v>1349.6019814568376</v>
      </c>
      <c r="BC755" s="50">
        <v>10.462103467303692</v>
      </c>
      <c r="BD755" s="50">
        <v>4560.5300290062305</v>
      </c>
      <c r="BE755" s="50">
        <v>87.897381708656354</v>
      </c>
      <c r="BF755" s="50">
        <v>175.34979888170207</v>
      </c>
      <c r="BG755" s="50">
        <v>242.65431230455215</v>
      </c>
      <c r="BH755" s="50">
        <v>313.62466937876542</v>
      </c>
      <c r="BI755" s="50">
        <v>385.66002869269465</v>
      </c>
      <c r="BJ755" s="50">
        <v>485.73420793037474</v>
      </c>
      <c r="BK755" s="50">
        <v>600.63811678587638</v>
      </c>
      <c r="BL755" s="50">
        <v>774.4184099081599</v>
      </c>
      <c r="BM755" s="50">
        <v>1084.9780448941465</v>
      </c>
      <c r="BN755" s="50">
        <v>2593.5418748088086</v>
      </c>
    </row>
    <row r="756" spans="1:66" x14ac:dyDescent="0.25">
      <c r="A756" t="str">
        <f t="shared" si="11"/>
        <v>2012TOT14</v>
      </c>
      <c r="B756" s="50">
        <v>2012</v>
      </c>
      <c r="C756" s="50" t="s">
        <v>3</v>
      </c>
      <c r="D756" s="50">
        <v>14</v>
      </c>
      <c r="E756" s="50">
        <v>856.79857387171683</v>
      </c>
      <c r="F756" s="50">
        <v>0.26299429490818649</v>
      </c>
      <c r="G756" s="50">
        <v>9.0328817989898794E-2</v>
      </c>
      <c r="H756" s="50">
        <v>4.7015144188990353E-2</v>
      </c>
      <c r="I756" s="50">
        <v>5.5065210141367137E-2</v>
      </c>
      <c r="J756" s="50">
        <v>2.523887108309272E-2</v>
      </c>
      <c r="K756" s="50">
        <v>1.8126524604345079E-2</v>
      </c>
      <c r="L756" s="50">
        <v>275.99626274292484</v>
      </c>
      <c r="M756" s="50">
        <v>137.99813137146242</v>
      </c>
      <c r="N756" s="50">
        <v>392807</v>
      </c>
      <c r="O756" s="50">
        <v>103306.00000000001</v>
      </c>
      <c r="P756" s="50">
        <v>181.2017494554737</v>
      </c>
      <c r="Q756" s="50">
        <v>94.794513287451139</v>
      </c>
      <c r="R756" s="50">
        <v>34.346303223586382</v>
      </c>
      <c r="S756" s="50">
        <v>117514103.87608114</v>
      </c>
      <c r="T756" s="50">
        <v>2.9097172828546967</v>
      </c>
      <c r="U756" s="50">
        <v>3.0810869417507312</v>
      </c>
      <c r="V756" s="50">
        <v>21630</v>
      </c>
      <c r="W756" s="50">
        <v>74.747359451216354</v>
      </c>
      <c r="X756" s="50">
        <v>63.250771920246066</v>
      </c>
      <c r="Y756" s="50">
        <v>45.834513331190024</v>
      </c>
      <c r="Z756" s="50">
        <v>16417370.35961907</v>
      </c>
      <c r="AA756" s="50">
        <v>0.40650359998305824</v>
      </c>
      <c r="AB756" s="50">
        <v>0.40846583108026419</v>
      </c>
      <c r="AC756" s="50">
        <v>392807</v>
      </c>
      <c r="AD756" s="50">
        <v>0.53005526970874928</v>
      </c>
      <c r="AE756" s="50">
        <v>0.58034868331147127</v>
      </c>
      <c r="AF756" s="50">
        <v>5.8215024729273363E-4</v>
      </c>
      <c r="AG756" s="50">
        <v>0.48872016920874461</v>
      </c>
      <c r="AH756" s="50">
        <v>14.952619262598191</v>
      </c>
      <c r="AI756" s="50">
        <v>15.533461502439371</v>
      </c>
      <c r="AJ756" s="50">
        <v>1.3322124825618937</v>
      </c>
      <c r="AK756" s="50">
        <v>2.372617969544395</v>
      </c>
      <c r="AL756" s="50">
        <v>3.0815549399944073</v>
      </c>
      <c r="AM756" s="50">
        <v>3.9126438127423047</v>
      </c>
      <c r="AN756" s="50">
        <v>5.1516430806253055</v>
      </c>
      <c r="AO756" s="50">
        <v>6.481206102143684</v>
      </c>
      <c r="AP756" s="50">
        <v>8.4992512094571993</v>
      </c>
      <c r="AQ756" s="50">
        <v>11.620029202072725</v>
      </c>
      <c r="AR756" s="50">
        <v>17.554213655999071</v>
      </c>
      <c r="AS756" s="50">
        <v>39.994627544859014</v>
      </c>
      <c r="AT756" s="50">
        <v>174.88592343044854</v>
      </c>
      <c r="AU756" s="50">
        <v>233.18123124059807</v>
      </c>
      <c r="AV756" s="50">
        <v>293.31349730328606</v>
      </c>
      <c r="AW756" s="50">
        <v>378.4508889668549</v>
      </c>
      <c r="AX756" s="50">
        <v>492.04238907280541</v>
      </c>
      <c r="AY756" s="50">
        <v>629.81425801319085</v>
      </c>
      <c r="AZ756" s="50">
        <v>843.50123841052357</v>
      </c>
      <c r="BA756" s="50">
        <v>1180.901733774733</v>
      </c>
      <c r="BB756" s="50">
        <v>1919.4339291830581</v>
      </c>
      <c r="BC756" s="50">
        <v>12.085565756414169</v>
      </c>
      <c r="BD756" s="50">
        <v>4792.2117024896543</v>
      </c>
      <c r="BE756" s="50">
        <v>112.66294954102959</v>
      </c>
      <c r="BF756" s="50">
        <v>205.07472034054163</v>
      </c>
      <c r="BG756" s="50">
        <v>265.1795641882191</v>
      </c>
      <c r="BH756" s="50">
        <v>335.25780817866712</v>
      </c>
      <c r="BI756" s="50">
        <v>433.7800470534176</v>
      </c>
      <c r="BJ756" s="50">
        <v>552.8416198005657</v>
      </c>
      <c r="BK756" s="50">
        <v>741.28694092739511</v>
      </c>
      <c r="BL756" s="50">
        <v>995.67088334794676</v>
      </c>
      <c r="BM756" s="50">
        <v>1471.6979652525588</v>
      </c>
      <c r="BN756" s="50">
        <v>3519.2561602425808</v>
      </c>
    </row>
    <row r="757" spans="1:66" x14ac:dyDescent="0.25">
      <c r="A757" t="str">
        <f t="shared" si="11"/>
        <v>2012TOT15</v>
      </c>
      <c r="B757" s="50">
        <v>2012</v>
      </c>
      <c r="C757" s="50" t="s">
        <v>3</v>
      </c>
      <c r="D757" s="50">
        <v>15</v>
      </c>
      <c r="E757" s="50">
        <v>678.67950888966664</v>
      </c>
      <c r="F757" s="50">
        <v>0.27922983955022712</v>
      </c>
      <c r="G757" s="50">
        <v>0.10671238625826783</v>
      </c>
      <c r="H757" s="50">
        <v>6.0815952360564293E-2</v>
      </c>
      <c r="I757" s="50">
        <v>8.0882784606876978E-2</v>
      </c>
      <c r="J757" s="50">
        <v>3.7276469722161601E-2</v>
      </c>
      <c r="K757" s="50">
        <v>2.5741313783516302E-2</v>
      </c>
      <c r="L757" s="50">
        <v>272.80732159503651</v>
      </c>
      <c r="M757" s="50">
        <v>136.40366079751826</v>
      </c>
      <c r="N757" s="50">
        <v>5195333</v>
      </c>
      <c r="O757" s="50">
        <v>1450692.0000000002</v>
      </c>
      <c r="P757" s="50">
        <v>168.54940874795196</v>
      </c>
      <c r="Q757" s="50">
        <v>104.25791284708455</v>
      </c>
      <c r="R757" s="50">
        <v>38.216684302134745</v>
      </c>
      <c r="S757" s="50">
        <v>1814953441.2475538</v>
      </c>
      <c r="T757" s="50">
        <v>4.2894945102675468</v>
      </c>
      <c r="U757" s="50">
        <v>4.6091207370978609</v>
      </c>
      <c r="V757" s="50">
        <v>420213</v>
      </c>
      <c r="W757" s="50">
        <v>73.539270600962496</v>
      </c>
      <c r="X757" s="50">
        <v>62.86439019655576</v>
      </c>
      <c r="Y757" s="50">
        <v>46.087025691981658</v>
      </c>
      <c r="Z757" s="50">
        <v>316997207.97198337</v>
      </c>
      <c r="AA757" s="50">
        <v>0.74919706063164837</v>
      </c>
      <c r="AB757" s="50">
        <v>0.75582120436637068</v>
      </c>
      <c r="AC757" s="50">
        <v>5195333</v>
      </c>
      <c r="AD757" s="50">
        <v>0.49955519837989215</v>
      </c>
      <c r="AE757" s="50">
        <v>0.508551465667054</v>
      </c>
      <c r="AF757" s="50">
        <v>7.6996193823382986E-3</v>
      </c>
      <c r="AG757" s="50">
        <v>0.43266223284837046</v>
      </c>
      <c r="AH757" s="50">
        <v>12.734487656029325</v>
      </c>
      <c r="AI757" s="50">
        <v>13.544341243971971</v>
      </c>
      <c r="AJ757" s="50">
        <v>1.2891299173244395</v>
      </c>
      <c r="AK757" s="50">
        <v>2.7757326405651384</v>
      </c>
      <c r="AL757" s="50">
        <v>3.7699853035117314</v>
      </c>
      <c r="AM757" s="50">
        <v>4.6883360652011081</v>
      </c>
      <c r="AN757" s="50">
        <v>5.661104054243296</v>
      </c>
      <c r="AO757" s="50">
        <v>6.9821136576978624</v>
      </c>
      <c r="AP757" s="50">
        <v>8.7746353491645621</v>
      </c>
      <c r="AQ757" s="50">
        <v>11.003077418390667</v>
      </c>
      <c r="AR757" s="50">
        <v>15.186802812025377</v>
      </c>
      <c r="AS757" s="50">
        <v>39.869082781875832</v>
      </c>
      <c r="AT757" s="50">
        <v>149.95577571742641</v>
      </c>
      <c r="AU757" s="50">
        <v>224.93366357613962</v>
      </c>
      <c r="AV757" s="50">
        <v>283.06125768976307</v>
      </c>
      <c r="AW757" s="50">
        <v>349.77184686089709</v>
      </c>
      <c r="AX757" s="50">
        <v>427.37396079466527</v>
      </c>
      <c r="AY757" s="50">
        <v>523.53310197346491</v>
      </c>
      <c r="AZ757" s="50">
        <v>674.80099072841881</v>
      </c>
      <c r="BA757" s="50">
        <v>843.50123841052357</v>
      </c>
      <c r="BB757" s="50">
        <v>1349.6019814568376</v>
      </c>
      <c r="BC757" s="50">
        <v>11.054682632063106</v>
      </c>
      <c r="BD757" s="50">
        <v>4498.6732715227918</v>
      </c>
      <c r="BE757" s="50">
        <v>87.308991329129938</v>
      </c>
      <c r="BF757" s="50">
        <v>188.56632387820315</v>
      </c>
      <c r="BG757" s="50">
        <v>254.30670191739631</v>
      </c>
      <c r="BH757" s="50">
        <v>320.37523870813845</v>
      </c>
      <c r="BI757" s="50">
        <v>384.19074546116161</v>
      </c>
      <c r="BJ757" s="50">
        <v>473.45102362785309</v>
      </c>
      <c r="BK757" s="50">
        <v>595.09763113880626</v>
      </c>
      <c r="BL757" s="50">
        <v>747.54813570588965</v>
      </c>
      <c r="BM757" s="50">
        <v>1031.1264816562061</v>
      </c>
      <c r="BN757" s="50">
        <v>2707.277957154105</v>
      </c>
    </row>
    <row r="758" spans="1:66" x14ac:dyDescent="0.25">
      <c r="A758" t="str">
        <f t="shared" si="11"/>
        <v>2012TOT16</v>
      </c>
      <c r="B758" s="50">
        <v>2012</v>
      </c>
      <c r="C758" s="50" t="s">
        <v>3</v>
      </c>
      <c r="D758" s="50">
        <v>16</v>
      </c>
      <c r="E758" s="50">
        <v>764.25303643478026</v>
      </c>
      <c r="F758" s="50">
        <v>0.32016300107476681</v>
      </c>
      <c r="G758" s="50">
        <v>0.120470621304304</v>
      </c>
      <c r="H758" s="50">
        <v>6.6905343342719914E-2</v>
      </c>
      <c r="I758" s="50">
        <v>8.6481125779049248E-2</v>
      </c>
      <c r="J758" s="50">
        <v>3.7960412772484332E-2</v>
      </c>
      <c r="K758" s="50">
        <v>2.7246593839154801E-2</v>
      </c>
      <c r="L758" s="50">
        <v>275.99626274292478</v>
      </c>
      <c r="M758" s="50">
        <v>137.99813137146239</v>
      </c>
      <c r="N758" s="50">
        <v>638278</v>
      </c>
      <c r="O758" s="50">
        <v>204353</v>
      </c>
      <c r="P758" s="50">
        <v>172.14465859538171</v>
      </c>
      <c r="Q758" s="50">
        <v>103.85160414754307</v>
      </c>
      <c r="R758" s="50">
        <v>37.627902318472721</v>
      </c>
      <c r="S758" s="50">
        <v>254668642.34835443</v>
      </c>
      <c r="T758" s="50">
        <v>4.350580195979834</v>
      </c>
      <c r="U758" s="50">
        <v>4.6887078522835148</v>
      </c>
      <c r="V758" s="50">
        <v>55198.999999999993</v>
      </c>
      <c r="W758" s="50">
        <v>77.42461337545484</v>
      </c>
      <c r="X758" s="50">
        <v>60.573517996007553</v>
      </c>
      <c r="Y758" s="50">
        <v>43.894447985644227</v>
      </c>
      <c r="Z758" s="50">
        <v>40123171.438339442</v>
      </c>
      <c r="AA758" s="50">
        <v>0.68543607665983708</v>
      </c>
      <c r="AB758" s="50">
        <v>0.69149439192007467</v>
      </c>
      <c r="AC758" s="50">
        <v>638278</v>
      </c>
      <c r="AD758" s="50">
        <v>0.53884463884171063</v>
      </c>
      <c r="AE758" s="50">
        <v>0.53844064165783667</v>
      </c>
      <c r="AF758" s="50">
        <v>9.4594468922782292E-4</v>
      </c>
      <c r="AG758" s="50">
        <v>0.4947079542714059</v>
      </c>
      <c r="AH758" s="50">
        <v>15.902921566528983</v>
      </c>
      <c r="AI758" s="50">
        <v>17.13663120014407</v>
      </c>
      <c r="AJ758" s="50">
        <v>1.1661572124136352</v>
      </c>
      <c r="AK758" s="50">
        <v>2.2823219573124556</v>
      </c>
      <c r="AL758" s="50">
        <v>3.0568735776780764</v>
      </c>
      <c r="AM758" s="50">
        <v>3.9348584367202388</v>
      </c>
      <c r="AN758" s="50">
        <v>4.9334086451263808</v>
      </c>
      <c r="AO758" s="50">
        <v>6.3122818231738709</v>
      </c>
      <c r="AP758" s="50">
        <v>8.2317294813074184</v>
      </c>
      <c r="AQ758" s="50">
        <v>10.987053133292878</v>
      </c>
      <c r="AR758" s="50">
        <v>17.587850833192768</v>
      </c>
      <c r="AS758" s="50">
        <v>41.507464899782278</v>
      </c>
      <c r="AT758" s="50">
        <v>141.45828176010556</v>
      </c>
      <c r="AU758" s="50">
        <v>207.81371251506675</v>
      </c>
      <c r="AV758" s="50">
        <v>265.98405717878506</v>
      </c>
      <c r="AW758" s="50">
        <v>347.29757656155959</v>
      </c>
      <c r="AX758" s="50">
        <v>421.75061920526178</v>
      </c>
      <c r="AY758" s="50">
        <v>549.40047328472099</v>
      </c>
      <c r="AZ758" s="50">
        <v>702.91769867543633</v>
      </c>
      <c r="BA758" s="50">
        <v>1007.7028128211055</v>
      </c>
      <c r="BB758" s="50">
        <v>1776.9759422515028</v>
      </c>
      <c r="BC758" s="50">
        <v>8.9137821844671805</v>
      </c>
      <c r="BD758" s="50">
        <v>5257.824386092263</v>
      </c>
      <c r="BE758" s="50">
        <v>87.169335733651877</v>
      </c>
      <c r="BF758" s="50">
        <v>176.59853045377173</v>
      </c>
      <c r="BG758" s="50">
        <v>235.5853395934474</v>
      </c>
      <c r="BH758" s="50">
        <v>299.77778186161316</v>
      </c>
      <c r="BI758" s="50">
        <v>378.81059707827643</v>
      </c>
      <c r="BJ758" s="50">
        <v>475.45177234159905</v>
      </c>
      <c r="BK758" s="50">
        <v>632.07136973771458</v>
      </c>
      <c r="BL758" s="50">
        <v>837.14181648867157</v>
      </c>
      <c r="BM758" s="50">
        <v>1355.8571673012095</v>
      </c>
      <c r="BN758" s="50">
        <v>3187.0403826665192</v>
      </c>
    </row>
    <row r="759" spans="1:66" x14ac:dyDescent="0.25">
      <c r="A759" t="str">
        <f t="shared" si="11"/>
        <v>2012TOT17</v>
      </c>
      <c r="B759" s="50">
        <v>2012</v>
      </c>
      <c r="C759" s="50" t="s">
        <v>3</v>
      </c>
      <c r="D759" s="50">
        <v>17</v>
      </c>
      <c r="E759" s="50">
        <v>766.34973466222948</v>
      </c>
      <c r="F759" s="50">
        <v>0.26374013146454284</v>
      </c>
      <c r="G759" s="50">
        <v>9.810105027583095E-2</v>
      </c>
      <c r="H759" s="50">
        <v>5.466479568365315E-2</v>
      </c>
      <c r="I759" s="50">
        <v>8.0268493722394182E-2</v>
      </c>
      <c r="J759" s="50">
        <v>3.3183817402973395E-2</v>
      </c>
      <c r="K759" s="50">
        <v>2.1479934055444162E-2</v>
      </c>
      <c r="L759" s="50">
        <v>268.28712346657483</v>
      </c>
      <c r="M759" s="50">
        <v>134.14356173328741</v>
      </c>
      <c r="N759" s="50">
        <v>1437650</v>
      </c>
      <c r="O759" s="50">
        <v>379166</v>
      </c>
      <c r="P759" s="50">
        <v>168.49476937392166</v>
      </c>
      <c r="Q759" s="50">
        <v>99.79235409265317</v>
      </c>
      <c r="R759" s="50">
        <v>37.196102743665982</v>
      </c>
      <c r="S759" s="50">
        <v>454054412.78273928</v>
      </c>
      <c r="T759" s="50">
        <v>3.4343651986977948</v>
      </c>
      <c r="U759" s="50">
        <v>3.645775193768042</v>
      </c>
      <c r="V759" s="50">
        <v>115398</v>
      </c>
      <c r="W759" s="50">
        <v>78.687239434068772</v>
      </c>
      <c r="X759" s="50">
        <v>55.456322299218641</v>
      </c>
      <c r="Y759" s="50">
        <v>41.341024185327917</v>
      </c>
      <c r="Z759" s="50">
        <v>76794584.168222785</v>
      </c>
      <c r="AA759" s="50">
        <v>0.5808569191067644</v>
      </c>
      <c r="AB759" s="50">
        <v>0.58568401338475706</v>
      </c>
      <c r="AC759" s="50">
        <v>1437650</v>
      </c>
      <c r="AD759" s="50">
        <v>0.52458138230781826</v>
      </c>
      <c r="AE759" s="50">
        <v>0.59272930168582683</v>
      </c>
      <c r="AF759" s="50">
        <v>2.1306348996336685E-3</v>
      </c>
      <c r="AG759" s="50">
        <v>0.48825352304738701</v>
      </c>
      <c r="AH759" s="50">
        <v>14.669950241170003</v>
      </c>
      <c r="AI759" s="50">
        <v>15.618087488062596</v>
      </c>
      <c r="AJ759" s="50">
        <v>1.1605512009821772</v>
      </c>
      <c r="AK759" s="50">
        <v>2.5090139575484756</v>
      </c>
      <c r="AL759" s="50">
        <v>3.3577075575513464</v>
      </c>
      <c r="AM759" s="50">
        <v>4.3320498893939661</v>
      </c>
      <c r="AN759" s="50">
        <v>5.4706643634806884</v>
      </c>
      <c r="AO759" s="50">
        <v>6.8016264473579788</v>
      </c>
      <c r="AP759" s="50">
        <v>8.4108566151229205</v>
      </c>
      <c r="AQ759" s="50">
        <v>10.645940279484428</v>
      </c>
      <c r="AR759" s="50">
        <v>15.651415340145519</v>
      </c>
      <c r="AS759" s="50">
        <v>41.6601743489325</v>
      </c>
      <c r="AT759" s="50">
        <v>154.82933842824275</v>
      </c>
      <c r="AU759" s="50">
        <v>222.68432694037821</v>
      </c>
      <c r="AV759" s="50">
        <v>292.4137626489815</v>
      </c>
      <c r="AW759" s="50">
        <v>365.51720331122687</v>
      </c>
      <c r="AX759" s="50">
        <v>466.36246248119613</v>
      </c>
      <c r="AY759" s="50">
        <v>578.4008491957876</v>
      </c>
      <c r="AZ759" s="50">
        <v>699.54369372179417</v>
      </c>
      <c r="BA759" s="50">
        <v>952.8752323244214</v>
      </c>
      <c r="BB759" s="50">
        <v>1529.5489123177495</v>
      </c>
      <c r="BC759" s="50">
        <v>13.314702273645466</v>
      </c>
      <c r="BD759" s="50">
        <v>4792.2117024896543</v>
      </c>
      <c r="BE759" s="50">
        <v>88.787501497066955</v>
      </c>
      <c r="BF759" s="50">
        <v>192.29159347391791</v>
      </c>
      <c r="BG759" s="50">
        <v>256.86579295372439</v>
      </c>
      <c r="BH759" s="50">
        <v>332.54167040643546</v>
      </c>
      <c r="BI759" s="50">
        <v>419.25005077353666</v>
      </c>
      <c r="BJ759" s="50">
        <v>519.43591720443544</v>
      </c>
      <c r="BK759" s="50">
        <v>647.91429592142924</v>
      </c>
      <c r="BL759" s="50">
        <v>814.48033396777259</v>
      </c>
      <c r="BM759" s="50">
        <v>1193.419142621284</v>
      </c>
      <c r="BN759" s="50">
        <v>3214.3362329349129</v>
      </c>
    </row>
    <row r="760" spans="1:66" x14ac:dyDescent="0.25">
      <c r="A760" t="str">
        <f t="shared" si="11"/>
        <v>2012TOT20</v>
      </c>
      <c r="B760" s="50">
        <v>2012</v>
      </c>
      <c r="C760" s="50" t="s">
        <v>3</v>
      </c>
      <c r="D760" s="50">
        <v>20</v>
      </c>
      <c r="E760" s="50">
        <v>609.26942211609287</v>
      </c>
      <c r="F760" s="50">
        <v>0.3508998843013732</v>
      </c>
      <c r="G760" s="50">
        <v>0.1455624717752568</v>
      </c>
      <c r="H760" s="50">
        <v>8.5693554951457529E-2</v>
      </c>
      <c r="I760" s="50">
        <v>0.12709920662338253</v>
      </c>
      <c r="J760" s="50">
        <v>5.5285992510134607E-2</v>
      </c>
      <c r="K760" s="50">
        <v>3.4276144463432447E-2</v>
      </c>
      <c r="L760" s="50">
        <v>263.69858352224924</v>
      </c>
      <c r="M760" s="50">
        <v>131.84929176112462</v>
      </c>
      <c r="N760" s="50">
        <v>53797527</v>
      </c>
      <c r="O760" s="50">
        <v>18877546</v>
      </c>
      <c r="P760" s="50">
        <v>154.30949752253491</v>
      </c>
      <c r="Q760" s="50">
        <v>109.38908599971433</v>
      </c>
      <c r="R760" s="50">
        <v>41.482621764058415</v>
      </c>
      <c r="S760" s="50">
        <v>24779970034.29076</v>
      </c>
      <c r="T760" s="50">
        <v>6.3001057049302212</v>
      </c>
      <c r="U760" s="50">
        <v>6.9146243913049288</v>
      </c>
      <c r="V760" s="50">
        <v>6837623.0000000009</v>
      </c>
      <c r="W760" s="50">
        <v>74.497093030475511</v>
      </c>
      <c r="X760" s="50">
        <v>57.352198730649107</v>
      </c>
      <c r="Y760" s="50">
        <v>43.498298674638193</v>
      </c>
      <c r="Z760" s="50">
        <v>4705832557.6950865</v>
      </c>
      <c r="AA760" s="50">
        <v>1.1964196285207389</v>
      </c>
      <c r="AB760" s="50">
        <v>1.2153064372379558</v>
      </c>
      <c r="AC760" s="50">
        <v>53797527</v>
      </c>
      <c r="AD760" s="50">
        <v>0.53420718757249852</v>
      </c>
      <c r="AE760" s="50">
        <v>0.61227755898810443</v>
      </c>
      <c r="AF760" s="50">
        <v>7.9729342009650137E-2</v>
      </c>
      <c r="AG760" s="50">
        <v>0.51269041766504042</v>
      </c>
      <c r="AH760" s="50">
        <v>15.661718266379189</v>
      </c>
      <c r="AI760" s="50">
        <v>17.325448069142141</v>
      </c>
      <c r="AJ760" s="50">
        <v>0.9768796119967097</v>
      </c>
      <c r="AK760" s="50">
        <v>2.3534362210392734</v>
      </c>
      <c r="AL760" s="50">
        <v>3.3639305175502319</v>
      </c>
      <c r="AM760" s="50">
        <v>4.2839076419808686</v>
      </c>
      <c r="AN760" s="50">
        <v>5.410082275877425</v>
      </c>
      <c r="AO760" s="50">
        <v>6.6534534340060816</v>
      </c>
      <c r="AP760" s="50">
        <v>8.3667139204623275</v>
      </c>
      <c r="AQ760" s="50">
        <v>10.892382357980306</v>
      </c>
      <c r="AR760" s="50">
        <v>14.715025289978897</v>
      </c>
      <c r="AS760" s="50">
        <v>42.984188729127879</v>
      </c>
      <c r="AT760" s="50">
        <v>106.84349019866632</v>
      </c>
      <c r="AU760" s="50">
        <v>174.88592343044854</v>
      </c>
      <c r="AV760" s="50">
        <v>233.18123124059807</v>
      </c>
      <c r="AW760" s="50">
        <v>293.16354152756867</v>
      </c>
      <c r="AX760" s="50">
        <v>360.3437290489756</v>
      </c>
      <c r="AY760" s="50">
        <v>458.11489481673766</v>
      </c>
      <c r="AZ760" s="50">
        <v>574.70551043703665</v>
      </c>
      <c r="BA760" s="50">
        <v>721.47472592046779</v>
      </c>
      <c r="BB760" s="50">
        <v>1140.4136743310278</v>
      </c>
      <c r="BC760" s="50">
        <v>13.506703226917125</v>
      </c>
      <c r="BD760" s="50">
        <v>4723.6069350989319</v>
      </c>
      <c r="BE760" s="50">
        <v>59.511315231712423</v>
      </c>
      <c r="BF760" s="50">
        <v>143.37111491149577</v>
      </c>
      <c r="BG760" s="50">
        <v>204.96720942846224</v>
      </c>
      <c r="BH760" s="50">
        <v>260.95168236131474</v>
      </c>
      <c r="BI760" s="50">
        <v>329.53117857420563</v>
      </c>
      <c r="BJ760" s="50">
        <v>405.52923135176889</v>
      </c>
      <c r="BK760" s="50">
        <v>509.86507831952957</v>
      </c>
      <c r="BL760" s="50">
        <v>663.62705446567929</v>
      </c>
      <c r="BM760" s="50">
        <v>896.58511018923537</v>
      </c>
      <c r="BN760" s="50">
        <v>2618.9534546714367</v>
      </c>
    </row>
    <row r="761" spans="1:66" x14ac:dyDescent="0.25">
      <c r="A761" t="str">
        <f t="shared" si="11"/>
        <v>2012TOT21</v>
      </c>
      <c r="B761" s="50">
        <v>2012</v>
      </c>
      <c r="C761" s="50" t="s">
        <v>3</v>
      </c>
      <c r="D761" s="50">
        <v>21</v>
      </c>
      <c r="E761" s="50">
        <v>474.96849166067597</v>
      </c>
      <c r="F761" s="50">
        <v>0.46028475377594619</v>
      </c>
      <c r="G761" s="50">
        <v>0.21225199885325924</v>
      </c>
      <c r="H761" s="50">
        <v>0.13318526519402188</v>
      </c>
      <c r="I761" s="50">
        <v>0.20108841126095103</v>
      </c>
      <c r="J761" s="50">
        <v>9.2800952634110284E-2</v>
      </c>
      <c r="K761" s="50">
        <v>5.8405496384337105E-2</v>
      </c>
      <c r="L761" s="50">
        <v>256.71602917473837</v>
      </c>
      <c r="M761" s="50">
        <v>128.35801458736918</v>
      </c>
      <c r="N761" s="50">
        <v>6578947</v>
      </c>
      <c r="O761" s="50">
        <v>3028189</v>
      </c>
      <c r="P761" s="50">
        <v>138.33607006678747</v>
      </c>
      <c r="Q761" s="50">
        <v>118.3799591079509</v>
      </c>
      <c r="R761" s="50">
        <v>46.113193433423454</v>
      </c>
      <c r="S761" s="50">
        <v>4301722679.8937607</v>
      </c>
      <c r="T761" s="50">
        <v>11.472022099717964</v>
      </c>
      <c r="U761" s="50">
        <v>13.248047155594458</v>
      </c>
      <c r="V761" s="50">
        <v>1322950</v>
      </c>
      <c r="W761" s="50">
        <v>69.121652047943229</v>
      </c>
      <c r="X761" s="50">
        <v>59.236362539425954</v>
      </c>
      <c r="Y761" s="50">
        <v>46.149329069830429</v>
      </c>
      <c r="Z761" s="50">
        <v>940400949.85840273</v>
      </c>
      <c r="AA761" s="50">
        <v>2.5079023642774203</v>
      </c>
      <c r="AB761" s="50">
        <v>2.5835065640935282</v>
      </c>
      <c r="AC761" s="50">
        <v>6578947</v>
      </c>
      <c r="AD761" s="50">
        <v>0.54869535150536342</v>
      </c>
      <c r="AE761" s="50">
        <v>0.7408882713245486</v>
      </c>
      <c r="AF761" s="50">
        <v>9.7501715167393962E-3</v>
      </c>
      <c r="AG761" s="50">
        <v>0.54930688101655445</v>
      </c>
      <c r="AH761" s="50">
        <v>17.017152193038989</v>
      </c>
      <c r="AI761" s="50">
        <v>20.624495990658808</v>
      </c>
      <c r="AJ761" s="50">
        <v>0.80032869948692642</v>
      </c>
      <c r="AK761" s="50">
        <v>2.0346448927947014</v>
      </c>
      <c r="AL761" s="50">
        <v>3.1505572582833263</v>
      </c>
      <c r="AM761" s="50">
        <v>4.2391202085633655</v>
      </c>
      <c r="AN761" s="50">
        <v>5.2729300335992324</v>
      </c>
      <c r="AO761" s="50">
        <v>6.617486845761567</v>
      </c>
      <c r="AP761" s="50">
        <v>8.3492718761958891</v>
      </c>
      <c r="AQ761" s="50">
        <v>11.065758697678962</v>
      </c>
      <c r="AR761" s="50">
        <v>14.971290689160057</v>
      </c>
      <c r="AS761" s="50">
        <v>43.498610798475973</v>
      </c>
      <c r="AT761" s="50">
        <v>67.480099072841881</v>
      </c>
      <c r="AU761" s="50">
        <v>125.21307272405105</v>
      </c>
      <c r="AV761" s="50">
        <v>174.88592343044854</v>
      </c>
      <c r="AW761" s="50">
        <v>227.183000211901</v>
      </c>
      <c r="AX761" s="50">
        <v>279.81747748871771</v>
      </c>
      <c r="AY761" s="50">
        <v>349.77184686089709</v>
      </c>
      <c r="AZ761" s="50">
        <v>451.21692913373602</v>
      </c>
      <c r="BA761" s="50">
        <v>616.69312763791618</v>
      </c>
      <c r="BB761" s="50">
        <v>848.44977900919855</v>
      </c>
      <c r="BC761" s="50">
        <v>15.625714517238677</v>
      </c>
      <c r="BD761" s="50">
        <v>3795.7555728473558</v>
      </c>
      <c r="BE761" s="50">
        <v>37.893557954859652</v>
      </c>
      <c r="BF761" s="50">
        <v>96.661216260604235</v>
      </c>
      <c r="BG761" s="50">
        <v>149.67173227451991</v>
      </c>
      <c r="BH761" s="50">
        <v>200.48145644657683</v>
      </c>
      <c r="BI761" s="50">
        <v>251.92554523279878</v>
      </c>
      <c r="BJ761" s="50">
        <v>314.37700849988448</v>
      </c>
      <c r="BK761" s="50">
        <v>395.32668060614469</v>
      </c>
      <c r="BL761" s="50">
        <v>525.71948340382232</v>
      </c>
      <c r="BM761" s="50">
        <v>711.25205793490989</v>
      </c>
      <c r="BN761" s="50">
        <v>2073.5188068208176</v>
      </c>
    </row>
    <row r="762" spans="1:66" x14ac:dyDescent="0.25">
      <c r="A762" t="str">
        <f t="shared" si="11"/>
        <v>2012TOT22</v>
      </c>
      <c r="B762" s="50">
        <v>2012</v>
      </c>
      <c r="C762" s="50" t="s">
        <v>3</v>
      </c>
      <c r="D762" s="50">
        <v>22</v>
      </c>
      <c r="E762" s="50">
        <v>633.37730357710757</v>
      </c>
      <c r="F762" s="50">
        <v>0.34454512963085965</v>
      </c>
      <c r="G762" s="50">
        <v>0.12882472043183765</v>
      </c>
      <c r="H762" s="50">
        <v>6.6054200178779429E-2</v>
      </c>
      <c r="I762" s="50">
        <v>0.10458839790363954</v>
      </c>
      <c r="J762" s="50">
        <v>3.1720989379437577E-2</v>
      </c>
      <c r="K762" s="50">
        <v>1.4578199371516942E-2</v>
      </c>
      <c r="L762" s="50">
        <v>259.11107516961584</v>
      </c>
      <c r="M762" s="50">
        <v>129.55553758480792</v>
      </c>
      <c r="N762" s="50">
        <v>3161670</v>
      </c>
      <c r="O762" s="50">
        <v>1089338</v>
      </c>
      <c r="P762" s="50">
        <v>162.22997325045259</v>
      </c>
      <c r="Q762" s="50">
        <v>96.881101919163257</v>
      </c>
      <c r="R762" s="50">
        <v>37.389795806969751</v>
      </c>
      <c r="S762" s="50">
        <v>1266435189.6290097</v>
      </c>
      <c r="T762" s="50">
        <v>5.2701465036716408</v>
      </c>
      <c r="U762" s="50">
        <v>5.7802539125783525</v>
      </c>
      <c r="V762" s="50">
        <v>330674</v>
      </c>
      <c r="W762" s="50">
        <v>90.262175088125034</v>
      </c>
      <c r="X762" s="50">
        <v>39.293362496682889</v>
      </c>
      <c r="Y762" s="50">
        <v>30.329357763624106</v>
      </c>
      <c r="Z762" s="50">
        <v>155919520.20273742</v>
      </c>
      <c r="AA762" s="50">
        <v>0.6488438737171629</v>
      </c>
      <c r="AB762" s="50">
        <v>0.65866110050621907</v>
      </c>
      <c r="AC762" s="50">
        <v>3161670</v>
      </c>
      <c r="AD762" s="50">
        <v>0.54357761164507401</v>
      </c>
      <c r="AE762" s="50">
        <v>0.72057570846744046</v>
      </c>
      <c r="AF762" s="50">
        <v>4.6856776288559778E-3</v>
      </c>
      <c r="AG762" s="50">
        <v>0.52429696366111855</v>
      </c>
      <c r="AH762" s="50">
        <v>16.177020583562786</v>
      </c>
      <c r="AI762" s="50">
        <v>15.650251704760018</v>
      </c>
      <c r="AJ762" s="50">
        <v>1.3654217559330357</v>
      </c>
      <c r="AK762" s="50">
        <v>2.390591380205688</v>
      </c>
      <c r="AL762" s="50">
        <v>3.3008757194186682</v>
      </c>
      <c r="AM762" s="50">
        <v>4.1379381710642837</v>
      </c>
      <c r="AN762" s="50">
        <v>5.2252109888002973</v>
      </c>
      <c r="AO762" s="50">
        <v>6.5042593459668581</v>
      </c>
      <c r="AP762" s="50">
        <v>8.0242250984415548</v>
      </c>
      <c r="AQ762" s="50">
        <v>10.268926553213532</v>
      </c>
      <c r="AR762" s="50">
        <v>13.507814177185125</v>
      </c>
      <c r="AS762" s="50">
        <v>45.274736809770957</v>
      </c>
      <c r="AT762" s="50">
        <v>123.2636476397245</v>
      </c>
      <c r="AU762" s="50">
        <v>177.69759422515028</v>
      </c>
      <c r="AV762" s="50">
        <v>233.18123124059807</v>
      </c>
      <c r="AW762" s="50">
        <v>295.22543344368324</v>
      </c>
      <c r="AX762" s="50">
        <v>359.61269464235318</v>
      </c>
      <c r="AY762" s="50">
        <v>466.36246248119613</v>
      </c>
      <c r="AZ762" s="50">
        <v>563.45882725822969</v>
      </c>
      <c r="BA762" s="50">
        <v>728.78506998669229</v>
      </c>
      <c r="BB762" s="50">
        <v>1038.4437468431779</v>
      </c>
      <c r="BC762" s="50">
        <v>16.822280828054915</v>
      </c>
      <c r="BD762" s="50">
        <v>5794.2911737213562</v>
      </c>
      <c r="BE762" s="50">
        <v>86.358980967678278</v>
      </c>
      <c r="BF762" s="50">
        <v>150.13064853756799</v>
      </c>
      <c r="BG762" s="50">
        <v>210.25703502256957</v>
      </c>
      <c r="BH762" s="50">
        <v>263.1203967274846</v>
      </c>
      <c r="BI762" s="50">
        <v>329.31977474230604</v>
      </c>
      <c r="BJ762" s="50">
        <v>409.9242651803126</v>
      </c>
      <c r="BK762" s="50">
        <v>510.23572505643244</v>
      </c>
      <c r="BL762" s="50">
        <v>651.81652661237058</v>
      </c>
      <c r="BM762" s="50">
        <v>858.90115059611321</v>
      </c>
      <c r="BN762" s="50">
        <v>2868.6878718048019</v>
      </c>
    </row>
    <row r="763" spans="1:66" x14ac:dyDescent="0.25">
      <c r="A763" t="str">
        <f t="shared" si="11"/>
        <v>2012TOT23</v>
      </c>
      <c r="B763" s="50">
        <v>2012</v>
      </c>
      <c r="C763" s="50" t="s">
        <v>3</v>
      </c>
      <c r="D763" s="50">
        <v>23</v>
      </c>
      <c r="E763" s="50">
        <v>598.7116812492286</v>
      </c>
      <c r="F763" s="50">
        <v>0.32434193756510094</v>
      </c>
      <c r="G763" s="50">
        <v>0.13733147070207968</v>
      </c>
      <c r="H763" s="50">
        <v>8.1680949088163743E-2</v>
      </c>
      <c r="I763" s="50">
        <v>0.13032531953159743</v>
      </c>
      <c r="J763" s="50">
        <v>5.2770453892748218E-2</v>
      </c>
      <c r="K763" s="50">
        <v>3.0517916144690644E-2</v>
      </c>
      <c r="L763" s="50">
        <v>248.33478069560067</v>
      </c>
      <c r="M763" s="50">
        <v>124.16739034780034</v>
      </c>
      <c r="N763" s="50">
        <v>8450338</v>
      </c>
      <c r="O763" s="50">
        <v>2740799</v>
      </c>
      <c r="P763" s="50">
        <v>143.1859340326244</v>
      </c>
      <c r="Q763" s="50">
        <v>105.14884666297627</v>
      </c>
      <c r="R763" s="50">
        <v>42.341570668614366</v>
      </c>
      <c r="S763" s="50">
        <v>3458302245.420464</v>
      </c>
      <c r="T763" s="50">
        <v>5.6962611098962119</v>
      </c>
      <c r="U763" s="50">
        <v>6.1752677392021988</v>
      </c>
      <c r="V763" s="50">
        <v>1101293</v>
      </c>
      <c r="W763" s="50">
        <v>73.890363820020767</v>
      </c>
      <c r="X763" s="50">
        <v>50.277026527779569</v>
      </c>
      <c r="Y763" s="50">
        <v>40.491328993023522</v>
      </c>
      <c r="Z763" s="50">
        <v>664436848.51029527</v>
      </c>
      <c r="AA763" s="50">
        <v>1.0944115093361468</v>
      </c>
      <c r="AB763" s="50">
        <v>1.1123019722914433</v>
      </c>
      <c r="AC763" s="50">
        <v>8450338</v>
      </c>
      <c r="AD763" s="50">
        <v>0.52393891195510911</v>
      </c>
      <c r="AE763" s="50">
        <v>0.56398757542461997</v>
      </c>
      <c r="AF763" s="50">
        <v>1.2523621922234288E-2</v>
      </c>
      <c r="AG763" s="50">
        <v>0.4959402304277587</v>
      </c>
      <c r="AH763" s="50">
        <v>14.895739330413587</v>
      </c>
      <c r="AI763" s="50">
        <v>16.914848254137123</v>
      </c>
      <c r="AJ763" s="50">
        <v>1.0337256171671465</v>
      </c>
      <c r="AK763" s="50">
        <v>2.312389576342639</v>
      </c>
      <c r="AL763" s="50">
        <v>3.4596061606347361</v>
      </c>
      <c r="AM763" s="50">
        <v>4.4127200361592269</v>
      </c>
      <c r="AN763" s="50">
        <v>5.5596059855673694</v>
      </c>
      <c r="AO763" s="50">
        <v>6.9276241498163955</v>
      </c>
      <c r="AP763" s="50">
        <v>8.6192558924677201</v>
      </c>
      <c r="AQ763" s="50">
        <v>11.076041842764063</v>
      </c>
      <c r="AR763" s="50">
        <v>14.822286078208897</v>
      </c>
      <c r="AS763" s="50">
        <v>41.776744660871806</v>
      </c>
      <c r="AT763" s="50">
        <v>101.96992748784996</v>
      </c>
      <c r="AU763" s="50">
        <v>174.88592343044854</v>
      </c>
      <c r="AV763" s="50">
        <v>233.18123124059807</v>
      </c>
      <c r="AW763" s="50">
        <v>299.91155143485281</v>
      </c>
      <c r="AX763" s="50">
        <v>365.51720331122687</v>
      </c>
      <c r="AY763" s="50">
        <v>466.36246248119613</v>
      </c>
      <c r="AZ763" s="50">
        <v>578.82929426926592</v>
      </c>
      <c r="BA763" s="50">
        <v>712.28993465777546</v>
      </c>
      <c r="BB763" s="50">
        <v>1124.6683178806979</v>
      </c>
      <c r="BC763" s="50">
        <v>12.385602372845042</v>
      </c>
      <c r="BD763" s="50">
        <v>4656.8766149046778</v>
      </c>
      <c r="BE763" s="50">
        <v>61.836195343506631</v>
      </c>
      <c r="BF763" s="50">
        <v>138.49312449164123</v>
      </c>
      <c r="BG763" s="50">
        <v>206.26652534947539</v>
      </c>
      <c r="BH763" s="50">
        <v>265.31488374128099</v>
      </c>
      <c r="BI763" s="50">
        <v>332.98691047112322</v>
      </c>
      <c r="BJ763" s="50">
        <v>414.53429192216663</v>
      </c>
      <c r="BK763" s="50">
        <v>515.16508845156932</v>
      </c>
      <c r="BL763" s="50">
        <v>664.62899179039266</v>
      </c>
      <c r="BM763" s="50">
        <v>886.78303698450145</v>
      </c>
      <c r="BN763" s="50">
        <v>2503.3815464928812</v>
      </c>
    </row>
    <row r="764" spans="1:66" x14ac:dyDescent="0.25">
      <c r="A764" t="str">
        <f t="shared" si="11"/>
        <v>2012TOT24</v>
      </c>
      <c r="B764" s="50">
        <v>2012</v>
      </c>
      <c r="C764" s="50" t="s">
        <v>3</v>
      </c>
      <c r="D764" s="50">
        <v>24</v>
      </c>
      <c r="E764" s="50">
        <v>721.93599695501723</v>
      </c>
      <c r="F764" s="50">
        <v>0.28868663047156301</v>
      </c>
      <c r="G764" s="50">
        <v>0.1065030655762508</v>
      </c>
      <c r="H764" s="50">
        <v>5.8938197952588263E-2</v>
      </c>
      <c r="I764" s="50">
        <v>8.4487439545732623E-2</v>
      </c>
      <c r="J764" s="50">
        <v>3.5364342295622894E-2</v>
      </c>
      <c r="K764" s="50">
        <v>2.1586590983710144E-2</v>
      </c>
      <c r="L764" s="50">
        <v>262.83337566074027</v>
      </c>
      <c r="M764" s="50">
        <v>131.41668783037014</v>
      </c>
      <c r="N764" s="50">
        <v>3292158</v>
      </c>
      <c r="O764" s="50">
        <v>950401.99999999988</v>
      </c>
      <c r="P764" s="50">
        <v>165.86816394346076</v>
      </c>
      <c r="Q764" s="50">
        <v>96.965211717279516</v>
      </c>
      <c r="R764" s="50">
        <v>36.892274991148824</v>
      </c>
      <c r="S764" s="50">
        <v>1105871173.7583106</v>
      </c>
      <c r="T764" s="50">
        <v>3.8774296283452037</v>
      </c>
      <c r="U764" s="50">
        <v>4.1528779832853848</v>
      </c>
      <c r="V764" s="50">
        <v>278146</v>
      </c>
      <c r="W764" s="50">
        <v>76.408928608662649</v>
      </c>
      <c r="X764" s="50">
        <v>55.007759221707488</v>
      </c>
      <c r="Y764" s="50">
        <v>41.857514543898972</v>
      </c>
      <c r="Z764" s="50">
        <v>183602258.35777265</v>
      </c>
      <c r="AA764" s="50">
        <v>0.64375024259661739</v>
      </c>
      <c r="AB764" s="50">
        <v>0.64955863464326513</v>
      </c>
      <c r="AC764" s="50">
        <v>3292158</v>
      </c>
      <c r="AD764" s="50">
        <v>0.52917227313437531</v>
      </c>
      <c r="AE764" s="50">
        <v>0.5612651514108622</v>
      </c>
      <c r="AF764" s="50">
        <v>4.879064257578807E-3</v>
      </c>
      <c r="AG764" s="50">
        <v>0.50069603911806304</v>
      </c>
      <c r="AH764" s="50">
        <v>15.005925195324703</v>
      </c>
      <c r="AI764" s="50">
        <v>15.841766835219927</v>
      </c>
      <c r="AJ764" s="50">
        <v>1.1888209614479004</v>
      </c>
      <c r="AK764" s="50">
        <v>2.4620351602260433</v>
      </c>
      <c r="AL764" s="50">
        <v>3.3134726435201864</v>
      </c>
      <c r="AM764" s="50">
        <v>4.301920481108759</v>
      </c>
      <c r="AN764" s="50">
        <v>5.2658219712372745</v>
      </c>
      <c r="AO764" s="50">
        <v>6.4730181284379817</v>
      </c>
      <c r="AP764" s="50">
        <v>8.4002761054477517</v>
      </c>
      <c r="AQ764" s="50">
        <v>10.75862312008017</v>
      </c>
      <c r="AR764" s="50">
        <v>15.570888073017812</v>
      </c>
      <c r="AS764" s="50">
        <v>42.265123355476121</v>
      </c>
      <c r="AT764" s="50">
        <v>142.83287637084865</v>
      </c>
      <c r="AU764" s="50">
        <v>211.99997792051158</v>
      </c>
      <c r="AV764" s="50">
        <v>269.92039629136752</v>
      </c>
      <c r="AW764" s="50">
        <v>349.77184686089709</v>
      </c>
      <c r="AX764" s="50">
        <v>413.87794098009687</v>
      </c>
      <c r="AY764" s="50">
        <v>520.15909701982287</v>
      </c>
      <c r="AZ764" s="50">
        <v>699.54369372179417</v>
      </c>
      <c r="BA764" s="50">
        <v>893.26781147674444</v>
      </c>
      <c r="BB764" s="50">
        <v>1474.4401647415953</v>
      </c>
      <c r="BC764" s="50">
        <v>11.679769672242784</v>
      </c>
      <c r="BD764" s="50">
        <v>5023.5184865337851</v>
      </c>
      <c r="BE764" s="50">
        <v>85.314696713114301</v>
      </c>
      <c r="BF764" s="50">
        <v>178.34493061523835</v>
      </c>
      <c r="BG764" s="50">
        <v>239.56065397526385</v>
      </c>
      <c r="BH764" s="50">
        <v>309.86783796436032</v>
      </c>
      <c r="BI764" s="50">
        <v>380.71812885074218</v>
      </c>
      <c r="BJ764" s="50">
        <v>465.4101929614809</v>
      </c>
      <c r="BK764" s="50">
        <v>608.49002217021564</v>
      </c>
      <c r="BL764" s="50">
        <v>769.21707508642203</v>
      </c>
      <c r="BM764" s="50">
        <v>1136.5390065991376</v>
      </c>
      <c r="BN764" s="50">
        <v>3055.799183065762</v>
      </c>
    </row>
    <row r="765" spans="1:66" x14ac:dyDescent="0.25">
      <c r="A765" t="str">
        <f t="shared" si="11"/>
        <v>2012TOT25</v>
      </c>
      <c r="B765" s="50">
        <v>2012</v>
      </c>
      <c r="C765" s="50" t="s">
        <v>3</v>
      </c>
      <c r="D765" s="50">
        <v>25</v>
      </c>
      <c r="E765" s="50">
        <v>656.17359955492998</v>
      </c>
      <c r="F765" s="50">
        <v>0.31911784880063676</v>
      </c>
      <c r="G765" s="50">
        <v>0.12161854854394116</v>
      </c>
      <c r="H765" s="50">
        <v>6.6089039717859691E-2</v>
      </c>
      <c r="I765" s="50">
        <v>9.4374463999882044E-2</v>
      </c>
      <c r="J765" s="50">
        <v>3.7230235054911728E-2</v>
      </c>
      <c r="K765" s="50">
        <v>2.1534473604079805E-2</v>
      </c>
      <c r="L765" s="50">
        <v>263.06119596272612</v>
      </c>
      <c r="M765" s="50">
        <v>131.53059798136306</v>
      </c>
      <c r="N765" s="50">
        <v>3797807</v>
      </c>
      <c r="O765" s="50">
        <v>1211948</v>
      </c>
      <c r="P765" s="50">
        <v>162.80631848889621</v>
      </c>
      <c r="Q765" s="50">
        <v>100.25487747382991</v>
      </c>
      <c r="R765" s="50">
        <v>38.110857478210242</v>
      </c>
      <c r="S765" s="50">
        <v>1458044378.9358382</v>
      </c>
      <c r="T765" s="50">
        <v>4.8757098507042054</v>
      </c>
      <c r="U765" s="50">
        <v>5.294952720374881</v>
      </c>
      <c r="V765" s="50">
        <v>358416</v>
      </c>
      <c r="W765" s="50">
        <v>79.642461379438956</v>
      </c>
      <c r="X765" s="50">
        <v>51.888136601924103</v>
      </c>
      <c r="Y765" s="50">
        <v>39.449479739517557</v>
      </c>
      <c r="Z765" s="50">
        <v>223170460.41978279</v>
      </c>
      <c r="AA765" s="50">
        <v>0.74628346569882476</v>
      </c>
      <c r="AB765" s="50">
        <v>0.75493090703532018</v>
      </c>
      <c r="AC765" s="50">
        <v>3797807</v>
      </c>
      <c r="AD765" s="50">
        <v>0.52758964195590707</v>
      </c>
      <c r="AE765" s="50">
        <v>0.58026869091814781</v>
      </c>
      <c r="AF765" s="50">
        <v>5.6284493000890818E-3</v>
      </c>
      <c r="AG765" s="50">
        <v>0.48969240834381722</v>
      </c>
      <c r="AH765" s="50">
        <v>14.919867818738782</v>
      </c>
      <c r="AI765" s="50">
        <v>15.289900104552332</v>
      </c>
      <c r="AJ765" s="50">
        <v>1.2411643780463693</v>
      </c>
      <c r="AK765" s="50">
        <v>2.5264387483920134</v>
      </c>
      <c r="AL765" s="50">
        <v>3.3524515944299482</v>
      </c>
      <c r="AM765" s="50">
        <v>4.2541133599596099</v>
      </c>
      <c r="AN765" s="50">
        <v>5.3457401581884287</v>
      </c>
      <c r="AO765" s="50">
        <v>6.6665177339098243</v>
      </c>
      <c r="AP765" s="50">
        <v>8.2109319817145447</v>
      </c>
      <c r="AQ765" s="50">
        <v>10.796366608517342</v>
      </c>
      <c r="AR765" s="50">
        <v>15.181004358324259</v>
      </c>
      <c r="AS765" s="50">
        <v>42.42527107851766</v>
      </c>
      <c r="AT765" s="50">
        <v>131.96108263133524</v>
      </c>
      <c r="AU765" s="50">
        <v>194.79255265693689</v>
      </c>
      <c r="AV765" s="50">
        <v>247.42702993375357</v>
      </c>
      <c r="AW765" s="50">
        <v>316.51379803213933</v>
      </c>
      <c r="AX765" s="50">
        <v>387.44823550990048</v>
      </c>
      <c r="AY765" s="50">
        <v>473.26042816419778</v>
      </c>
      <c r="AZ765" s="50">
        <v>611.53839784762954</v>
      </c>
      <c r="BA765" s="50">
        <v>787.26782251648865</v>
      </c>
      <c r="BB765" s="50">
        <v>1304.6152487416098</v>
      </c>
      <c r="BC765" s="50">
        <v>12.333458438536113</v>
      </c>
      <c r="BD765" s="50">
        <v>5218.4609949664391</v>
      </c>
      <c r="BE765" s="50">
        <v>81.13848886262528</v>
      </c>
      <c r="BF765" s="50">
        <v>165.16100818500604</v>
      </c>
      <c r="BG765" s="50">
        <v>220.22877907521811</v>
      </c>
      <c r="BH765" s="50">
        <v>280.37042594907973</v>
      </c>
      <c r="BI765" s="50">
        <v>351.17809147545609</v>
      </c>
      <c r="BJ765" s="50">
        <v>436.53778252128581</v>
      </c>
      <c r="BK765" s="50">
        <v>540.25300345539313</v>
      </c>
      <c r="BL765" s="50">
        <v>706.9282177527034</v>
      </c>
      <c r="BM765" s="50">
        <v>992.44939426657311</v>
      </c>
      <c r="BN765" s="50">
        <v>2800.615973027187</v>
      </c>
    </row>
    <row r="766" spans="1:66" x14ac:dyDescent="0.25">
      <c r="A766" t="str">
        <f t="shared" si="11"/>
        <v>2012TOT26</v>
      </c>
      <c r="B766" s="50">
        <v>2012</v>
      </c>
      <c r="C766" s="50" t="s">
        <v>3</v>
      </c>
      <c r="D766" s="50">
        <v>26</v>
      </c>
      <c r="E766" s="50">
        <v>629.872977746228</v>
      </c>
      <c r="F766" s="50">
        <v>0.32884371472459373</v>
      </c>
      <c r="G766" s="50">
        <v>0.13273276325561362</v>
      </c>
      <c r="H766" s="50">
        <v>7.8380758220989083E-2</v>
      </c>
      <c r="I766" s="50">
        <v>0.1146014175680541</v>
      </c>
      <c r="J766" s="50">
        <v>5.1778090558201123E-2</v>
      </c>
      <c r="K766" s="50">
        <v>3.3406499969916077E-2</v>
      </c>
      <c r="L766" s="50">
        <v>281.41337832803214</v>
      </c>
      <c r="M766" s="50">
        <v>140.70668916401607</v>
      </c>
      <c r="N766" s="50">
        <v>8829629</v>
      </c>
      <c r="O766" s="50">
        <v>2903568</v>
      </c>
      <c r="P766" s="50">
        <v>167.82514887423199</v>
      </c>
      <c r="Q766" s="50">
        <v>113.58822945380015</v>
      </c>
      <c r="R766" s="50">
        <v>40.363478854013465</v>
      </c>
      <c r="S766" s="50">
        <v>3957733778.6245394</v>
      </c>
      <c r="T766" s="50">
        <v>5.9302076199920064</v>
      </c>
      <c r="U766" s="50">
        <v>6.4996985684273145</v>
      </c>
      <c r="V766" s="50">
        <v>1011888</v>
      </c>
      <c r="W766" s="50">
        <v>77.133970359270947</v>
      </c>
      <c r="X766" s="50">
        <v>63.572718804745122</v>
      </c>
      <c r="Y766" s="50">
        <v>45.18102101787143</v>
      </c>
      <c r="Z766" s="50">
        <v>771941655.43075109</v>
      </c>
      <c r="AA766" s="50">
        <v>1.1566655422729397</v>
      </c>
      <c r="AB766" s="50">
        <v>1.1731292851788273</v>
      </c>
      <c r="AC766" s="50">
        <v>8829629</v>
      </c>
      <c r="AD766" s="50">
        <v>0.50668262646876794</v>
      </c>
      <c r="AE766" s="50">
        <v>0.512938497683324</v>
      </c>
      <c r="AF766" s="50">
        <v>1.3085741104035674E-2</v>
      </c>
      <c r="AG766" s="50">
        <v>0.46129946428283386</v>
      </c>
      <c r="AH766" s="50">
        <v>13.405723689082164</v>
      </c>
      <c r="AI766" s="50">
        <v>15.07867858490318</v>
      </c>
      <c r="AJ766" s="50">
        <v>1.0309467145844047</v>
      </c>
      <c r="AK766" s="50">
        <v>2.6369143953925174</v>
      </c>
      <c r="AL766" s="50">
        <v>3.6309268281616456</v>
      </c>
      <c r="AM766" s="50">
        <v>4.6633379208401058</v>
      </c>
      <c r="AN766" s="50">
        <v>5.7484213191892408</v>
      </c>
      <c r="AO766" s="50">
        <v>7.0375118736202644</v>
      </c>
      <c r="AP766" s="50">
        <v>8.8006897329947726</v>
      </c>
      <c r="AQ766" s="50">
        <v>11.144752443808827</v>
      </c>
      <c r="AR766" s="50">
        <v>15.216260271535042</v>
      </c>
      <c r="AS766" s="50">
        <v>40.09023849987318</v>
      </c>
      <c r="AT766" s="50">
        <v>119.96462057394113</v>
      </c>
      <c r="AU766" s="50">
        <v>202.44029721852564</v>
      </c>
      <c r="AV766" s="50">
        <v>262.42260750549622</v>
      </c>
      <c r="AW766" s="50">
        <v>332.90182209268664</v>
      </c>
      <c r="AX766" s="50">
        <v>393.63391125824432</v>
      </c>
      <c r="AY766" s="50">
        <v>488.55591728737522</v>
      </c>
      <c r="AZ766" s="50">
        <v>629.81425801319085</v>
      </c>
      <c r="BA766" s="50">
        <v>787.26782251648865</v>
      </c>
      <c r="BB766" s="50">
        <v>1208.3436407310221</v>
      </c>
      <c r="BC766" s="50">
        <v>10.863387151688755</v>
      </c>
      <c r="BD766" s="50">
        <v>4498.6732715227918</v>
      </c>
      <c r="BE766" s="50">
        <v>64.879153323050005</v>
      </c>
      <c r="BF766" s="50">
        <v>165.71448129116328</v>
      </c>
      <c r="BG766" s="50">
        <v>228.97193854595938</v>
      </c>
      <c r="BH766" s="50">
        <v>293.9594067113016</v>
      </c>
      <c r="BI766" s="50">
        <v>362.08281535962112</v>
      </c>
      <c r="BJ766" s="50">
        <v>442.85751229857618</v>
      </c>
      <c r="BK766" s="50">
        <v>554.42076518777833</v>
      </c>
      <c r="BL766" s="50">
        <v>701.81402432698496</v>
      </c>
      <c r="BM766" s="50">
        <v>959.53620548923232</v>
      </c>
      <c r="BN766" s="50">
        <v>2527.8437365199452</v>
      </c>
    </row>
    <row r="767" spans="1:66" x14ac:dyDescent="0.25">
      <c r="A767" t="str">
        <f t="shared" si="11"/>
        <v>2012TOT27</v>
      </c>
      <c r="B767" s="50">
        <v>2012</v>
      </c>
      <c r="C767" s="50" t="s">
        <v>3</v>
      </c>
      <c r="D767" s="50">
        <v>27</v>
      </c>
      <c r="E767" s="50">
        <v>505.09529478209146</v>
      </c>
      <c r="F767" s="50">
        <v>0.38572607681413751</v>
      </c>
      <c r="G767" s="50">
        <v>0.15457635383000318</v>
      </c>
      <c r="H767" s="50">
        <v>9.0311785267354366E-2</v>
      </c>
      <c r="I767" s="50">
        <v>0.11752614337580115</v>
      </c>
      <c r="J767" s="50">
        <v>5.9788671218649656E-2</v>
      </c>
      <c r="K767" s="50">
        <v>3.9908942460788972E-2</v>
      </c>
      <c r="L767" s="50">
        <v>260.43799632879006</v>
      </c>
      <c r="M767" s="50">
        <v>130.21899816439503</v>
      </c>
      <c r="N767" s="50">
        <v>3236097</v>
      </c>
      <c r="O767" s="50">
        <v>1248247</v>
      </c>
      <c r="P767" s="50">
        <v>156.06974566811647</v>
      </c>
      <c r="Q767" s="50">
        <v>104.3682506606736</v>
      </c>
      <c r="R767" s="50">
        <v>40.074125946243974</v>
      </c>
      <c r="S767" s="50">
        <v>1563328269.3892057</v>
      </c>
      <c r="T767" s="50">
        <v>7.970289228028558</v>
      </c>
      <c r="U767" s="50">
        <v>9.0487743498860205</v>
      </c>
      <c r="V767" s="50">
        <v>380326</v>
      </c>
      <c r="W767" s="50">
        <v>63.973134528951107</v>
      </c>
      <c r="X767" s="50">
        <v>66.245863635443925</v>
      </c>
      <c r="Y767" s="50">
        <v>50.872656501174895</v>
      </c>
      <c r="Z767" s="50">
        <v>302340291.99616617</v>
      </c>
      <c r="AA767" s="50">
        <v>1.5414162333529222</v>
      </c>
      <c r="AB767" s="50">
        <v>1.5647074373728986</v>
      </c>
      <c r="AC767" s="50">
        <v>3236097</v>
      </c>
      <c r="AD767" s="50">
        <v>0.49758809726229969</v>
      </c>
      <c r="AE767" s="50">
        <v>0.52846209323333593</v>
      </c>
      <c r="AF767" s="50">
        <v>4.7959803893853625E-3</v>
      </c>
      <c r="AG767" s="50">
        <v>0.43864757321724923</v>
      </c>
      <c r="AH767" s="50">
        <v>12.512761954719766</v>
      </c>
      <c r="AI767" s="50">
        <v>13.814459818135088</v>
      </c>
      <c r="AJ767" s="50">
        <v>1.0415396312398963</v>
      </c>
      <c r="AK767" s="50">
        <v>2.89642118891443</v>
      </c>
      <c r="AL767" s="50">
        <v>3.9107205754447687</v>
      </c>
      <c r="AM767" s="50">
        <v>4.755018996268098</v>
      </c>
      <c r="AN767" s="50">
        <v>5.8857727724751321</v>
      </c>
      <c r="AO767" s="50">
        <v>7.0527785383309904</v>
      </c>
      <c r="AP767" s="50">
        <v>8.6295761856376423</v>
      </c>
      <c r="AQ767" s="50">
        <v>11.427370596276809</v>
      </c>
      <c r="AR767" s="50">
        <v>14.974025827401633</v>
      </c>
      <c r="AS767" s="50">
        <v>39.426775688010601</v>
      </c>
      <c r="AT767" s="50">
        <v>104.03181940396458</v>
      </c>
      <c r="AU767" s="50">
        <v>174.88592343044854</v>
      </c>
      <c r="AV767" s="50">
        <v>216.68609591168115</v>
      </c>
      <c r="AW767" s="50">
        <v>267.67105965560614</v>
      </c>
      <c r="AX767" s="50">
        <v>323.1546966710539</v>
      </c>
      <c r="AY767" s="50">
        <v>389.13523798672151</v>
      </c>
      <c r="AZ767" s="50">
        <v>483.23248724940663</v>
      </c>
      <c r="BA767" s="50">
        <v>682.29877951429012</v>
      </c>
      <c r="BB767" s="50">
        <v>916.22978963347532</v>
      </c>
      <c r="BC767" s="50">
        <v>12.940390438045711</v>
      </c>
      <c r="BD767" s="50">
        <v>3936.3391125824432</v>
      </c>
      <c r="BE767" s="50">
        <v>52.501524920422064</v>
      </c>
      <c r="BF767" s="50">
        <v>146.26916428121572</v>
      </c>
      <c r="BG767" s="50">
        <v>196.76478661942335</v>
      </c>
      <c r="BH767" s="50">
        <v>241.03008855992843</v>
      </c>
      <c r="BI767" s="50">
        <v>297.79253878060547</v>
      </c>
      <c r="BJ767" s="50">
        <v>356.14965383777059</v>
      </c>
      <c r="BK767" s="50">
        <v>435.79597511021836</v>
      </c>
      <c r="BL767" s="50">
        <v>574.93426063190873</v>
      </c>
      <c r="BM767" s="50">
        <v>756.20644827050364</v>
      </c>
      <c r="BN767" s="50">
        <v>2002.1417483659673</v>
      </c>
    </row>
    <row r="768" spans="1:66" x14ac:dyDescent="0.25">
      <c r="A768" t="str">
        <f t="shared" si="11"/>
        <v>2012TOT28</v>
      </c>
      <c r="B768" s="50">
        <v>2012</v>
      </c>
      <c r="C768" s="50" t="s">
        <v>3</v>
      </c>
      <c r="D768" s="50">
        <v>28</v>
      </c>
      <c r="E768" s="50">
        <v>696.40229524466531</v>
      </c>
      <c r="F768" s="50">
        <v>0.29541738015912644</v>
      </c>
      <c r="G768" s="50">
        <v>0.11303316579934268</v>
      </c>
      <c r="H768" s="50">
        <v>6.008348239646049E-2</v>
      </c>
      <c r="I768" s="50">
        <v>8.9462786019967447E-2</v>
      </c>
      <c r="J768" s="50">
        <v>3.2191133505359439E-2</v>
      </c>
      <c r="K768" s="50">
        <v>1.8254545555755352E-2</v>
      </c>
      <c r="L768" s="50">
        <v>261.11398811231373</v>
      </c>
      <c r="M768" s="50">
        <v>130.55699405615687</v>
      </c>
      <c r="N768" s="50">
        <v>2126862</v>
      </c>
      <c r="O768" s="50">
        <v>628312</v>
      </c>
      <c r="P768" s="50">
        <v>161.20605211027916</v>
      </c>
      <c r="Q768" s="50">
        <v>99.907936002034575</v>
      </c>
      <c r="R768" s="50">
        <v>38.26219220360607</v>
      </c>
      <c r="S768" s="50">
        <v>753280261.0237242</v>
      </c>
      <c r="T768" s="50">
        <v>4.2381452376542557</v>
      </c>
      <c r="U768" s="50">
        <v>4.5492425687026623</v>
      </c>
      <c r="V768" s="50">
        <v>190275</v>
      </c>
      <c r="W768" s="50">
        <v>83.579051464673796</v>
      </c>
      <c r="X768" s="50">
        <v>46.977942591483071</v>
      </c>
      <c r="Y768" s="50">
        <v>35.982708495322981</v>
      </c>
      <c r="Z768" s="50">
        <v>107264736.31913331</v>
      </c>
      <c r="AA768" s="50">
        <v>0.60349853158419187</v>
      </c>
      <c r="AB768" s="50">
        <v>0.61004857349492869</v>
      </c>
      <c r="AC768" s="50">
        <v>2126862</v>
      </c>
      <c r="AD768" s="50">
        <v>0.53971397968586843</v>
      </c>
      <c r="AE768" s="50">
        <v>0.66656657520362117</v>
      </c>
      <c r="AF768" s="50">
        <v>3.1520651089657751E-3</v>
      </c>
      <c r="AG768" s="50">
        <v>0.51729269363161379</v>
      </c>
      <c r="AH768" s="50">
        <v>15.792744767675657</v>
      </c>
      <c r="AI768" s="50">
        <v>15.968184929034043</v>
      </c>
      <c r="AJ768" s="50">
        <v>1.2511453214940105</v>
      </c>
      <c r="AK768" s="50">
        <v>2.4181183570118563</v>
      </c>
      <c r="AL768" s="50">
        <v>3.2399840238327933</v>
      </c>
      <c r="AM768" s="50">
        <v>4.1772273915153439</v>
      </c>
      <c r="AN768" s="50">
        <v>5.1898738470613157</v>
      </c>
      <c r="AO768" s="50">
        <v>6.4404804823218882</v>
      </c>
      <c r="AP768" s="50">
        <v>8.1987855223793495</v>
      </c>
      <c r="AQ768" s="50">
        <v>10.49290408261405</v>
      </c>
      <c r="AR768" s="50">
        <v>14.820013089162067</v>
      </c>
      <c r="AS768" s="50">
        <v>43.771467882607325</v>
      </c>
      <c r="AT768" s="50">
        <v>136.08486646356445</v>
      </c>
      <c r="AU768" s="50">
        <v>196.97762253167653</v>
      </c>
      <c r="AV768" s="50">
        <v>261.67282862690905</v>
      </c>
      <c r="AW768" s="50">
        <v>331.77715377480592</v>
      </c>
      <c r="AX768" s="50">
        <v>397.00791621188642</v>
      </c>
      <c r="AY768" s="50">
        <v>499.35273313902991</v>
      </c>
      <c r="AZ768" s="50">
        <v>659.05563427808909</v>
      </c>
      <c r="BA768" s="50">
        <v>843.50123841052357</v>
      </c>
      <c r="BB768" s="50">
        <v>1280.997214066115</v>
      </c>
      <c r="BC768" s="50">
        <v>15.861251570004526</v>
      </c>
      <c r="BD768" s="50">
        <v>5061.0074304631416</v>
      </c>
      <c r="BE768" s="50">
        <v>86.587850920227837</v>
      </c>
      <c r="BF768" s="50">
        <v>167.87831078357365</v>
      </c>
      <c r="BG768" s="50">
        <v>226.77646333008121</v>
      </c>
      <c r="BH768" s="50">
        <v>291.42265420195622</v>
      </c>
      <c r="BI768" s="50">
        <v>362.05419472051477</v>
      </c>
      <c r="BJ768" s="50">
        <v>448.55703200250429</v>
      </c>
      <c r="BK768" s="50">
        <v>570.12681364692628</v>
      </c>
      <c r="BL768" s="50">
        <v>729.66541365490627</v>
      </c>
      <c r="BM768" s="50">
        <v>1033.9855378412087</v>
      </c>
      <c r="BN768" s="50">
        <v>3053.6851529953683</v>
      </c>
    </row>
    <row r="769" spans="1:66" x14ac:dyDescent="0.25">
      <c r="A769" t="str">
        <f t="shared" si="11"/>
        <v>2012TOT29</v>
      </c>
      <c r="B769" s="50">
        <v>2012</v>
      </c>
      <c r="C769" s="50" t="s">
        <v>3</v>
      </c>
      <c r="D769" s="50">
        <v>29</v>
      </c>
      <c r="E769" s="50">
        <v>631.42668604633559</v>
      </c>
      <c r="F769" s="50">
        <v>0.35442168849399042</v>
      </c>
      <c r="G769" s="50">
        <v>0.14951027257623492</v>
      </c>
      <c r="H769" s="50">
        <v>8.9197176993800517E-2</v>
      </c>
      <c r="I769" s="50">
        <v>0.13010699022390293</v>
      </c>
      <c r="J769" s="50">
        <v>5.8681158949879422E-2</v>
      </c>
      <c r="K769" s="50">
        <v>3.7695819026983837E-2</v>
      </c>
      <c r="L769" s="50">
        <v>267.55043777706379</v>
      </c>
      <c r="M769" s="50">
        <v>133.7752188885319</v>
      </c>
      <c r="N769" s="50">
        <v>14324019</v>
      </c>
      <c r="O769" s="50">
        <v>5076743</v>
      </c>
      <c r="P769" s="50">
        <v>154.68618545121311</v>
      </c>
      <c r="Q769" s="50">
        <v>112.86425232585069</v>
      </c>
      <c r="R769" s="50">
        <v>42.184289909439329</v>
      </c>
      <c r="S769" s="50">
        <v>6875793635.3459539</v>
      </c>
      <c r="T769" s="50">
        <v>6.3351042589612758</v>
      </c>
      <c r="U769" s="50">
        <v>6.9374544193793497</v>
      </c>
      <c r="V769" s="50">
        <v>1863654.9999999998</v>
      </c>
      <c r="W769" s="50">
        <v>73.439606869196695</v>
      </c>
      <c r="X769" s="50">
        <v>60.335612019335201</v>
      </c>
      <c r="Y769" s="50">
        <v>45.102233822252089</v>
      </c>
      <c r="Z769" s="50">
        <v>1349337180.2147295</v>
      </c>
      <c r="AA769" s="50">
        <v>1.2432298248757769</v>
      </c>
      <c r="AB769" s="50">
        <v>1.2623319468827325</v>
      </c>
      <c r="AC769" s="50">
        <v>14324019</v>
      </c>
      <c r="AD769" s="50">
        <v>0.54781947350663962</v>
      </c>
      <c r="AE769" s="50">
        <v>0.63846520365293902</v>
      </c>
      <c r="AF769" s="50">
        <v>2.1228570781772337E-2</v>
      </c>
      <c r="AG769" s="50">
        <v>0.53704138808550095</v>
      </c>
      <c r="AH769" s="50">
        <v>16.937207290617948</v>
      </c>
      <c r="AI769" s="50">
        <v>18.754867922925168</v>
      </c>
      <c r="AJ769" s="50">
        <v>0.88639584136062788</v>
      </c>
      <c r="AK769" s="50">
        <v>2.2590129096890843</v>
      </c>
      <c r="AL769" s="50">
        <v>3.2357120265322998</v>
      </c>
      <c r="AM769" s="50">
        <v>4.1345187971142412</v>
      </c>
      <c r="AN769" s="50">
        <v>5.2466997971524734</v>
      </c>
      <c r="AO769" s="50">
        <v>6.4680463308413021</v>
      </c>
      <c r="AP769" s="50">
        <v>8.1598505264994081</v>
      </c>
      <c r="AQ769" s="50">
        <v>10.618038081260192</v>
      </c>
      <c r="AR769" s="50">
        <v>14.465333872036368</v>
      </c>
      <c r="AS769" s="50">
        <v>44.526391817514003</v>
      </c>
      <c r="AT769" s="50">
        <v>103.6301521475786</v>
      </c>
      <c r="AU769" s="50">
        <v>174.88592343044854</v>
      </c>
      <c r="AV769" s="50">
        <v>233.18123124059807</v>
      </c>
      <c r="AW769" s="50">
        <v>295.03798872403644</v>
      </c>
      <c r="AX769" s="50">
        <v>364.39253499334615</v>
      </c>
      <c r="AY769" s="50">
        <v>459.76440834962938</v>
      </c>
      <c r="AZ769" s="50">
        <v>582.01585450326127</v>
      </c>
      <c r="BA769" s="50">
        <v>721.47472592046779</v>
      </c>
      <c r="BB769" s="50">
        <v>1193.2730852714205</v>
      </c>
      <c r="BC769" s="50">
        <v>13.917505772465987</v>
      </c>
      <c r="BD769" s="50">
        <v>5342.1745099333157</v>
      </c>
      <c r="BE769" s="50">
        <v>55.915681000838639</v>
      </c>
      <c r="BF769" s="50">
        <v>142.6666866689894</v>
      </c>
      <c r="BG769" s="50">
        <v>204.24659935131973</v>
      </c>
      <c r="BH769" s="50">
        <v>260.85164794401356</v>
      </c>
      <c r="BI769" s="50">
        <v>331.42711678359797</v>
      </c>
      <c r="BJ769" s="50">
        <v>408.31674877245609</v>
      </c>
      <c r="BK769" s="50">
        <v>515.87071565895133</v>
      </c>
      <c r="BL769" s="50">
        <v>669.77554675620536</v>
      </c>
      <c r="BM769" s="50">
        <v>914.51104513471762</v>
      </c>
      <c r="BN769" s="50">
        <v>2812.2551758641403</v>
      </c>
    </row>
    <row r="770" spans="1:66" x14ac:dyDescent="0.25">
      <c r="A770" t="str">
        <f t="shared" si="11"/>
        <v>2012TOT30</v>
      </c>
      <c r="B770" s="50">
        <v>2012</v>
      </c>
      <c r="C770" s="50" t="s">
        <v>3</v>
      </c>
      <c r="D770" s="50">
        <v>30</v>
      </c>
      <c r="E770" s="50">
        <v>1164.7167693842168</v>
      </c>
      <c r="F770" s="50">
        <v>9.7839625432984759E-2</v>
      </c>
      <c r="G770" s="50">
        <v>3.6617520639832445E-2</v>
      </c>
      <c r="H770" s="50">
        <v>2.3350742624870861E-2</v>
      </c>
      <c r="I770" s="50">
        <v>2.6897420444193364E-2</v>
      </c>
      <c r="J770" s="50">
        <v>1.7364704428379247E-2</v>
      </c>
      <c r="K770" s="50">
        <v>1.4848325232473774E-2</v>
      </c>
      <c r="L770" s="50">
        <v>261.27841085565478</v>
      </c>
      <c r="M770" s="50">
        <v>130.63920542782739</v>
      </c>
      <c r="N770" s="50">
        <v>78557905</v>
      </c>
      <c r="O770" s="50">
        <v>7686076.0000000009</v>
      </c>
      <c r="P770" s="50">
        <v>163.49218610357113</v>
      </c>
      <c r="Q770" s="50">
        <v>97.786224752083655</v>
      </c>
      <c r="R770" s="50">
        <v>37.426063803681963</v>
      </c>
      <c r="S770" s="50">
        <v>9019108262.3711548</v>
      </c>
      <c r="T770" s="50">
        <v>0.82143297441385688</v>
      </c>
      <c r="U770" s="50">
        <v>0.83287148416923273</v>
      </c>
      <c r="V770" s="50">
        <v>2113005</v>
      </c>
      <c r="W770" s="50">
        <v>46.299846799767231</v>
      </c>
      <c r="X770" s="50">
        <v>84.339358628060154</v>
      </c>
      <c r="Y770" s="50">
        <v>64.558995404066565</v>
      </c>
      <c r="Z770" s="50">
        <v>2138513837.7346113</v>
      </c>
      <c r="AA770" s="50">
        <v>0.19476934209610047</v>
      </c>
      <c r="AB770" s="50">
        <v>0.1949778176144181</v>
      </c>
      <c r="AC770" s="50">
        <v>78557905</v>
      </c>
      <c r="AD770" s="50">
        <v>0.50112480329670506</v>
      </c>
      <c r="AE770" s="50">
        <v>0.54226047877774253</v>
      </c>
      <c r="AF770" s="50">
        <v>0.11642486977714318</v>
      </c>
      <c r="AG770" s="50">
        <v>0.43286037148471657</v>
      </c>
      <c r="AH770" s="50">
        <v>12.807594064600757</v>
      </c>
      <c r="AI770" s="50">
        <v>13.500195617372286</v>
      </c>
      <c r="AJ770" s="50">
        <v>1.3697367017126889</v>
      </c>
      <c r="AK770" s="50">
        <v>2.7358078722679662</v>
      </c>
      <c r="AL770" s="50">
        <v>3.728557543599317</v>
      </c>
      <c r="AM770" s="50">
        <v>4.7254032214341137</v>
      </c>
      <c r="AN770" s="50">
        <v>5.8033623054644732</v>
      </c>
      <c r="AO770" s="50">
        <v>6.8691635587243063</v>
      </c>
      <c r="AP770" s="50">
        <v>8.5178504821902692</v>
      </c>
      <c r="AQ770" s="50">
        <v>10.824463450026656</v>
      </c>
      <c r="AR770" s="50">
        <v>15.211393356010632</v>
      </c>
      <c r="AS770" s="50">
        <v>40.214261508569578</v>
      </c>
      <c r="AT770" s="50">
        <v>253.05037152315705</v>
      </c>
      <c r="AU770" s="50">
        <v>374.889439293566</v>
      </c>
      <c r="AV770" s="50">
        <v>488.55591728737522</v>
      </c>
      <c r="AW770" s="50">
        <v>610.69489660921909</v>
      </c>
      <c r="AX770" s="50">
        <v>725.41106503305025</v>
      </c>
      <c r="AY770" s="50">
        <v>883.98929785422865</v>
      </c>
      <c r="AZ770" s="50">
        <v>1124.6683178806979</v>
      </c>
      <c r="BA770" s="50">
        <v>1443.324341280229</v>
      </c>
      <c r="BB770" s="50">
        <v>2249.3366357613959</v>
      </c>
      <c r="BC770" s="50">
        <v>11.779036447366991</v>
      </c>
      <c r="BD770" s="50">
        <v>7497.7887858713202</v>
      </c>
      <c r="BE770" s="50">
        <v>159.49373750994221</v>
      </c>
      <c r="BF770" s="50">
        <v>318.65266912870055</v>
      </c>
      <c r="BG770" s="50">
        <v>434.30653849891263</v>
      </c>
      <c r="BH770" s="50">
        <v>550.23964978724632</v>
      </c>
      <c r="BI770" s="50">
        <v>675.86750273716802</v>
      </c>
      <c r="BJ770" s="50">
        <v>800.3579960968317</v>
      </c>
      <c r="BK770" s="50">
        <v>992.06326213137811</v>
      </c>
      <c r="BL770" s="50">
        <v>1260.7739832837826</v>
      </c>
      <c r="BM770" s="50">
        <v>1771.6765337889938</v>
      </c>
      <c r="BN770" s="50">
        <v>4684.4482969935079</v>
      </c>
    </row>
    <row r="771" spans="1:66" x14ac:dyDescent="0.25">
      <c r="A771" t="str">
        <f t="shared" si="11"/>
        <v>2012TOT31</v>
      </c>
      <c r="B771" s="50">
        <v>2012</v>
      </c>
      <c r="C771" s="50" t="s">
        <v>3</v>
      </c>
      <c r="D771" s="50">
        <v>31</v>
      </c>
      <c r="E771" s="50">
        <v>974.47005489179264</v>
      </c>
      <c r="F771" s="50">
        <v>8.8971326723047722E-2</v>
      </c>
      <c r="G771" s="50">
        <v>3.2593534123734641E-2</v>
      </c>
      <c r="H771" s="50">
        <v>2.038743890354815E-2</v>
      </c>
      <c r="I771" s="50">
        <v>2.4891169542641058E-2</v>
      </c>
      <c r="J771" s="50">
        <v>1.5070682760304085E-2</v>
      </c>
      <c r="K771" s="50">
        <v>1.1815558251276526E-2</v>
      </c>
      <c r="L771" s="50">
        <v>211.79014535296062</v>
      </c>
      <c r="M771" s="50">
        <v>105.89507267648031</v>
      </c>
      <c r="N771" s="50">
        <v>20053899</v>
      </c>
      <c r="O771" s="50">
        <v>1784222</v>
      </c>
      <c r="P771" s="50">
        <v>134.20347126502398</v>
      </c>
      <c r="Q771" s="50">
        <v>77.586674087936643</v>
      </c>
      <c r="R771" s="50">
        <v>36.633750809620501</v>
      </c>
      <c r="S771" s="50">
        <v>1661182209.7743182</v>
      </c>
      <c r="T771" s="50">
        <v>0.70838393596394955</v>
      </c>
      <c r="U771" s="50">
        <v>0.71717149667936153</v>
      </c>
      <c r="V771" s="50">
        <v>499165</v>
      </c>
      <c r="W771" s="50">
        <v>41.779521840163703</v>
      </c>
      <c r="X771" s="50">
        <v>64.115550836316601</v>
      </c>
      <c r="Y771" s="50">
        <v>60.546302312097012</v>
      </c>
      <c r="Z771" s="50">
        <v>384050867.19851971</v>
      </c>
      <c r="AA771" s="50">
        <v>0.16377219989215747</v>
      </c>
      <c r="AB771" s="50">
        <v>0.16394716206908272</v>
      </c>
      <c r="AC771" s="50">
        <v>20053899</v>
      </c>
      <c r="AD771" s="50">
        <v>0.49572936303700804</v>
      </c>
      <c r="AE771" s="50">
        <v>0.52789780788745411</v>
      </c>
      <c r="AF771" s="50">
        <v>2.972040279840598E-2</v>
      </c>
      <c r="AG771" s="50">
        <v>0.4313753276729777</v>
      </c>
      <c r="AH771" s="50">
        <v>12.514363896972794</v>
      </c>
      <c r="AI771" s="50">
        <v>13.263417475318777</v>
      </c>
      <c r="AJ771" s="50">
        <v>1.4142490232008045</v>
      </c>
      <c r="AK771" s="50">
        <v>2.7261842430793823</v>
      </c>
      <c r="AL771" s="50">
        <v>3.8021733479353816</v>
      </c>
      <c r="AM771" s="50">
        <v>4.8249634627627511</v>
      </c>
      <c r="AN771" s="50">
        <v>5.9224029473649757</v>
      </c>
      <c r="AO771" s="50">
        <v>7.1230544582474664</v>
      </c>
      <c r="AP771" s="50">
        <v>8.4423403332288771</v>
      </c>
      <c r="AQ771" s="50">
        <v>10.828337244808523</v>
      </c>
      <c r="AR771" s="50">
        <v>14.971790433519928</v>
      </c>
      <c r="AS771" s="50">
        <v>39.94450450585191</v>
      </c>
      <c r="AT771" s="50">
        <v>215.37398287415368</v>
      </c>
      <c r="AU771" s="50">
        <v>325.25407753109783</v>
      </c>
      <c r="AV771" s="50">
        <v>421.75061920526178</v>
      </c>
      <c r="AW771" s="50">
        <v>522.29596682379611</v>
      </c>
      <c r="AX771" s="50">
        <v>638.36173722908427</v>
      </c>
      <c r="AY771" s="50">
        <v>743.40575811914141</v>
      </c>
      <c r="AZ771" s="50">
        <v>917.16701323170923</v>
      </c>
      <c r="BA771" s="50">
        <v>1207.8937734038698</v>
      </c>
      <c r="BB771" s="50">
        <v>1818.2137805737952</v>
      </c>
      <c r="BC771" s="50">
        <v>11.379664676615178</v>
      </c>
      <c r="BD771" s="50">
        <v>6748.0099072841886</v>
      </c>
      <c r="BE771" s="50">
        <v>137.79597913483676</v>
      </c>
      <c r="BF771" s="50">
        <v>265.26099422665487</v>
      </c>
      <c r="BG771" s="50">
        <v>370.9080430988833</v>
      </c>
      <c r="BH771" s="50">
        <v>470.37289768490297</v>
      </c>
      <c r="BI771" s="50">
        <v>576.20813190574233</v>
      </c>
      <c r="BJ771" s="50">
        <v>694.90342261113642</v>
      </c>
      <c r="BK771" s="50">
        <v>823.12732150609372</v>
      </c>
      <c r="BL771" s="50">
        <v>1054.5752955276278</v>
      </c>
      <c r="BM771" s="50">
        <v>1459.0026344044152</v>
      </c>
      <c r="BN771" s="50">
        <v>3894.847453534072</v>
      </c>
    </row>
    <row r="772" spans="1:66" x14ac:dyDescent="0.25">
      <c r="A772" t="str">
        <f t="shared" ref="A772:A835" si="12">B772&amp;C772&amp;D772</f>
        <v>2012TOT32</v>
      </c>
      <c r="B772" s="50">
        <v>2012</v>
      </c>
      <c r="C772" s="50" t="s">
        <v>3</v>
      </c>
      <c r="D772" s="50">
        <v>32</v>
      </c>
      <c r="E772" s="50">
        <v>1023.6960950349159</v>
      </c>
      <c r="F772" s="50">
        <v>6.7339074754835124E-2</v>
      </c>
      <c r="G772" s="50">
        <v>2.9378715859325527E-2</v>
      </c>
      <c r="H772" s="50">
        <v>2.0462386484518039E-2</v>
      </c>
      <c r="I772" s="50">
        <v>2.29445965551471E-2</v>
      </c>
      <c r="J772" s="50">
        <v>1.6385309265376617E-2</v>
      </c>
      <c r="K772" s="50">
        <v>1.4565741804787971E-2</v>
      </c>
      <c r="L772" s="50">
        <v>206.4345012897796</v>
      </c>
      <c r="M772" s="50">
        <v>103.2172506448898</v>
      </c>
      <c r="N772" s="50">
        <v>3666920</v>
      </c>
      <c r="O772" s="50">
        <v>246927</v>
      </c>
      <c r="P772" s="50">
        <v>116.37118249553768</v>
      </c>
      <c r="Q772" s="50">
        <v>90.063318794241923</v>
      </c>
      <c r="R772" s="50">
        <v>43.628036123582255</v>
      </c>
      <c r="S772" s="50">
        <v>266868781.43886933</v>
      </c>
      <c r="T772" s="50">
        <v>0.59243955177411856</v>
      </c>
      <c r="U772" s="50">
        <v>0.59700962202759111</v>
      </c>
      <c r="V772" s="50">
        <v>84136</v>
      </c>
      <c r="W772" s="50">
        <v>29.50723490007076</v>
      </c>
      <c r="X772" s="50">
        <v>73.710015744819046</v>
      </c>
      <c r="Y772" s="50">
        <v>71.412496733140188</v>
      </c>
      <c r="Z772" s="50">
        <v>74419990.616473138</v>
      </c>
      <c r="AA772" s="50">
        <v>0.16520982951299926</v>
      </c>
      <c r="AB772" s="50">
        <v>0.1653191649880148</v>
      </c>
      <c r="AC772" s="50">
        <v>3666920</v>
      </c>
      <c r="AD772" s="50">
        <v>0.49279316194403566</v>
      </c>
      <c r="AE772" s="50">
        <v>0.47520801619756448</v>
      </c>
      <c r="AF772" s="50">
        <v>5.4344713429309351E-3</v>
      </c>
      <c r="AG772" s="50">
        <v>0.41330838926663738</v>
      </c>
      <c r="AH772" s="50">
        <v>12.267003259152686</v>
      </c>
      <c r="AI772" s="50">
        <v>12.862298897771289</v>
      </c>
      <c r="AJ772" s="50">
        <v>1.4751086576976793</v>
      </c>
      <c r="AK772" s="50">
        <v>2.7827184444642992</v>
      </c>
      <c r="AL772" s="50">
        <v>3.765213727851445</v>
      </c>
      <c r="AM772" s="50">
        <v>4.7345534695628988</v>
      </c>
      <c r="AN772" s="50">
        <v>5.8606082818863818</v>
      </c>
      <c r="AO772" s="50">
        <v>6.991669144950567</v>
      </c>
      <c r="AP772" s="50">
        <v>8.5556596845775736</v>
      </c>
      <c r="AQ772" s="50">
        <v>11.069023745970419</v>
      </c>
      <c r="AR772" s="50">
        <v>15.641082130076121</v>
      </c>
      <c r="AS772" s="50">
        <v>39.124362712962615</v>
      </c>
      <c r="AT772" s="50">
        <v>233.18123124059807</v>
      </c>
      <c r="AU772" s="50">
        <v>339.97116580507958</v>
      </c>
      <c r="AV772" s="50">
        <v>432.54743505691647</v>
      </c>
      <c r="AW772" s="50">
        <v>544.78933318141014</v>
      </c>
      <c r="AX772" s="50">
        <v>674.80099072841881</v>
      </c>
      <c r="AY772" s="50">
        <v>783.89381756284649</v>
      </c>
      <c r="AZ772" s="50">
        <v>980.71077319196866</v>
      </c>
      <c r="BA772" s="50">
        <v>1293.8184328899551</v>
      </c>
      <c r="BB772" s="50">
        <v>2061.8919161146132</v>
      </c>
      <c r="BC772" s="50">
        <v>9.7405096388263388</v>
      </c>
      <c r="BD772" s="50">
        <v>6635.543075496118</v>
      </c>
      <c r="BE772" s="50">
        <v>150.60789843995863</v>
      </c>
      <c r="BF772" s="50">
        <v>285.38490574014583</v>
      </c>
      <c r="BG772" s="50">
        <v>384.42654632239874</v>
      </c>
      <c r="BH772" s="50">
        <v>484.08692494576457</v>
      </c>
      <c r="BI772" s="50">
        <v>600.12657020681831</v>
      </c>
      <c r="BJ772" s="50">
        <v>717.01324268543283</v>
      </c>
      <c r="BK772" s="50">
        <v>876.03783036384993</v>
      </c>
      <c r="BL772" s="50">
        <v>1130.0990730157146</v>
      </c>
      <c r="BM772" s="50">
        <v>1606.4680672666364</v>
      </c>
      <c r="BN772" s="50">
        <v>4012.2249972676877</v>
      </c>
    </row>
    <row r="773" spans="1:66" x14ac:dyDescent="0.25">
      <c r="A773" t="str">
        <f t="shared" si="12"/>
        <v>2012TOT33</v>
      </c>
      <c r="B773" s="50">
        <v>2012</v>
      </c>
      <c r="C773" s="50" t="s">
        <v>3</v>
      </c>
      <c r="D773" s="50">
        <v>33</v>
      </c>
      <c r="E773" s="50">
        <v>1154.4348746329931</v>
      </c>
      <c r="F773" s="50">
        <v>0.15060771388512836</v>
      </c>
      <c r="G773" s="50">
        <v>5.8141782371976085E-2</v>
      </c>
      <c r="H773" s="50">
        <v>3.6089180138840493E-2</v>
      </c>
      <c r="I773" s="50">
        <v>4.2786816724380998E-2</v>
      </c>
      <c r="J773" s="50">
        <v>2.5618296935250199E-2</v>
      </c>
      <c r="K773" s="50">
        <v>2.1352107984132319E-2</v>
      </c>
      <c r="L773" s="50">
        <v>286.70234242389415</v>
      </c>
      <c r="M773" s="50">
        <v>143.35117121194708</v>
      </c>
      <c r="N773" s="50">
        <v>14503042</v>
      </c>
      <c r="O773" s="50">
        <v>2184270</v>
      </c>
      <c r="P773" s="50">
        <v>176.02152290451735</v>
      </c>
      <c r="Q773" s="50">
        <v>110.6808195193768</v>
      </c>
      <c r="R773" s="50">
        <v>38.604783826890881</v>
      </c>
      <c r="S773" s="50">
        <v>2901081523.8190699</v>
      </c>
      <c r="T773" s="50">
        <v>1.4439433150393342</v>
      </c>
      <c r="U773" s="50">
        <v>1.4778810643311919</v>
      </c>
      <c r="V773" s="50">
        <v>620539</v>
      </c>
      <c r="W773" s="50">
        <v>57.520694647633817</v>
      </c>
      <c r="X773" s="50">
        <v>85.830476564313258</v>
      </c>
      <c r="Y773" s="50">
        <v>59.874276462946703</v>
      </c>
      <c r="Z773" s="50">
        <v>639133897.1609087</v>
      </c>
      <c r="AA773" s="50">
        <v>0.31811347273193269</v>
      </c>
      <c r="AB773" s="50">
        <v>0.31879310435741509</v>
      </c>
      <c r="AC773" s="50">
        <v>14503042</v>
      </c>
      <c r="AD773" s="50">
        <v>0.52930200977944264</v>
      </c>
      <c r="AE773" s="50">
        <v>0.57550520617329148</v>
      </c>
      <c r="AF773" s="50">
        <v>2.1493887549856913E-2</v>
      </c>
      <c r="AG773" s="50">
        <v>0.47923206249252814</v>
      </c>
      <c r="AH773" s="50">
        <v>15.041641236787596</v>
      </c>
      <c r="AI773" s="50">
        <v>16.107585970430442</v>
      </c>
      <c r="AJ773" s="50">
        <v>1.1562086383244496</v>
      </c>
      <c r="AK773" s="50">
        <v>2.4546564276158449</v>
      </c>
      <c r="AL773" s="50">
        <v>3.357626772207273</v>
      </c>
      <c r="AM773" s="50">
        <v>4.3397486338498137</v>
      </c>
      <c r="AN773" s="50">
        <v>5.4427815102738482</v>
      </c>
      <c r="AO773" s="50">
        <v>6.4547918377222757</v>
      </c>
      <c r="AP773" s="50">
        <v>8.0405514978878259</v>
      </c>
      <c r="AQ773" s="50">
        <v>10.591315204861385</v>
      </c>
      <c r="AR773" s="50">
        <v>15.638695427480727</v>
      </c>
      <c r="AS773" s="50">
        <v>42.523624049776558</v>
      </c>
      <c r="AT773" s="50">
        <v>229.80722628695597</v>
      </c>
      <c r="AU773" s="50">
        <v>340.21216615891115</v>
      </c>
      <c r="AV773" s="50">
        <v>449.86732715227924</v>
      </c>
      <c r="AW773" s="50">
        <v>562.33415894034897</v>
      </c>
      <c r="AX773" s="50">
        <v>699.54369372179417</v>
      </c>
      <c r="AY773" s="50">
        <v>824.7567664458453</v>
      </c>
      <c r="AZ773" s="50">
        <v>1049.6904300219849</v>
      </c>
      <c r="BA773" s="50">
        <v>1418.2067488475602</v>
      </c>
      <c r="BB773" s="50">
        <v>2324.314523620109</v>
      </c>
      <c r="BC773" s="50">
        <v>11.486782005933819</v>
      </c>
      <c r="BD773" s="50">
        <v>7872.6782251648865</v>
      </c>
      <c r="BE773" s="50">
        <v>133.30287504062562</v>
      </c>
      <c r="BF773" s="50">
        <v>283.36749451964209</v>
      </c>
      <c r="BG773" s="50">
        <v>387.91308955011959</v>
      </c>
      <c r="BH773" s="50">
        <v>500.89424675574793</v>
      </c>
      <c r="BI773" s="50">
        <v>628.79680999022344</v>
      </c>
      <c r="BJ773" s="50">
        <v>744.53952798188834</v>
      </c>
      <c r="BK773" s="50">
        <v>928.6879176147396</v>
      </c>
      <c r="BL773" s="50">
        <v>1222.6766134239367</v>
      </c>
      <c r="BM773" s="50">
        <v>1804.3245703889925</v>
      </c>
      <c r="BN773" s="50">
        <v>4913.8839573791738</v>
      </c>
    </row>
    <row r="774" spans="1:66" x14ac:dyDescent="0.25">
      <c r="A774" t="str">
        <f t="shared" si="12"/>
        <v>2012TOT35</v>
      </c>
      <c r="B774" s="50">
        <v>2012</v>
      </c>
      <c r="C774" s="50" t="s">
        <v>3</v>
      </c>
      <c r="D774" s="50">
        <v>35</v>
      </c>
      <c r="E774" s="50">
        <v>1275.824365739192</v>
      </c>
      <c r="F774" s="50">
        <v>8.6047830958879301E-2</v>
      </c>
      <c r="G774" s="50">
        <v>3.1536786986560407E-2</v>
      </c>
      <c r="H774" s="50">
        <v>2.0506273822100407E-2</v>
      </c>
      <c r="I774" s="50">
        <v>2.2540883825088304E-2</v>
      </c>
      <c r="J774" s="50">
        <v>1.5626551015556951E-2</v>
      </c>
      <c r="K774" s="50">
        <v>1.4043307494801193E-2</v>
      </c>
      <c r="L774" s="50">
        <v>281.72804788189598</v>
      </c>
      <c r="M774" s="50">
        <v>140.86402394094799</v>
      </c>
      <c r="N774" s="50">
        <v>40334044</v>
      </c>
      <c r="O774" s="50">
        <v>3470657</v>
      </c>
      <c r="P774" s="50">
        <v>178.47387708894797</v>
      </c>
      <c r="Q774" s="50">
        <v>103.254170792948</v>
      </c>
      <c r="R774" s="50">
        <v>36.650298601519964</v>
      </c>
      <c r="S774" s="50">
        <v>4300317727.7008867</v>
      </c>
      <c r="T774" s="50">
        <v>0.6963965944515581</v>
      </c>
      <c r="U774" s="50">
        <v>0.70488135749401359</v>
      </c>
      <c r="V774" s="50">
        <v>909165</v>
      </c>
      <c r="W774" s="50">
        <v>43.209518756023833</v>
      </c>
      <c r="X774" s="50">
        <v>97.654505184924147</v>
      </c>
      <c r="Y774" s="50">
        <v>69.32536956764929</v>
      </c>
      <c r="Z774" s="50">
        <v>1065408698.4774188</v>
      </c>
      <c r="AA774" s="50">
        <v>0.17253306297332929</v>
      </c>
      <c r="AB774" s="50">
        <v>0.17266487756329529</v>
      </c>
      <c r="AC774" s="50">
        <v>40334044</v>
      </c>
      <c r="AD774" s="50">
        <v>0.48811598159330277</v>
      </c>
      <c r="AE774" s="50">
        <v>0.5306998689393243</v>
      </c>
      <c r="AF774" s="50">
        <v>5.9776108085946113E-2</v>
      </c>
      <c r="AG774" s="50">
        <v>0.40597137940650097</v>
      </c>
      <c r="AH774" s="50">
        <v>11.84976079546569</v>
      </c>
      <c r="AI774" s="50">
        <v>12.226470907940813</v>
      </c>
      <c r="AJ774" s="50">
        <v>1.5285819539897776</v>
      </c>
      <c r="AK774" s="50">
        <v>2.9159328487675609</v>
      </c>
      <c r="AL774" s="50">
        <v>3.9226250735613695</v>
      </c>
      <c r="AM774" s="50">
        <v>4.9128467699079721</v>
      </c>
      <c r="AN774" s="50">
        <v>5.8508617020896221</v>
      </c>
      <c r="AO774" s="50">
        <v>7.051638870793326</v>
      </c>
      <c r="AP774" s="50">
        <v>8.6449811147724525</v>
      </c>
      <c r="AQ774" s="50">
        <v>10.831800730293004</v>
      </c>
      <c r="AR774" s="50">
        <v>14.999564654633701</v>
      </c>
      <c r="AS774" s="50">
        <v>39.3411662811912</v>
      </c>
      <c r="AT774" s="50">
        <v>299.91155143485281</v>
      </c>
      <c r="AU774" s="50">
        <v>448.36776939510497</v>
      </c>
      <c r="AV774" s="50">
        <v>562.33415894034897</v>
      </c>
      <c r="AW774" s="50">
        <v>699.54369372179417</v>
      </c>
      <c r="AX774" s="50">
        <v>817.63386709926749</v>
      </c>
      <c r="AY774" s="50">
        <v>995.89379548335808</v>
      </c>
      <c r="AZ774" s="50">
        <v>1214.6417833111539</v>
      </c>
      <c r="BA774" s="50">
        <v>1574.5356450329773</v>
      </c>
      <c r="BB774" s="50">
        <v>2389.9201754964834</v>
      </c>
      <c r="BC774" s="50">
        <v>12.066682822231456</v>
      </c>
      <c r="BD774" s="50">
        <v>7872.6782251648865</v>
      </c>
      <c r="BE774" s="50">
        <v>194.93859841176453</v>
      </c>
      <c r="BF774" s="50">
        <v>372.11983421421496</v>
      </c>
      <c r="BG774" s="50">
        <v>500.33890339085804</v>
      </c>
      <c r="BH774" s="50">
        <v>626.88612230869137</v>
      </c>
      <c r="BI774" s="50">
        <v>746.43506502347429</v>
      </c>
      <c r="BJ774" s="50">
        <v>899.27540651163508</v>
      </c>
      <c r="BK774" s="50">
        <v>1102.6752985168775</v>
      </c>
      <c r="BL774" s="50">
        <v>1382.7433587141043</v>
      </c>
      <c r="BM774" s="50">
        <v>1913.152321391439</v>
      </c>
      <c r="BN774" s="50">
        <v>5022.6032839840882</v>
      </c>
    </row>
    <row r="775" spans="1:66" x14ac:dyDescent="0.25">
      <c r="A775" t="str">
        <f t="shared" si="12"/>
        <v>2012TOT40</v>
      </c>
      <c r="B775" s="50">
        <v>2012</v>
      </c>
      <c r="C775" s="50" t="s">
        <v>3</v>
      </c>
      <c r="D775" s="50">
        <v>40</v>
      </c>
      <c r="E775" s="50">
        <v>1161.200256329332</v>
      </c>
      <c r="F775" s="50">
        <v>9.0583630320363026E-2</v>
      </c>
      <c r="G775" s="50">
        <v>3.3839673474176102E-2</v>
      </c>
      <c r="H775" s="50">
        <v>2.0648587955085843E-2</v>
      </c>
      <c r="I775" s="50">
        <v>2.397459493204359E-2</v>
      </c>
      <c r="J775" s="50">
        <v>1.4560216532468249E-2</v>
      </c>
      <c r="K775" s="50">
        <v>1.2019754420475429E-2</v>
      </c>
      <c r="L775" s="50">
        <v>271.78979831746426</v>
      </c>
      <c r="M775" s="50">
        <v>135.89489915873213</v>
      </c>
      <c r="N775" s="50">
        <v>27678257</v>
      </c>
      <c r="O775" s="50">
        <v>2507197</v>
      </c>
      <c r="P775" s="50">
        <v>170.25624312490271</v>
      </c>
      <c r="Q775" s="50">
        <v>101.53355519256155</v>
      </c>
      <c r="R775" s="50">
        <v>37.357382735155205</v>
      </c>
      <c r="S775" s="50">
        <v>3054775499.7374973</v>
      </c>
      <c r="T775" s="50">
        <v>0.79204925925082814</v>
      </c>
      <c r="U775" s="50">
        <v>0.80271042133861215</v>
      </c>
      <c r="V775" s="50">
        <v>663575</v>
      </c>
      <c r="W775" s="50">
        <v>53.363404340253609</v>
      </c>
      <c r="X775" s="50">
        <v>82.531494818478521</v>
      </c>
      <c r="Y775" s="50">
        <v>60.731856257590323</v>
      </c>
      <c r="Z775" s="50">
        <v>657190040.09006262</v>
      </c>
      <c r="AA775" s="50">
        <v>0.17039775410176167</v>
      </c>
      <c r="AB775" s="50">
        <v>0.17058569889648562</v>
      </c>
      <c r="AC775" s="50">
        <v>27678257</v>
      </c>
      <c r="AD775" s="50">
        <v>0.46455994650796778</v>
      </c>
      <c r="AE775" s="50">
        <v>0.44299282234415749</v>
      </c>
      <c r="AF775" s="50">
        <v>4.10199007583378E-2</v>
      </c>
      <c r="AG775" s="50">
        <v>0.3739934950869559</v>
      </c>
      <c r="AH775" s="50">
        <v>10.465037497139839</v>
      </c>
      <c r="AI775" s="50">
        <v>11.372881098601731</v>
      </c>
      <c r="AJ775" s="50">
        <v>1.5409425023553409</v>
      </c>
      <c r="AK775" s="50">
        <v>3.0332208079058844</v>
      </c>
      <c r="AL775" s="50">
        <v>4.1893194319594329</v>
      </c>
      <c r="AM775" s="50">
        <v>5.3014155093809201</v>
      </c>
      <c r="AN775" s="50">
        <v>6.2171148285698781</v>
      </c>
      <c r="AO775" s="50">
        <v>7.4180869353994829</v>
      </c>
      <c r="AP775" s="50">
        <v>9.0573294157508499</v>
      </c>
      <c r="AQ775" s="50">
        <v>11.221155115490816</v>
      </c>
      <c r="AR775" s="50">
        <v>15.223993554070638</v>
      </c>
      <c r="AS775" s="50">
        <v>36.79742189911677</v>
      </c>
      <c r="AT775" s="50">
        <v>281.16707947017449</v>
      </c>
      <c r="AU775" s="50">
        <v>421.75061920526178</v>
      </c>
      <c r="AV775" s="50">
        <v>557.83548566882621</v>
      </c>
      <c r="AW775" s="50">
        <v>680.98666647676271</v>
      </c>
      <c r="AX775" s="50">
        <v>787.26782251648865</v>
      </c>
      <c r="AY775" s="50">
        <v>953.71873356283197</v>
      </c>
      <c r="AZ775" s="50">
        <v>1149.4110208740733</v>
      </c>
      <c r="BA775" s="50">
        <v>1467.3172653950176</v>
      </c>
      <c r="BB775" s="50">
        <v>2193.1032198673611</v>
      </c>
      <c r="BC775" s="50">
        <v>10.440594306335683</v>
      </c>
      <c r="BD775" s="50">
        <v>7001.0602788073456</v>
      </c>
      <c r="BE775" s="50">
        <v>178.91331999538997</v>
      </c>
      <c r="BF775" s="50">
        <v>352.00372812215306</v>
      </c>
      <c r="BG775" s="50">
        <v>486.7320037471257</v>
      </c>
      <c r="BH775" s="50">
        <v>615.46902010409531</v>
      </c>
      <c r="BI775" s="50">
        <v>721.9872768970265</v>
      </c>
      <c r="BJ775" s="50">
        <v>861.63864110651582</v>
      </c>
      <c r="BK775" s="50">
        <v>1051.6490603892878</v>
      </c>
      <c r="BL775" s="50">
        <v>1302.5987675448048</v>
      </c>
      <c r="BM775" s="50">
        <v>1768.3866252873527</v>
      </c>
      <c r="BN775" s="50">
        <v>4273.2891946291111</v>
      </c>
    </row>
    <row r="776" spans="1:66" x14ac:dyDescent="0.25">
      <c r="A776" t="str">
        <f t="shared" si="12"/>
        <v>2012TOT41</v>
      </c>
      <c r="B776" s="50">
        <v>2012</v>
      </c>
      <c r="C776" s="50" t="s">
        <v>3</v>
      </c>
      <c r="D776" s="50">
        <v>41</v>
      </c>
      <c r="E776" s="50">
        <v>1143.3687568394903</v>
      </c>
      <c r="F776" s="50">
        <v>9.4302425861913342E-2</v>
      </c>
      <c r="G776" s="50">
        <v>3.4534215829109656E-2</v>
      </c>
      <c r="H776" s="50">
        <v>2.099387882172183E-2</v>
      </c>
      <c r="I776" s="50">
        <v>2.3475127588022355E-2</v>
      </c>
      <c r="J776" s="50">
        <v>1.4629787933339938E-2</v>
      </c>
      <c r="K776" s="50">
        <v>1.2250237367318678E-2</v>
      </c>
      <c r="L776" s="50">
        <v>264.57711958250263</v>
      </c>
      <c r="M776" s="50">
        <v>132.28855979125132</v>
      </c>
      <c r="N776" s="50">
        <v>10668909</v>
      </c>
      <c r="O776" s="50">
        <v>1006104</v>
      </c>
      <c r="P776" s="50">
        <v>167.68710569796571</v>
      </c>
      <c r="Q776" s="50">
        <v>96.890013884536927</v>
      </c>
      <c r="R776" s="50">
        <v>36.620707806263596</v>
      </c>
      <c r="S776" s="50">
        <v>1169777166.3514576</v>
      </c>
      <c r="T776" s="50">
        <v>0.7991265544427596</v>
      </c>
      <c r="U776" s="50">
        <v>0.81033383347989996</v>
      </c>
      <c r="V776" s="50">
        <v>250454</v>
      </c>
      <c r="W776" s="50">
        <v>49.845831056501524</v>
      </c>
      <c r="X776" s="50">
        <v>82.442728734749792</v>
      </c>
      <c r="Y776" s="50">
        <v>62.320376656033417</v>
      </c>
      <c r="Z776" s="50">
        <v>247777334.19039628</v>
      </c>
      <c r="AA776" s="50">
        <v>0.16926766313806912</v>
      </c>
      <c r="AB776" s="50">
        <v>0.16944107115433513</v>
      </c>
      <c r="AC776" s="50">
        <v>10668909</v>
      </c>
      <c r="AD776" s="50">
        <v>0.47847101940708198</v>
      </c>
      <c r="AE776" s="50">
        <v>0.47345589521361564</v>
      </c>
      <c r="AF776" s="50">
        <v>1.5811602167714944E-2</v>
      </c>
      <c r="AG776" s="50">
        <v>0.39591481211928325</v>
      </c>
      <c r="AH776" s="50">
        <v>11.222695664324295</v>
      </c>
      <c r="AI776" s="50">
        <v>12.082455681602321</v>
      </c>
      <c r="AJ776" s="50">
        <v>1.4912822821629999</v>
      </c>
      <c r="AK776" s="50">
        <v>2.934371447634172</v>
      </c>
      <c r="AL776" s="50">
        <v>4.073138312790344</v>
      </c>
      <c r="AM776" s="50">
        <v>5.1419140305499536</v>
      </c>
      <c r="AN776" s="50">
        <v>6.0894318550120445</v>
      </c>
      <c r="AO776" s="50">
        <v>7.0739114024306353</v>
      </c>
      <c r="AP776" s="50">
        <v>8.7279371477979169</v>
      </c>
      <c r="AQ776" s="50">
        <v>10.99524846922958</v>
      </c>
      <c r="AR776" s="50">
        <v>15.201391826061851</v>
      </c>
      <c r="AS776" s="50">
        <v>38.271373226330489</v>
      </c>
      <c r="AT776" s="50">
        <v>270.29528573066113</v>
      </c>
      <c r="AU776" s="50">
        <v>393.63391125824432</v>
      </c>
      <c r="AV776" s="50">
        <v>527.75060816551752</v>
      </c>
      <c r="AW776" s="50">
        <v>646.68428278140141</v>
      </c>
      <c r="AX776" s="50">
        <v>739.28197428691226</v>
      </c>
      <c r="AY776" s="50">
        <v>899.73465430455849</v>
      </c>
      <c r="AZ776" s="50">
        <v>1121.8566470859962</v>
      </c>
      <c r="BA776" s="50">
        <v>1405.8353973508727</v>
      </c>
      <c r="BB776" s="50">
        <v>2174.3587479026828</v>
      </c>
      <c r="BC776" s="50">
        <v>10.84704223957101</v>
      </c>
      <c r="BD776" s="50">
        <v>7085.4104026483974</v>
      </c>
      <c r="BE776" s="50">
        <v>170.49927197499278</v>
      </c>
      <c r="BF776" s="50">
        <v>335.4514941132378</v>
      </c>
      <c r="BG776" s="50">
        <v>465.61996131481089</v>
      </c>
      <c r="BH776" s="50">
        <v>588.07789714279374</v>
      </c>
      <c r="BI776" s="50">
        <v>695.36340464406499</v>
      </c>
      <c r="BJ776" s="50">
        <v>809.42793497862817</v>
      </c>
      <c r="BK776" s="50">
        <v>996.45395394121988</v>
      </c>
      <c r="BL776" s="50">
        <v>1257.8165595732085</v>
      </c>
      <c r="BM776" s="50">
        <v>1738.8177834326418</v>
      </c>
      <c r="BN776" s="50">
        <v>4380.9329151205475</v>
      </c>
    </row>
    <row r="777" spans="1:66" x14ac:dyDescent="0.25">
      <c r="A777" t="str">
        <f t="shared" si="12"/>
        <v>2012TOT42</v>
      </c>
      <c r="B777" s="50">
        <v>2012</v>
      </c>
      <c r="C777" s="50" t="s">
        <v>3</v>
      </c>
      <c r="D777" s="50">
        <v>42</v>
      </c>
      <c r="E777" s="50">
        <v>1214.7344253478582</v>
      </c>
      <c r="F777" s="50">
        <v>5.2162076662580166E-2</v>
      </c>
      <c r="G777" s="50">
        <v>2.0449625216457594E-2</v>
      </c>
      <c r="H777" s="50">
        <v>1.4087914478180898E-2</v>
      </c>
      <c r="I777" s="50">
        <v>1.4967548122395457E-2</v>
      </c>
      <c r="J777" s="50">
        <v>1.147888757206722E-2</v>
      </c>
      <c r="K777" s="50">
        <v>1.0731602815966178E-2</v>
      </c>
      <c r="L777" s="50">
        <v>259.53676383481201</v>
      </c>
      <c r="M777" s="50">
        <v>129.768381917406</v>
      </c>
      <c r="N777" s="50">
        <v>6211505</v>
      </c>
      <c r="O777" s="50">
        <v>324005</v>
      </c>
      <c r="P777" s="50">
        <v>157.78794764702414</v>
      </c>
      <c r="Q777" s="50">
        <v>101.74881618778787</v>
      </c>
      <c r="R777" s="50">
        <v>39.204008975217164</v>
      </c>
      <c r="S777" s="50">
        <v>395605502.26709056</v>
      </c>
      <c r="T777" s="50">
        <v>0.43692097956261705</v>
      </c>
      <c r="U777" s="50">
        <v>0.43990157393252521</v>
      </c>
      <c r="V777" s="50">
        <v>92971</v>
      </c>
      <c r="W777" s="50">
        <v>30.246626299319875</v>
      </c>
      <c r="X777" s="50">
        <v>99.521755618086132</v>
      </c>
      <c r="Y777" s="50">
        <v>76.691836753754842</v>
      </c>
      <c r="Z777" s="50">
        <v>111031645.69882903</v>
      </c>
      <c r="AA777" s="50">
        <v>0.12262735255999853</v>
      </c>
      <c r="AB777" s="50">
        <v>0.12267307143164044</v>
      </c>
      <c r="AC777" s="50">
        <v>6211505</v>
      </c>
      <c r="AD777" s="50">
        <v>0.42095898761456013</v>
      </c>
      <c r="AE777" s="50">
        <v>0.36269827165749557</v>
      </c>
      <c r="AF777" s="50">
        <v>9.2056128628311088E-3</v>
      </c>
      <c r="AG777" s="50">
        <v>0.29980291557100625</v>
      </c>
      <c r="AH777" s="50">
        <v>8.33780407747218</v>
      </c>
      <c r="AI777" s="50">
        <v>8.8241751087942664</v>
      </c>
      <c r="AJ777" s="50">
        <v>1.9053886897509007</v>
      </c>
      <c r="AK777" s="50">
        <v>3.5754721550670481</v>
      </c>
      <c r="AL777" s="50">
        <v>4.8182004282573416</v>
      </c>
      <c r="AM777" s="50">
        <v>5.8102323058532779</v>
      </c>
      <c r="AN777" s="50">
        <v>6.8168146099710896</v>
      </c>
      <c r="AO777" s="50">
        <v>8.022541105787603</v>
      </c>
      <c r="AP777" s="50">
        <v>9.4202238609714364</v>
      </c>
      <c r="AQ777" s="50">
        <v>11.267051002733631</v>
      </c>
      <c r="AR777" s="50">
        <v>14.785042419710905</v>
      </c>
      <c r="AS777" s="50">
        <v>33.579033421896753</v>
      </c>
      <c r="AT777" s="50">
        <v>349.77184686089709</v>
      </c>
      <c r="AU777" s="50">
        <v>512.84875295359836</v>
      </c>
      <c r="AV777" s="50">
        <v>655.45669566087076</v>
      </c>
      <c r="AW777" s="50">
        <v>759.15111456947113</v>
      </c>
      <c r="AX777" s="50">
        <v>899.73465430455849</v>
      </c>
      <c r="AY777" s="50">
        <v>1049.6904300219849</v>
      </c>
      <c r="AZ777" s="50">
        <v>1243.3208254171118</v>
      </c>
      <c r="BA777" s="50">
        <v>1518.3022291389423</v>
      </c>
      <c r="BB777" s="50">
        <v>2153.3649393022433</v>
      </c>
      <c r="BC777" s="50">
        <v>9.5778583457479414</v>
      </c>
      <c r="BD777" s="50">
        <v>6748.0099072841886</v>
      </c>
      <c r="BE777" s="50">
        <v>231.27744950066221</v>
      </c>
      <c r="BF777" s="50">
        <v>433.01537465470636</v>
      </c>
      <c r="BG777" s="50">
        <v>584.82628436275411</v>
      </c>
      <c r="BH777" s="50">
        <v>706.033869287877</v>
      </c>
      <c r="BI777" s="50">
        <v>829.27885330024674</v>
      </c>
      <c r="BJ777" s="50">
        <v>975.90906721231852</v>
      </c>
      <c r="BK777" s="50">
        <v>1140.8952674279587</v>
      </c>
      <c r="BL777" s="50">
        <v>1373.7219351152946</v>
      </c>
      <c r="BM777" s="50">
        <v>1796.5785919858447</v>
      </c>
      <c r="BN777" s="50">
        <v>4080.2121427614984</v>
      </c>
    </row>
    <row r="778" spans="1:66" x14ac:dyDescent="0.25">
      <c r="A778" t="str">
        <f t="shared" si="12"/>
        <v>2012TOT43</v>
      </c>
      <c r="B778" s="50">
        <v>2012</v>
      </c>
      <c r="C778" s="50" t="s">
        <v>3</v>
      </c>
      <c r="D778" s="50">
        <v>43</v>
      </c>
      <c r="E778" s="50">
        <v>1148.0230770409505</v>
      </c>
      <c r="F778" s="50">
        <v>0.10901140162901053</v>
      </c>
      <c r="G778" s="50">
        <v>4.0856106526743131E-2</v>
      </c>
      <c r="H778" s="50">
        <v>2.4081475363292117E-2</v>
      </c>
      <c r="I778" s="50">
        <v>2.9649440170597036E-2</v>
      </c>
      <c r="J778" s="50">
        <v>1.6264023422351077E-2</v>
      </c>
      <c r="K778" s="50">
        <v>1.2533038281543308E-2</v>
      </c>
      <c r="L778" s="50">
        <v>285.96496256314572</v>
      </c>
      <c r="M778" s="50">
        <v>142.98248128157286</v>
      </c>
      <c r="N778" s="50">
        <v>10797843</v>
      </c>
      <c r="O778" s="50">
        <v>1177088</v>
      </c>
      <c r="P778" s="50">
        <v>178.78888007264462</v>
      </c>
      <c r="Q778" s="50">
        <v>107.1760824905011</v>
      </c>
      <c r="R778" s="50">
        <v>37.478746182702324</v>
      </c>
      <c r="S778" s="50">
        <v>1513868167.0389476</v>
      </c>
      <c r="T778" s="50">
        <v>1.0176986166088344</v>
      </c>
      <c r="U778" s="50">
        <v>1.0352745067491558</v>
      </c>
      <c r="V778" s="50">
        <v>320150</v>
      </c>
      <c r="W778" s="50">
        <v>64.55029466458862</v>
      </c>
      <c r="X778" s="50">
        <v>78.432186616984239</v>
      </c>
      <c r="Y778" s="50">
        <v>54.854403080702689</v>
      </c>
      <c r="Z778" s="50">
        <v>301320774.54513007</v>
      </c>
      <c r="AA778" s="50">
        <v>0.20256303823990243</v>
      </c>
      <c r="AB778" s="50">
        <v>0.20290129690569716</v>
      </c>
      <c r="AC778" s="50">
        <v>10797843</v>
      </c>
      <c r="AD778" s="50">
        <v>0.47444679683943253</v>
      </c>
      <c r="AE778" s="50">
        <v>0.4610965108182139</v>
      </c>
      <c r="AF778" s="50">
        <v>1.6002685727794914E-2</v>
      </c>
      <c r="AG778" s="50">
        <v>0.39414192877284204</v>
      </c>
      <c r="AH778" s="50">
        <v>11.091795297698416</v>
      </c>
      <c r="AI778" s="50">
        <v>12.130729341722585</v>
      </c>
      <c r="AJ778" s="50">
        <v>1.4622017305565262</v>
      </c>
      <c r="AK778" s="50">
        <v>2.8864303776326516</v>
      </c>
      <c r="AL778" s="50">
        <v>3.9929221563192021</v>
      </c>
      <c r="AM778" s="50">
        <v>5.091048036352964</v>
      </c>
      <c r="AN778" s="50">
        <v>6.1352725331427429</v>
      </c>
      <c r="AO778" s="50">
        <v>7.3075065295749084</v>
      </c>
      <c r="AP778" s="50">
        <v>9.0771045831065464</v>
      </c>
      <c r="AQ778" s="50">
        <v>11.295434942147068</v>
      </c>
      <c r="AR778" s="50">
        <v>15.504160352030709</v>
      </c>
      <c r="AS778" s="50">
        <v>37.247918759136695</v>
      </c>
      <c r="AT778" s="50">
        <v>267.44612599203003</v>
      </c>
      <c r="AU778" s="50">
        <v>393.63391125824432</v>
      </c>
      <c r="AV778" s="50">
        <v>522.595878375231</v>
      </c>
      <c r="AW778" s="50">
        <v>656.05651876374054</v>
      </c>
      <c r="AX778" s="50">
        <v>750.828569017154</v>
      </c>
      <c r="AY778" s="50">
        <v>933.47470384097937</v>
      </c>
      <c r="AZ778" s="50">
        <v>1143.4127898453762</v>
      </c>
      <c r="BA778" s="50">
        <v>1474.4401647415953</v>
      </c>
      <c r="BB778" s="50">
        <v>2226.562102324312</v>
      </c>
      <c r="BC778" s="50">
        <v>10.487416493182906</v>
      </c>
      <c r="BD778" s="50">
        <v>7029.1769867543626</v>
      </c>
      <c r="BE778" s="50">
        <v>167.71553530685708</v>
      </c>
      <c r="BF778" s="50">
        <v>331.54397699147336</v>
      </c>
      <c r="BG778" s="50">
        <v>458.37940046495072</v>
      </c>
      <c r="BH778" s="50">
        <v>584.39440896048677</v>
      </c>
      <c r="BI778" s="50">
        <v>704.0697812015818</v>
      </c>
      <c r="BJ778" s="50">
        <v>839.34793210886971</v>
      </c>
      <c r="BK778" s="50">
        <v>1042.1703246557017</v>
      </c>
      <c r="BL778" s="50">
        <v>1296.5058185851497</v>
      </c>
      <c r="BM778" s="50">
        <v>1777.7587414810646</v>
      </c>
      <c r="BN778" s="50">
        <v>4283.395746089036</v>
      </c>
    </row>
    <row r="779" spans="1:66" x14ac:dyDescent="0.25">
      <c r="A779" t="str">
        <f t="shared" si="12"/>
        <v>2012TOT49</v>
      </c>
      <c r="B779" s="50">
        <v>2012</v>
      </c>
      <c r="C779" s="50" t="s">
        <v>3</v>
      </c>
      <c r="D779" s="50">
        <v>49</v>
      </c>
      <c r="E779" s="50">
        <v>1192.7282796737816</v>
      </c>
      <c r="F779" s="50">
        <v>7.8886575980166809E-2</v>
      </c>
      <c r="G779" s="50">
        <v>3.0714463109170791E-2</v>
      </c>
      <c r="H779" s="50">
        <v>1.9409849454762935E-2</v>
      </c>
      <c r="I779" s="50">
        <v>2.1212245626026895E-2</v>
      </c>
      <c r="J779" s="50">
        <v>1.432192349864162E-2</v>
      </c>
      <c r="K779" s="50">
        <v>1.2055789304476596E-2</v>
      </c>
      <c r="L779" s="50">
        <v>227.46713306590985</v>
      </c>
      <c r="M779" s="50">
        <v>113.73356653295492</v>
      </c>
      <c r="N779" s="50">
        <v>14346053</v>
      </c>
      <c r="O779" s="50">
        <v>1131711</v>
      </c>
      <c r="P779" s="50">
        <v>138.90287761060594</v>
      </c>
      <c r="Q779" s="50">
        <v>88.564255455303908</v>
      </c>
      <c r="R779" s="50">
        <v>38.934967993658205</v>
      </c>
      <c r="S779" s="50">
        <v>1202749705.2669294</v>
      </c>
      <c r="T779" s="50">
        <v>0.5857604775676607</v>
      </c>
      <c r="U779" s="50">
        <v>0.59119174507794936</v>
      </c>
      <c r="V779" s="50">
        <v>304312</v>
      </c>
      <c r="W779" s="50">
        <v>36.943797649925962</v>
      </c>
      <c r="X779" s="50">
        <v>76.789768883028955</v>
      </c>
      <c r="Y779" s="50">
        <v>67.517243346781626</v>
      </c>
      <c r="Z779" s="50">
        <v>280416577.77998769</v>
      </c>
      <c r="AA779" s="50">
        <v>0.13656785597119783</v>
      </c>
      <c r="AB779" s="50">
        <v>0.13665764444678402</v>
      </c>
      <c r="AC779" s="50">
        <v>14346053</v>
      </c>
      <c r="AD779" s="50">
        <v>0.52688840332637743</v>
      </c>
      <c r="AE779" s="50">
        <v>0.58972839827815449</v>
      </c>
      <c r="AF779" s="50">
        <v>2.126122574603977E-2</v>
      </c>
      <c r="AG779" s="50">
        <v>0.48054518365997989</v>
      </c>
      <c r="AH779" s="50">
        <v>14.623919467369811</v>
      </c>
      <c r="AI779" s="50">
        <v>14.945446758910974</v>
      </c>
      <c r="AJ779" s="50">
        <v>1.3242813453554081</v>
      </c>
      <c r="AK779" s="50">
        <v>2.5710472292329714</v>
      </c>
      <c r="AL779" s="50">
        <v>3.449608560666424</v>
      </c>
      <c r="AM779" s="50">
        <v>4.3933586482944103</v>
      </c>
      <c r="AN779" s="50">
        <v>5.4416911191163582</v>
      </c>
      <c r="AO779" s="50">
        <v>6.3648162695340567</v>
      </c>
      <c r="AP779" s="50">
        <v>7.885577647098124</v>
      </c>
      <c r="AQ779" s="50">
        <v>10.352193360727043</v>
      </c>
      <c r="AR779" s="50">
        <v>15.302452764277625</v>
      </c>
      <c r="AS779" s="50">
        <v>42.91497305569758</v>
      </c>
      <c r="AT779" s="50">
        <v>245.55258273728575</v>
      </c>
      <c r="AU779" s="50">
        <v>350.33418101983744</v>
      </c>
      <c r="AV779" s="50">
        <v>466.36246248119613</v>
      </c>
      <c r="AW779" s="50">
        <v>578.52938271783103</v>
      </c>
      <c r="AX779" s="50">
        <v>699.54369372179417</v>
      </c>
      <c r="AY779" s="50">
        <v>843.50123841052357</v>
      </c>
      <c r="AZ779" s="50">
        <v>1065.2215639355754</v>
      </c>
      <c r="BA779" s="50">
        <v>1442.9494518409356</v>
      </c>
      <c r="BB779" s="50">
        <v>2384.2968339070799</v>
      </c>
      <c r="BC779" s="50">
        <v>12.591407842911437</v>
      </c>
      <c r="BD779" s="50">
        <v>8884.8797112575139</v>
      </c>
      <c r="BE779" s="50">
        <v>157.93804348277982</v>
      </c>
      <c r="BF779" s="50">
        <v>306.577282131012</v>
      </c>
      <c r="BG779" s="50">
        <v>411.24170024159508</v>
      </c>
      <c r="BH779" s="50">
        <v>524.20829501927687</v>
      </c>
      <c r="BI779" s="50">
        <v>649.270050327425</v>
      </c>
      <c r="BJ779" s="50">
        <v>759.10217240698364</v>
      </c>
      <c r="BK779" s="50">
        <v>939.93322679959158</v>
      </c>
      <c r="BL779" s="50">
        <v>1235.1799066083011</v>
      </c>
      <c r="BM779" s="50">
        <v>1825.0437984086698</v>
      </c>
      <c r="BN779" s="50">
        <v>5121.2257673073482</v>
      </c>
    </row>
    <row r="780" spans="1:66" x14ac:dyDescent="0.25">
      <c r="A780" t="str">
        <f t="shared" si="12"/>
        <v>2012TOT50</v>
      </c>
      <c r="B780" s="50">
        <v>2012</v>
      </c>
      <c r="C780" s="50" t="s">
        <v>3</v>
      </c>
      <c r="D780" s="50">
        <v>50</v>
      </c>
      <c r="E780" s="50">
        <v>1107.8604605215073</v>
      </c>
      <c r="F780" s="50">
        <v>6.7451353731712113E-2</v>
      </c>
      <c r="G780" s="50">
        <v>2.6497733805459237E-2</v>
      </c>
      <c r="H780" s="50">
        <v>1.7438889694306129E-2</v>
      </c>
      <c r="I780" s="50">
        <v>1.6445242455155457E-2</v>
      </c>
      <c r="J780" s="50">
        <v>1.3348716626998951E-2</v>
      </c>
      <c r="K780" s="50">
        <v>1.1846133245468354E-2</v>
      </c>
      <c r="L780" s="50">
        <v>220.33870503132312</v>
      </c>
      <c r="M780" s="50">
        <v>110.16935251566156</v>
      </c>
      <c r="N780" s="50">
        <v>2525168</v>
      </c>
      <c r="O780" s="50">
        <v>170326</v>
      </c>
      <c r="P780" s="50">
        <v>133.78037773396224</v>
      </c>
      <c r="Q780" s="50">
        <v>86.558327297360876</v>
      </c>
      <c r="R780" s="50">
        <v>39.284213495334761</v>
      </c>
      <c r="S780" s="50">
        <v>176917603.86300349</v>
      </c>
      <c r="T780" s="50">
        <v>0.5270046690005723</v>
      </c>
      <c r="U780" s="50">
        <v>0.5313324408564043</v>
      </c>
      <c r="V780" s="50">
        <v>41526.999999999993</v>
      </c>
      <c r="W780" s="50">
        <v>20.744129888403034</v>
      </c>
      <c r="X780" s="50">
        <v>89.42522262725852</v>
      </c>
      <c r="Y780" s="50">
        <v>81.170689112061297</v>
      </c>
      <c r="Z780" s="50">
        <v>44562734.64050597</v>
      </c>
      <c r="AA780" s="50">
        <v>0.13274410633079606</v>
      </c>
      <c r="AB780" s="50">
        <v>0.13278499466725041</v>
      </c>
      <c r="AC780" s="50">
        <v>2525168</v>
      </c>
      <c r="AD780" s="50">
        <v>0.4842088724968171</v>
      </c>
      <c r="AE780" s="50">
        <v>0.44878862585174861</v>
      </c>
      <c r="AF780" s="50">
        <v>3.7423650180768231E-3</v>
      </c>
      <c r="AG780" s="50">
        <v>0.40293827253805947</v>
      </c>
      <c r="AH780" s="50">
        <v>11.595037533239546</v>
      </c>
      <c r="AI780" s="50">
        <v>12.340773834663224</v>
      </c>
      <c r="AJ780" s="50">
        <v>1.5147552395599184</v>
      </c>
      <c r="AK780" s="50">
        <v>2.8956827099725801</v>
      </c>
      <c r="AL780" s="50">
        <v>3.9073882901238726</v>
      </c>
      <c r="AM780" s="50">
        <v>4.942972650525963</v>
      </c>
      <c r="AN780" s="50">
        <v>6.012675890574366</v>
      </c>
      <c r="AO780" s="50">
        <v>6.9233369597528593</v>
      </c>
      <c r="AP780" s="50">
        <v>8.4624703218154735</v>
      </c>
      <c r="AQ780" s="50">
        <v>10.912500690678584</v>
      </c>
      <c r="AR780" s="50">
        <v>15.988352033895012</v>
      </c>
      <c r="AS780" s="50">
        <v>38.439865213101371</v>
      </c>
      <c r="AT780" s="50">
        <v>262.42260750549622</v>
      </c>
      <c r="AU780" s="50">
        <v>375.63921817215316</v>
      </c>
      <c r="AV780" s="50">
        <v>492.04238907280541</v>
      </c>
      <c r="AW780" s="50">
        <v>599.82310286970562</v>
      </c>
      <c r="AX780" s="50">
        <v>699.54369372179417</v>
      </c>
      <c r="AY780" s="50">
        <v>843.50123841052357</v>
      </c>
      <c r="AZ780" s="50">
        <v>1036.9441890860037</v>
      </c>
      <c r="BA780" s="50">
        <v>1405.8353973508727</v>
      </c>
      <c r="BB780" s="50">
        <v>2249.3366357613959</v>
      </c>
      <c r="BC780" s="50">
        <v>8.7369288625813368</v>
      </c>
      <c r="BD780" s="50">
        <v>7141.6438185424322</v>
      </c>
      <c r="BE780" s="50">
        <v>166.40404923551424</v>
      </c>
      <c r="BF780" s="50">
        <v>321.82949454057342</v>
      </c>
      <c r="BG780" s="50">
        <v>434.96974789229773</v>
      </c>
      <c r="BH780" s="50">
        <v>547.56208838762029</v>
      </c>
      <c r="BI780" s="50">
        <v>665.96182282476991</v>
      </c>
      <c r="BJ780" s="50">
        <v>766.89007739240685</v>
      </c>
      <c r="BK780" s="50">
        <v>935.78854936380048</v>
      </c>
      <c r="BL780" s="50">
        <v>1210.7690765877157</v>
      </c>
      <c r="BM780" s="50">
        <v>1770.9903410807167</v>
      </c>
      <c r="BN780" s="50">
        <v>4264.9478491003347</v>
      </c>
    </row>
    <row r="781" spans="1:66" x14ac:dyDescent="0.25">
      <c r="A781" t="str">
        <f t="shared" si="12"/>
        <v>2012TOT51</v>
      </c>
      <c r="B781" s="50">
        <v>2012</v>
      </c>
      <c r="C781" s="50" t="s">
        <v>3</v>
      </c>
      <c r="D781" s="50">
        <v>51</v>
      </c>
      <c r="E781" s="50">
        <v>1062.2194292726858</v>
      </c>
      <c r="F781" s="50">
        <v>8.5642253477506369E-2</v>
      </c>
      <c r="G781" s="50">
        <v>3.2331866647121781E-2</v>
      </c>
      <c r="H781" s="50">
        <v>1.952337491530606E-2</v>
      </c>
      <c r="I781" s="50">
        <v>2.1410151527980998E-2</v>
      </c>
      <c r="J781" s="50">
        <v>1.3844437572595259E-2</v>
      </c>
      <c r="K781" s="50">
        <v>1.1026715827302391E-2</v>
      </c>
      <c r="L781" s="50">
        <v>218.74038942722001</v>
      </c>
      <c r="M781" s="50">
        <v>109.37019471361</v>
      </c>
      <c r="N781" s="50">
        <v>3035149</v>
      </c>
      <c r="O781" s="50">
        <v>259936.99999999997</v>
      </c>
      <c r="P781" s="50">
        <v>136.16099883285793</v>
      </c>
      <c r="Q781" s="50">
        <v>82.579390594362081</v>
      </c>
      <c r="R781" s="50">
        <v>37.752237165984454</v>
      </c>
      <c r="S781" s="50">
        <v>257585268.63512033</v>
      </c>
      <c r="T781" s="50">
        <v>0.66580264928338095</v>
      </c>
      <c r="U781" s="50">
        <v>0.67319301921148889</v>
      </c>
      <c r="V781" s="50">
        <v>64983</v>
      </c>
      <c r="W781" s="50">
        <v>38.648190199242649</v>
      </c>
      <c r="X781" s="50">
        <v>70.722004514367356</v>
      </c>
      <c r="Y781" s="50">
        <v>64.662959318629362</v>
      </c>
      <c r="Z781" s="50">
        <v>55148736.232285604</v>
      </c>
      <c r="AA781" s="50">
        <v>0.14254764988171303</v>
      </c>
      <c r="AB781" s="50">
        <v>0.14265878035618679</v>
      </c>
      <c r="AC781" s="50">
        <v>3035149</v>
      </c>
      <c r="AD781" s="50">
        <v>0.51874476420548565</v>
      </c>
      <c r="AE781" s="50">
        <v>0.70222200810943836</v>
      </c>
      <c r="AF781" s="50">
        <v>4.4981701978842083E-3</v>
      </c>
      <c r="AG781" s="50">
        <v>0.47643210934728142</v>
      </c>
      <c r="AH781" s="50">
        <v>13.963604729019664</v>
      </c>
      <c r="AI781" s="50">
        <v>14.004219479236678</v>
      </c>
      <c r="AJ781" s="50">
        <v>1.3984473676078444</v>
      </c>
      <c r="AK781" s="50">
        <v>2.6541307046661169</v>
      </c>
      <c r="AL781" s="50">
        <v>3.5955503791699606</v>
      </c>
      <c r="AM781" s="50">
        <v>4.5645957224404796</v>
      </c>
      <c r="AN781" s="50">
        <v>5.6607671254679399</v>
      </c>
      <c r="AO781" s="50">
        <v>6.7778583169002289</v>
      </c>
      <c r="AP781" s="50">
        <v>8.165742480627177</v>
      </c>
      <c r="AQ781" s="50">
        <v>10.429715122253832</v>
      </c>
      <c r="AR781" s="50">
        <v>14.119779523700181</v>
      </c>
      <c r="AS781" s="50">
        <v>42.633413257166254</v>
      </c>
      <c r="AT781" s="50">
        <v>232.00300728853256</v>
      </c>
      <c r="AU781" s="50">
        <v>342.34903596288444</v>
      </c>
      <c r="AV781" s="50">
        <v>439.18297813241259</v>
      </c>
      <c r="AW781" s="50">
        <v>543.77713169531751</v>
      </c>
      <c r="AX781" s="50">
        <v>674.80099072841881</v>
      </c>
      <c r="AY781" s="50">
        <v>787.26782251648865</v>
      </c>
      <c r="AZ781" s="50">
        <v>967.21475337740037</v>
      </c>
      <c r="BA781" s="50">
        <v>1254.5675085959188</v>
      </c>
      <c r="BB781" s="50">
        <v>1799.469308609117</v>
      </c>
      <c r="BC781" s="50">
        <v>17.102773625738934</v>
      </c>
      <c r="BD781" s="50">
        <v>7029.1769867543626</v>
      </c>
      <c r="BE781" s="50">
        <v>147.33653118127461</v>
      </c>
      <c r="BF781" s="50">
        <v>284.2220292087132</v>
      </c>
      <c r="BG781" s="50">
        <v>380.39344311557812</v>
      </c>
      <c r="BH781" s="50">
        <v>485.51431876641533</v>
      </c>
      <c r="BI781" s="50">
        <v>602.89851303434932</v>
      </c>
      <c r="BJ781" s="50">
        <v>719.94992597836801</v>
      </c>
      <c r="BK781" s="50">
        <v>867.38931939835845</v>
      </c>
      <c r="BL781" s="50">
        <v>1106.4206778870935</v>
      </c>
      <c r="BM781" s="50">
        <v>1497.9150529553845</v>
      </c>
      <c r="BN781" s="50">
        <v>4541.0654981232747</v>
      </c>
    </row>
    <row r="782" spans="1:66" x14ac:dyDescent="0.25">
      <c r="A782" t="str">
        <f t="shared" si="12"/>
        <v>2012TOT52</v>
      </c>
      <c r="B782" s="50">
        <v>2012</v>
      </c>
      <c r="C782" s="50" t="s">
        <v>3</v>
      </c>
      <c r="D782" s="50">
        <v>52</v>
      </c>
      <c r="E782" s="50">
        <v>1007.3174563992325</v>
      </c>
      <c r="F782" s="50">
        <v>7.0342732000917382E-2</v>
      </c>
      <c r="G782" s="50">
        <v>2.7648125911570513E-2</v>
      </c>
      <c r="H782" s="50">
        <v>1.7948627834605171E-2</v>
      </c>
      <c r="I782" s="50">
        <v>1.9329341340675019E-2</v>
      </c>
      <c r="J782" s="50">
        <v>1.3694007393122428E-2</v>
      </c>
      <c r="K782" s="50">
        <v>1.2003083670440857E-2</v>
      </c>
      <c r="L782" s="50">
        <v>221.00263851471809</v>
      </c>
      <c r="M782" s="50">
        <v>110.50131925735904</v>
      </c>
      <c r="N782" s="50">
        <v>6165342</v>
      </c>
      <c r="O782" s="50">
        <v>433687</v>
      </c>
      <c r="P782" s="50">
        <v>134.13781818950613</v>
      </c>
      <c r="Q782" s="50">
        <v>86.864820325211952</v>
      </c>
      <c r="R782" s="50">
        <v>39.304879303251852</v>
      </c>
      <c r="S782" s="50">
        <v>452065719.98856229</v>
      </c>
      <c r="T782" s="50">
        <v>0.60659216591819309</v>
      </c>
      <c r="U782" s="50">
        <v>0.61232788865490295</v>
      </c>
      <c r="V782" s="50">
        <v>119172</v>
      </c>
      <c r="W782" s="50">
        <v>32.215884891533335</v>
      </c>
      <c r="X782" s="50">
        <v>78.285434365825708</v>
      </c>
      <c r="Y782" s="50">
        <v>70.8457011119459</v>
      </c>
      <c r="Z782" s="50">
        <v>111953181.41093017</v>
      </c>
      <c r="AA782" s="50">
        <v>0.15022135010636667</v>
      </c>
      <c r="AB782" s="50">
        <v>0.15031427262651023</v>
      </c>
      <c r="AC782" s="50">
        <v>6165342</v>
      </c>
      <c r="AD782" s="50">
        <v>0.47592661672040748</v>
      </c>
      <c r="AE782" s="50">
        <v>0.4729790050396554</v>
      </c>
      <c r="AF782" s="50">
        <v>9.1371980895051299E-3</v>
      </c>
      <c r="AG782" s="50">
        <v>0.38405115002163193</v>
      </c>
      <c r="AH782" s="50">
        <v>11.1501038110202</v>
      </c>
      <c r="AI782" s="50">
        <v>11.437631731737261</v>
      </c>
      <c r="AJ782" s="50">
        <v>1.6176784916857077</v>
      </c>
      <c r="AK782" s="50">
        <v>3.0507190257589629</v>
      </c>
      <c r="AL782" s="50">
        <v>3.9858370554237847</v>
      </c>
      <c r="AM782" s="50">
        <v>5.054020393456387</v>
      </c>
      <c r="AN782" s="50">
        <v>6.1876931419325505</v>
      </c>
      <c r="AO782" s="50">
        <v>7.1552407942989369</v>
      </c>
      <c r="AP782" s="50">
        <v>8.6176806413295246</v>
      </c>
      <c r="AQ782" s="50">
        <v>10.935718874225529</v>
      </c>
      <c r="AR782" s="50">
        <v>15.183295096274811</v>
      </c>
      <c r="AS782" s="50">
        <v>38.212116485613805</v>
      </c>
      <c r="AT782" s="50">
        <v>248.55169825163426</v>
      </c>
      <c r="AU782" s="50">
        <v>349.77184686089709</v>
      </c>
      <c r="AV782" s="50">
        <v>456.61533705956339</v>
      </c>
      <c r="AW782" s="50">
        <v>562.33415894034897</v>
      </c>
      <c r="AX782" s="50">
        <v>687.17234222510649</v>
      </c>
      <c r="AY782" s="50">
        <v>784.56861855357499</v>
      </c>
      <c r="AZ782" s="50">
        <v>955.9680701985933</v>
      </c>
      <c r="BA782" s="50">
        <v>1265.2518576157854</v>
      </c>
      <c r="BB782" s="50">
        <v>1889.4427740395727</v>
      </c>
      <c r="BC782" s="50">
        <v>11.070181973482534</v>
      </c>
      <c r="BD782" s="50">
        <v>6185.6757483438396</v>
      </c>
      <c r="BE782" s="50">
        <v>162.60718146733402</v>
      </c>
      <c r="BF782" s="50">
        <v>307.4759112151001</v>
      </c>
      <c r="BG782" s="50">
        <v>401.9835907872511</v>
      </c>
      <c r="BH782" s="50">
        <v>509.02698109836467</v>
      </c>
      <c r="BI782" s="50">
        <v>623.21848818560704</v>
      </c>
      <c r="BJ782" s="50">
        <v>721.14612316286127</v>
      </c>
      <c r="BK782" s="50">
        <v>867.96026368069101</v>
      </c>
      <c r="BL782" s="50">
        <v>1099.929512237245</v>
      </c>
      <c r="BM782" s="50">
        <v>1531.2981386939109</v>
      </c>
      <c r="BN782" s="50">
        <v>3851.1170767866929</v>
      </c>
    </row>
    <row r="783" spans="1:66" x14ac:dyDescent="0.25">
      <c r="A783" t="str">
        <f t="shared" si="12"/>
        <v>2012TOT53</v>
      </c>
      <c r="B783" s="50">
        <v>2012</v>
      </c>
      <c r="C783" s="50" t="s">
        <v>3</v>
      </c>
      <c r="D783" s="50">
        <v>53</v>
      </c>
      <c r="E783" s="50">
        <v>1861.9178915902435</v>
      </c>
      <c r="F783" s="50">
        <v>0.10218348843723501</v>
      </c>
      <c r="G783" s="50">
        <v>4.0119120073777541E-2</v>
      </c>
      <c r="H783" s="50">
        <v>2.4615695924575381E-2</v>
      </c>
      <c r="I783" s="50">
        <v>3.0006937887966465E-2</v>
      </c>
      <c r="J783" s="50">
        <v>1.7290205870849729E-2</v>
      </c>
      <c r="K783" s="50">
        <v>1.3573788645622515E-2</v>
      </c>
      <c r="L783" s="50">
        <v>259.65437870782546</v>
      </c>
      <c r="M783" s="50">
        <v>129.82718935391273</v>
      </c>
      <c r="N783" s="50">
        <v>2620394</v>
      </c>
      <c r="O783" s="50">
        <v>267761</v>
      </c>
      <c r="P783" s="50">
        <v>157.70928604777259</v>
      </c>
      <c r="Q783" s="50">
        <v>101.94509266005286</v>
      </c>
      <c r="R783" s="50">
        <v>39.2618422871913</v>
      </c>
      <c r="S783" s="50">
        <v>327563039.46898097</v>
      </c>
      <c r="T783" s="50">
        <v>0.55948252305391633</v>
      </c>
      <c r="U783" s="50">
        <v>0.56436723839859371</v>
      </c>
      <c r="V783" s="50">
        <v>78630</v>
      </c>
      <c r="W783" s="50">
        <v>55.019861797069993</v>
      </c>
      <c r="X783" s="50">
        <v>74.807327556842736</v>
      </c>
      <c r="Y783" s="50">
        <v>57.620694038839403</v>
      </c>
      <c r="Z783" s="50">
        <v>70585201.989534527</v>
      </c>
      <c r="AA783" s="50">
        <v>0.12056057045811717</v>
      </c>
      <c r="AB783" s="50">
        <v>0.12066756736099291</v>
      </c>
      <c r="AC783" s="50">
        <v>2620394</v>
      </c>
      <c r="AD783" s="50">
        <v>0.5824136866338594</v>
      </c>
      <c r="AE783" s="50">
        <v>0.63341241838317686</v>
      </c>
      <c r="AF783" s="50">
        <v>3.8834924405736194E-3</v>
      </c>
      <c r="AG783" s="50">
        <v>0.62962324296224725</v>
      </c>
      <c r="AH783" s="50">
        <v>21.310603438154065</v>
      </c>
      <c r="AI783" s="50">
        <v>24.200398356512679</v>
      </c>
      <c r="AJ783" s="50">
        <v>0.83626886819980051</v>
      </c>
      <c r="AK783" s="50">
        <v>1.7446049554812086</v>
      </c>
      <c r="AL783" s="50">
        <v>2.4749591477933306</v>
      </c>
      <c r="AM783" s="50">
        <v>3.2846710790509803</v>
      </c>
      <c r="AN783" s="50">
        <v>4.1867796760014162</v>
      </c>
      <c r="AO783" s="50">
        <v>5.5419291186530621</v>
      </c>
      <c r="AP783" s="50">
        <v>7.8571358775778002</v>
      </c>
      <c r="AQ783" s="50">
        <v>11.615476636265914</v>
      </c>
      <c r="AR783" s="50">
        <v>18.02288106721079</v>
      </c>
      <c r="AS783" s="50">
        <v>44.435293573765698</v>
      </c>
      <c r="AT783" s="50">
        <v>253.05037152315705</v>
      </c>
      <c r="AU783" s="50">
        <v>396.44558205294607</v>
      </c>
      <c r="AV783" s="50">
        <v>536.8416770683865</v>
      </c>
      <c r="AW783" s="50">
        <v>693.54546269309708</v>
      </c>
      <c r="AX783" s="50">
        <v>880.99018233988022</v>
      </c>
      <c r="AY783" s="50">
        <v>1205.2695473288147</v>
      </c>
      <c r="AZ783" s="50">
        <v>1738.7372194435591</v>
      </c>
      <c r="BA783" s="50">
        <v>2624.2260750549622</v>
      </c>
      <c r="BB783" s="50">
        <v>4498.6732715227918</v>
      </c>
      <c r="BC783" s="50">
        <v>10.133632403679542</v>
      </c>
      <c r="BD783" s="50">
        <v>13074.550362442586</v>
      </c>
      <c r="BE783" s="50">
        <v>155.60924470932486</v>
      </c>
      <c r="BF783" s="50">
        <v>324.25126575829375</v>
      </c>
      <c r="BG783" s="50">
        <v>460.49442272527983</v>
      </c>
      <c r="BH783" s="50">
        <v>612.57324866432759</v>
      </c>
      <c r="BI783" s="50">
        <v>779.01304140126331</v>
      </c>
      <c r="BJ783" s="50">
        <v>1031.0645137905531</v>
      </c>
      <c r="BK783" s="50">
        <v>1465.2513961794193</v>
      </c>
      <c r="BL783" s="50">
        <v>2163.7418441306727</v>
      </c>
      <c r="BM783" s="50">
        <v>3357.0371489902391</v>
      </c>
      <c r="BN783" s="50">
        <v>8277.5428302154523</v>
      </c>
    </row>
    <row r="784" spans="1:66" x14ac:dyDescent="0.25">
      <c r="A784" t="str">
        <f t="shared" si="12"/>
        <v>2012TOT100</v>
      </c>
      <c r="B784" s="50">
        <v>2012</v>
      </c>
      <c r="C784" s="50" t="s">
        <v>3</v>
      </c>
      <c r="D784" s="50">
        <v>100</v>
      </c>
      <c r="E784" s="50">
        <v>1256.0949267152198</v>
      </c>
      <c r="F784" s="50">
        <v>0.13809100788764231</v>
      </c>
      <c r="G784" s="50">
        <v>5.1466365653440455E-2</v>
      </c>
      <c r="H784" s="50">
        <v>3.1610202530937166E-2</v>
      </c>
      <c r="I784" s="50">
        <v>3.7099921956131231E-2</v>
      </c>
      <c r="J784" s="50">
        <v>2.2226843155011233E-2</v>
      </c>
      <c r="K784" s="50">
        <v>1.8416481969327898E-2</v>
      </c>
      <c r="L784" s="50">
        <v>289.33084048499683</v>
      </c>
      <c r="M784" s="50">
        <v>144.66542024249841</v>
      </c>
      <c r="N784" s="50">
        <v>57161441</v>
      </c>
      <c r="O784" s="50">
        <v>7893481</v>
      </c>
      <c r="P784" s="50">
        <v>181.49755677593731</v>
      </c>
      <c r="Q784" s="50">
        <v>107.83328370905951</v>
      </c>
      <c r="R784" s="50">
        <v>37.269889213435292</v>
      </c>
      <c r="S784" s="50">
        <v>10214159713.500851</v>
      </c>
      <c r="T784" s="50">
        <v>1.1854841950647024</v>
      </c>
      <c r="U784" s="50">
        <v>1.2096200506230832</v>
      </c>
      <c r="V784" s="50">
        <v>2120685</v>
      </c>
      <c r="W784" s="50">
        <v>57.995275505107578</v>
      </c>
      <c r="X784" s="50">
        <v>86.670144737390842</v>
      </c>
      <c r="Y784" s="50">
        <v>59.910754478926755</v>
      </c>
      <c r="Z784" s="50">
        <v>2205600910.7089639</v>
      </c>
      <c r="AA784" s="50">
        <v>0.25598826468414548</v>
      </c>
      <c r="AB784" s="50">
        <v>0.25642751063500291</v>
      </c>
      <c r="AC784" s="50">
        <v>57161441</v>
      </c>
      <c r="AD784" s="50">
        <v>0.53550211836094741</v>
      </c>
      <c r="AE784" s="50">
        <v>0.5953005249677128</v>
      </c>
      <c r="AF784" s="50">
        <v>8.4714750535918384E-2</v>
      </c>
      <c r="AG784" s="50">
        <v>0.49659052150776528</v>
      </c>
      <c r="AH784" s="50">
        <v>15.550716516354663</v>
      </c>
      <c r="AI784" s="50">
        <v>16.385123720232805</v>
      </c>
      <c r="AJ784" s="50">
        <v>1.1754687612198103</v>
      </c>
      <c r="AK784" s="50">
        <v>2.4093704346736908</v>
      </c>
      <c r="AL784" s="50">
        <v>3.2751755686152251</v>
      </c>
      <c r="AM784" s="50">
        <v>4.210874083089637</v>
      </c>
      <c r="AN784" s="50">
        <v>5.2586248991402567</v>
      </c>
      <c r="AO784" s="50">
        <v>6.3612658231188313</v>
      </c>
      <c r="AP784" s="50">
        <v>8.0365227872153611</v>
      </c>
      <c r="AQ784" s="50">
        <v>10.534663901072289</v>
      </c>
      <c r="AR784" s="50">
        <v>15.697970228586271</v>
      </c>
      <c r="AS784" s="50">
        <v>43.040063513268628</v>
      </c>
      <c r="AT784" s="50">
        <v>239.92924114788227</v>
      </c>
      <c r="AU784" s="50">
        <v>349.77184686089709</v>
      </c>
      <c r="AV784" s="50">
        <v>466.36246248119613</v>
      </c>
      <c r="AW784" s="50">
        <v>590.45086688736649</v>
      </c>
      <c r="AX784" s="50">
        <v>712.28993465777546</v>
      </c>
      <c r="AY784" s="50">
        <v>897.03545034164483</v>
      </c>
      <c r="AZ784" s="50">
        <v>1124.6683178806979</v>
      </c>
      <c r="BA784" s="50">
        <v>1552.0422786753634</v>
      </c>
      <c r="BB784" s="50">
        <v>2613.1668365958021</v>
      </c>
      <c r="BC784" s="50">
        <v>12.038195432322695</v>
      </c>
      <c r="BD784" s="50">
        <v>8847.3907673281592</v>
      </c>
      <c r="BE784" s="50">
        <v>147.62994404853166</v>
      </c>
      <c r="BF784" s="50">
        <v>302.65235167713922</v>
      </c>
      <c r="BG784" s="50">
        <v>411.39710719084326</v>
      </c>
      <c r="BH784" s="50">
        <v>528.78903971218199</v>
      </c>
      <c r="BI784" s="50">
        <v>660.6511051715471</v>
      </c>
      <c r="BJ784" s="50">
        <v>799.07005513546164</v>
      </c>
      <c r="BK784" s="50">
        <v>1009.5068363397968</v>
      </c>
      <c r="BL784" s="50">
        <v>1322.8576119315767</v>
      </c>
      <c r="BM784" s="50">
        <v>1972.3372018313748</v>
      </c>
      <c r="BN784" s="50">
        <v>5406.8516829008431</v>
      </c>
    </row>
    <row r="785" spans="1:66" x14ac:dyDescent="0.25">
      <c r="A785" t="str">
        <f t="shared" si="12"/>
        <v>2012TOT115</v>
      </c>
      <c r="B785" s="50">
        <v>2012</v>
      </c>
      <c r="C785" s="50" t="s">
        <v>3</v>
      </c>
      <c r="D785" s="50">
        <v>115</v>
      </c>
      <c r="E785" s="50">
        <v>814.49442586431007</v>
      </c>
      <c r="F785" s="50">
        <v>0.21797471919809872</v>
      </c>
      <c r="G785" s="50">
        <v>8.4798487153518912E-2</v>
      </c>
      <c r="H785" s="50">
        <v>4.943608646370496E-2</v>
      </c>
      <c r="I785" s="50">
        <v>5.8021341876075078E-2</v>
      </c>
      <c r="J785" s="50">
        <v>3.1741068207391546E-2</v>
      </c>
      <c r="K785" s="50">
        <v>2.4305245855518437E-2</v>
      </c>
      <c r="L785" s="50">
        <v>266.91743809653713</v>
      </c>
      <c r="M785" s="50">
        <v>133.45871904826856</v>
      </c>
      <c r="N785" s="50">
        <v>1824863</v>
      </c>
      <c r="O785" s="50">
        <v>397774</v>
      </c>
      <c r="P785" s="50">
        <v>163.07881392604773</v>
      </c>
      <c r="Q785" s="50">
        <v>103.8386241704894</v>
      </c>
      <c r="R785" s="50">
        <v>38.902900054410708</v>
      </c>
      <c r="S785" s="50">
        <v>495651658.68950707</v>
      </c>
      <c r="T785" s="50">
        <v>2.7789257024639369</v>
      </c>
      <c r="U785" s="50">
        <v>2.9057412475869357</v>
      </c>
      <c r="V785" s="50">
        <v>105881</v>
      </c>
      <c r="W785" s="50">
        <v>60.448992502648117</v>
      </c>
      <c r="X785" s="50">
        <v>73.009726545620452</v>
      </c>
      <c r="Y785" s="50">
        <v>54.705849918441608</v>
      </c>
      <c r="Z785" s="50">
        <v>92764114.276522055</v>
      </c>
      <c r="AA785" s="50">
        <v>0.52009224000360688</v>
      </c>
      <c r="AB785" s="50">
        <v>0.52234151868208734</v>
      </c>
      <c r="AC785" s="50">
        <v>1824863</v>
      </c>
      <c r="AD785" s="50">
        <v>0.51599322267688097</v>
      </c>
      <c r="AE785" s="50">
        <v>0.52920772756225976</v>
      </c>
      <c r="AF785" s="50">
        <v>2.704494692623459E-3</v>
      </c>
      <c r="AG785" s="50">
        <v>0.45694121951699618</v>
      </c>
      <c r="AH785" s="50">
        <v>13.899522214824671</v>
      </c>
      <c r="AI785" s="50">
        <v>14.950360591145701</v>
      </c>
      <c r="AJ785" s="50">
        <v>1.2336053272329666</v>
      </c>
      <c r="AK785" s="50">
        <v>2.5769550006405773</v>
      </c>
      <c r="AL785" s="50">
        <v>3.5785713854851502</v>
      </c>
      <c r="AM785" s="50">
        <v>4.4338324126032038</v>
      </c>
      <c r="AN785" s="50">
        <v>5.5086393521354804</v>
      </c>
      <c r="AO785" s="50">
        <v>6.6657823048250044</v>
      </c>
      <c r="AP785" s="50">
        <v>8.4172024586541347</v>
      </c>
      <c r="AQ785" s="50">
        <v>10.616160802399612</v>
      </c>
      <c r="AR785" s="50">
        <v>15.885862827553233</v>
      </c>
      <c r="AS785" s="50">
        <v>41.083388128470638</v>
      </c>
      <c r="AT785" s="50">
        <v>171.39945164501839</v>
      </c>
      <c r="AU785" s="50">
        <v>247.80191937304716</v>
      </c>
      <c r="AV785" s="50">
        <v>336.43649394888314</v>
      </c>
      <c r="AW785" s="50">
        <v>404.88059443705129</v>
      </c>
      <c r="AX785" s="50">
        <v>487.54371580128259</v>
      </c>
      <c r="AY785" s="50">
        <v>608.07067053416404</v>
      </c>
      <c r="AZ785" s="50">
        <v>758.02644625159053</v>
      </c>
      <c r="BA785" s="50">
        <v>1012.2014860926282</v>
      </c>
      <c r="BB785" s="50">
        <v>1687.0024768210471</v>
      </c>
      <c r="BC785" s="50">
        <v>10.699169854403266</v>
      </c>
      <c r="BD785" s="50">
        <v>5623.3415894034906</v>
      </c>
      <c r="BE785" s="50">
        <v>100.12602630748849</v>
      </c>
      <c r="BF785" s="50">
        <v>209.5921249802563</v>
      </c>
      <c r="BG785" s="50">
        <v>291.03454492430495</v>
      </c>
      <c r="BH785" s="50">
        <v>362.49447229029158</v>
      </c>
      <c r="BI785" s="50">
        <v>448.94203791696134</v>
      </c>
      <c r="BJ785" s="50">
        <v>543.29431643679561</v>
      </c>
      <c r="BK785" s="50">
        <v>684.51977060894762</v>
      </c>
      <c r="BL785" s="50">
        <v>867.11942533019555</v>
      </c>
      <c r="BM785" s="50">
        <v>1292.0771320342226</v>
      </c>
      <c r="BN785" s="50">
        <v>3351.3851745455631</v>
      </c>
    </row>
    <row r="786" spans="1:66" x14ac:dyDescent="0.25">
      <c r="A786" t="str">
        <f t="shared" si="12"/>
        <v>2012TOT123</v>
      </c>
      <c r="B786" s="50">
        <v>2012</v>
      </c>
      <c r="C786" s="50" t="s">
        <v>3</v>
      </c>
      <c r="D786" s="50">
        <v>123</v>
      </c>
      <c r="E786" s="50">
        <v>768.62713664424905</v>
      </c>
      <c r="F786" s="50">
        <v>0.19108163103951931</v>
      </c>
      <c r="G786" s="50">
        <v>6.4885595329879225E-2</v>
      </c>
      <c r="H786" s="50">
        <v>3.8320390816070804E-2</v>
      </c>
      <c r="I786" s="50">
        <v>4.8258729240615361E-2</v>
      </c>
      <c r="J786" s="50">
        <v>2.6256394274963256E-2</v>
      </c>
      <c r="K786" s="50">
        <v>1.9656523295726366E-2</v>
      </c>
      <c r="L786" s="50">
        <v>237.86520068790222</v>
      </c>
      <c r="M786" s="50">
        <v>118.93260034395111</v>
      </c>
      <c r="N786" s="50">
        <v>3604695</v>
      </c>
      <c r="O786" s="50">
        <v>688791</v>
      </c>
      <c r="P786" s="50">
        <v>157.09330717342999</v>
      </c>
      <c r="Q786" s="50">
        <v>80.771893514472225</v>
      </c>
      <c r="R786" s="50">
        <v>33.957003076062094</v>
      </c>
      <c r="S786" s="50">
        <v>667619439.66872215</v>
      </c>
      <c r="T786" s="50">
        <v>2.0079989918491812</v>
      </c>
      <c r="U786" s="50">
        <v>2.0896055814368046</v>
      </c>
      <c r="V786" s="50">
        <v>173958</v>
      </c>
      <c r="W786" s="50">
        <v>54.224281332739743</v>
      </c>
      <c r="X786" s="50">
        <v>64.708319011211358</v>
      </c>
      <c r="Y786" s="50">
        <v>54.407554214804001</v>
      </c>
      <c r="Z786" s="50">
        <v>135078357.10262766</v>
      </c>
      <c r="AA786" s="50">
        <v>0.40627517529643836</v>
      </c>
      <c r="AB786" s="50">
        <v>0.40766306623380877</v>
      </c>
      <c r="AC786" s="50">
        <v>3604695</v>
      </c>
      <c r="AD786" s="50">
        <v>0.51044885229639736</v>
      </c>
      <c r="AE786" s="50">
        <v>0.52200549690988929</v>
      </c>
      <c r="AF786" s="50">
        <v>5.3422522655268865E-3</v>
      </c>
      <c r="AG786" s="50">
        <v>0.45101067603673695</v>
      </c>
      <c r="AH786" s="50">
        <v>13.394834944812072</v>
      </c>
      <c r="AI786" s="50">
        <v>13.542070021525353</v>
      </c>
      <c r="AJ786" s="50">
        <v>1.3859614875974606</v>
      </c>
      <c r="AK786" s="50">
        <v>2.8038990603835461</v>
      </c>
      <c r="AL786" s="50">
        <v>3.6623094777157013</v>
      </c>
      <c r="AM786" s="50">
        <v>4.5133305669985297</v>
      </c>
      <c r="AN786" s="50">
        <v>5.515116530216023</v>
      </c>
      <c r="AO786" s="50">
        <v>6.6111610783421746</v>
      </c>
      <c r="AP786" s="50">
        <v>8.2585013825639173</v>
      </c>
      <c r="AQ786" s="50">
        <v>10.510335494997271</v>
      </c>
      <c r="AR786" s="50">
        <v>15.33092505890324</v>
      </c>
      <c r="AS786" s="50">
        <v>41.408459862282136</v>
      </c>
      <c r="AT786" s="50">
        <v>176.57292590726959</v>
      </c>
      <c r="AU786" s="50">
        <v>246.0211945364027</v>
      </c>
      <c r="AV786" s="50">
        <v>314.06362776818492</v>
      </c>
      <c r="AW786" s="50">
        <v>376.76388649003383</v>
      </c>
      <c r="AX786" s="50">
        <v>466.36246248119613</v>
      </c>
      <c r="AY786" s="50">
        <v>562.33415894034897</v>
      </c>
      <c r="AZ786" s="50">
        <v>699.54369372179417</v>
      </c>
      <c r="BA786" s="50">
        <v>938.42324443965447</v>
      </c>
      <c r="BB786" s="50">
        <v>1518.3022291389423</v>
      </c>
      <c r="BC786" s="50">
        <v>10.692088436031071</v>
      </c>
      <c r="BD786" s="50">
        <v>5654.2699681452095</v>
      </c>
      <c r="BE786" s="50">
        <v>106.08276365838526</v>
      </c>
      <c r="BF786" s="50">
        <v>216.20414351775412</v>
      </c>
      <c r="BG786" s="50">
        <v>281.5930833551422</v>
      </c>
      <c r="BH786" s="50">
        <v>346.69476108273261</v>
      </c>
      <c r="BI786" s="50">
        <v>423.67469278006325</v>
      </c>
      <c r="BJ786" s="50">
        <v>508.84983236224662</v>
      </c>
      <c r="BK786" s="50">
        <v>634.96899643077143</v>
      </c>
      <c r="BL786" s="50">
        <v>807.37247480064752</v>
      </c>
      <c r="BM786" s="50">
        <v>1178.7378388022219</v>
      </c>
      <c r="BN786" s="50">
        <v>3184.1490111106868</v>
      </c>
    </row>
    <row r="787" spans="1:66" x14ac:dyDescent="0.25">
      <c r="A787" t="str">
        <f t="shared" si="12"/>
        <v>2012TOT126</v>
      </c>
      <c r="B787" s="50">
        <v>2012</v>
      </c>
      <c r="C787" s="50" t="s">
        <v>3</v>
      </c>
      <c r="D787" s="50">
        <v>126</v>
      </c>
      <c r="E787" s="50">
        <v>784.36843782264941</v>
      </c>
      <c r="F787" s="50">
        <v>0.27874903918843424</v>
      </c>
      <c r="G787" s="50">
        <v>0.10762311282416435</v>
      </c>
      <c r="H787" s="50">
        <v>6.3526416652559384E-2</v>
      </c>
      <c r="I787" s="50">
        <v>8.2045384204740154E-2</v>
      </c>
      <c r="J787" s="50">
        <v>4.1809616214198035E-2</v>
      </c>
      <c r="K787" s="50">
        <v>3.0379752757749678E-2</v>
      </c>
      <c r="L787" s="50">
        <v>312.3115613284856</v>
      </c>
      <c r="M787" s="50">
        <v>156.1557806642428</v>
      </c>
      <c r="N787" s="50">
        <v>3628443</v>
      </c>
      <c r="O787" s="50">
        <v>1011424.9999999999</v>
      </c>
      <c r="P787" s="50">
        <v>191.73018641502875</v>
      </c>
      <c r="Q787" s="50">
        <v>120.58137491345684</v>
      </c>
      <c r="R787" s="50">
        <v>38.609321537933972</v>
      </c>
      <c r="S787" s="50">
        <v>1463508205.462117</v>
      </c>
      <c r="T787" s="50">
        <v>4.2852237265500985</v>
      </c>
      <c r="U787" s="50">
        <v>4.598556087942276</v>
      </c>
      <c r="V787" s="50">
        <v>297697</v>
      </c>
      <c r="W787" s="50">
        <v>76.580149170968923</v>
      </c>
      <c r="X787" s="50">
        <v>79.575631493273875</v>
      </c>
      <c r="Y787" s="50">
        <v>50.959132703753589</v>
      </c>
      <c r="Z787" s="50">
        <v>284273121.22383779</v>
      </c>
      <c r="AA787" s="50">
        <v>0.83236562620036136</v>
      </c>
      <c r="AB787" s="50">
        <v>0.83908698744295618</v>
      </c>
      <c r="AC787" s="50">
        <v>3628443</v>
      </c>
      <c r="AD787" s="50">
        <v>0.50436931351102976</v>
      </c>
      <c r="AE787" s="50">
        <v>0.50240234906944004</v>
      </c>
      <c r="AF787" s="50">
        <v>5.3774474226212874E-3</v>
      </c>
      <c r="AG787" s="50">
        <v>0.442803716763569</v>
      </c>
      <c r="AH787" s="50">
        <v>13.111550446949611</v>
      </c>
      <c r="AI787" s="50">
        <v>14.10600751902912</v>
      </c>
      <c r="AJ787" s="50">
        <v>1.1934349559751043</v>
      </c>
      <c r="AK787" s="50">
        <v>2.7606602655999382</v>
      </c>
      <c r="AL787" s="50">
        <v>3.7460474331230253</v>
      </c>
      <c r="AM787" s="50">
        <v>4.6255885285301392</v>
      </c>
      <c r="AN787" s="50">
        <v>5.6448922172912717</v>
      </c>
      <c r="AO787" s="50">
        <v>6.9606766911001579</v>
      </c>
      <c r="AP787" s="50">
        <v>8.5897582120191807</v>
      </c>
      <c r="AQ787" s="50">
        <v>10.702444769866517</v>
      </c>
      <c r="AR787" s="50">
        <v>15.374135375385528</v>
      </c>
      <c r="AS787" s="50">
        <v>40.402361551109138</v>
      </c>
      <c r="AT787" s="50">
        <v>174.88592343044854</v>
      </c>
      <c r="AU787" s="50">
        <v>257.54904479467984</v>
      </c>
      <c r="AV787" s="50">
        <v>335.15115872844802</v>
      </c>
      <c r="AW787" s="50">
        <v>399.25725284764781</v>
      </c>
      <c r="AX787" s="50">
        <v>489.23071827810367</v>
      </c>
      <c r="AY787" s="50">
        <v>604.50922086087519</v>
      </c>
      <c r="AZ787" s="50">
        <v>731.03440662245373</v>
      </c>
      <c r="BA787" s="50">
        <v>968.33942169528098</v>
      </c>
      <c r="BB787" s="50">
        <v>1574.5356450329773</v>
      </c>
      <c r="BC787" s="50">
        <v>10.122812705845561</v>
      </c>
      <c r="BD787" s="50">
        <v>5425.8498327836396</v>
      </c>
      <c r="BE787" s="50">
        <v>93.342577612715161</v>
      </c>
      <c r="BF787" s="50">
        <v>216.51438514507453</v>
      </c>
      <c r="BG787" s="50">
        <v>293.79680173382599</v>
      </c>
      <c r="BH787" s="50">
        <v>362.80186653247273</v>
      </c>
      <c r="BI787" s="50">
        <v>444.02712471379573</v>
      </c>
      <c r="BJ787" s="50">
        <v>544.72341154677122</v>
      </c>
      <c r="BK787" s="50">
        <v>674.19072727584364</v>
      </c>
      <c r="BL787" s="50">
        <v>840.62042625539948</v>
      </c>
      <c r="BM787" s="50">
        <v>1205.8331861115503</v>
      </c>
      <c r="BN787" s="50">
        <v>3170.941472273495</v>
      </c>
    </row>
    <row r="788" spans="1:66" x14ac:dyDescent="0.25">
      <c r="A788" t="str">
        <f t="shared" si="12"/>
        <v>2012TOT129</v>
      </c>
      <c r="B788" s="50">
        <v>2012</v>
      </c>
      <c r="C788" s="50" t="s">
        <v>3</v>
      </c>
      <c r="D788" s="50">
        <v>129</v>
      </c>
      <c r="E788" s="50">
        <v>996.86486280632141</v>
      </c>
      <c r="F788" s="50">
        <v>0.23927905514235862</v>
      </c>
      <c r="G788" s="50">
        <v>9.0924575749457268E-2</v>
      </c>
      <c r="H788" s="50">
        <v>5.2192514765241262E-2</v>
      </c>
      <c r="I788" s="50">
        <v>6.3889814071040926E-2</v>
      </c>
      <c r="J788" s="50">
        <v>3.2788002738183775E-2</v>
      </c>
      <c r="K788" s="50">
        <v>2.4862857576673104E-2</v>
      </c>
      <c r="L788" s="50">
        <v>294.15391203570306</v>
      </c>
      <c r="M788" s="50">
        <v>147.07695601785153</v>
      </c>
      <c r="N788" s="50">
        <v>3623911</v>
      </c>
      <c r="O788" s="50">
        <v>867126</v>
      </c>
      <c r="P788" s="50">
        <v>182.37722668822397</v>
      </c>
      <c r="Q788" s="50">
        <v>111.77668534747909</v>
      </c>
      <c r="R788" s="50">
        <v>37.999387658632308</v>
      </c>
      <c r="S788" s="50">
        <v>1163093640.7034178</v>
      </c>
      <c r="T788" s="50">
        <v>2.6829935184591158</v>
      </c>
      <c r="U788" s="50">
        <v>2.8058220110152075</v>
      </c>
      <c r="V788" s="50">
        <v>231531</v>
      </c>
      <c r="W788" s="50">
        <v>71.59763733843063</v>
      </c>
      <c r="X788" s="50">
        <v>75.479318679420899</v>
      </c>
      <c r="Y788" s="50">
        <v>51.319608946937656</v>
      </c>
      <c r="Z788" s="50">
        <v>209709625.59797999</v>
      </c>
      <c r="AA788" s="50">
        <v>0.48375259441500168</v>
      </c>
      <c r="AB788" s="50">
        <v>0.48598264537684094</v>
      </c>
      <c r="AC788" s="50">
        <v>3623911</v>
      </c>
      <c r="AD788" s="50">
        <v>0.56885188006878129</v>
      </c>
      <c r="AE788" s="50">
        <v>0.66465936445644225</v>
      </c>
      <c r="AF788" s="50">
        <v>5.3707308800936184E-3</v>
      </c>
      <c r="AG788" s="50">
        <v>0.56274964473119748</v>
      </c>
      <c r="AH788" s="50">
        <v>18.530285773677338</v>
      </c>
      <c r="AI788" s="50">
        <v>18.930301618672043</v>
      </c>
      <c r="AJ788" s="50">
        <v>1.0709928857697146</v>
      </c>
      <c r="AK788" s="50">
        <v>2.2205821631911595</v>
      </c>
      <c r="AL788" s="50">
        <v>3.0455921296280168</v>
      </c>
      <c r="AM788" s="50">
        <v>3.7799651109050414</v>
      </c>
      <c r="AN788" s="50">
        <v>4.6643064853032481</v>
      </c>
      <c r="AO788" s="50">
        <v>5.8071485625369306</v>
      </c>
      <c r="AP788" s="50">
        <v>7.3051105564370786</v>
      </c>
      <c r="AQ788" s="50">
        <v>9.7957936289042635</v>
      </c>
      <c r="AR788" s="50">
        <v>15.442170343719283</v>
      </c>
      <c r="AS788" s="50">
        <v>46.868338133605263</v>
      </c>
      <c r="AT788" s="50">
        <v>177.24772689799801</v>
      </c>
      <c r="AU788" s="50">
        <v>262.208384968757</v>
      </c>
      <c r="AV788" s="50">
        <v>347.2413431456655</v>
      </c>
      <c r="AW788" s="50">
        <v>413.87794098009687</v>
      </c>
      <c r="AX788" s="50">
        <v>518.09720510370823</v>
      </c>
      <c r="AY788" s="50">
        <v>659.05563427808909</v>
      </c>
      <c r="AZ788" s="50">
        <v>824.7567664458453</v>
      </c>
      <c r="BA788" s="50">
        <v>1165.1563773244031</v>
      </c>
      <c r="BB788" s="50">
        <v>2098.6310811653825</v>
      </c>
      <c r="BC788" s="50">
        <v>12.913184564953696</v>
      </c>
      <c r="BD788" s="50">
        <v>8180.8373442641978</v>
      </c>
      <c r="BE788" s="50">
        <v>106.34157416804078</v>
      </c>
      <c r="BF788" s="50">
        <v>221.82362635041071</v>
      </c>
      <c r="BG788" s="50">
        <v>303.97353377973911</v>
      </c>
      <c r="BH788" s="50">
        <v>375.9680848658345</v>
      </c>
      <c r="BI788" s="50">
        <v>465.13017422249141</v>
      </c>
      <c r="BJ788" s="50">
        <v>579.08135496817454</v>
      </c>
      <c r="BK788" s="50">
        <v>729.11632657158032</v>
      </c>
      <c r="BL788" s="50">
        <v>976.0021894823202</v>
      </c>
      <c r="BM788" s="50">
        <v>1541.1708019243895</v>
      </c>
      <c r="BN788" s="50">
        <v>4673.8694752960537</v>
      </c>
    </row>
    <row r="789" spans="1:66" x14ac:dyDescent="0.25">
      <c r="A789" t="str">
        <f t="shared" si="12"/>
        <v>2012TOT131</v>
      </c>
      <c r="B789" s="50">
        <v>2012</v>
      </c>
      <c r="C789" s="50" t="s">
        <v>3</v>
      </c>
      <c r="D789" s="50">
        <v>131</v>
      </c>
      <c r="E789" s="50">
        <v>1328.5647826808363</v>
      </c>
      <c r="F789" s="50">
        <v>6.3871247054706926E-2</v>
      </c>
      <c r="G789" s="50">
        <v>1.9592207451915932E-2</v>
      </c>
      <c r="H789" s="50">
        <v>1.1973683123696286E-2</v>
      </c>
      <c r="I789" s="50">
        <v>1.3273359646913122E-2</v>
      </c>
      <c r="J789" s="50">
        <v>8.890922517372904E-3</v>
      </c>
      <c r="K789" s="50">
        <v>7.4827565899894255E-3</v>
      </c>
      <c r="L789" s="50">
        <v>234.23367017254409</v>
      </c>
      <c r="M789" s="50">
        <v>117.11683508627205</v>
      </c>
      <c r="N789" s="50">
        <v>4938388</v>
      </c>
      <c r="O789" s="50">
        <v>315421</v>
      </c>
      <c r="P789" s="50">
        <v>162.38358316369903</v>
      </c>
      <c r="Q789" s="50">
        <v>71.850087008845065</v>
      </c>
      <c r="R789" s="50">
        <v>30.674534090644599</v>
      </c>
      <c r="S789" s="50">
        <v>271956315.53300309</v>
      </c>
      <c r="T789" s="50">
        <v>0.34542197099218019</v>
      </c>
      <c r="U789" s="50">
        <v>0.34813977682566394</v>
      </c>
      <c r="V789" s="50">
        <v>65549</v>
      </c>
      <c r="W789" s="50">
        <v>38.668218162511785</v>
      </c>
      <c r="X789" s="50">
        <v>78.448616923760255</v>
      </c>
      <c r="Y789" s="50">
        <v>66.983211137811637</v>
      </c>
      <c r="Z789" s="50">
        <v>61706740.68882674</v>
      </c>
      <c r="AA789" s="50">
        <v>7.8376058119713876E-2</v>
      </c>
      <c r="AB789" s="50">
        <v>7.8406348415493154E-2</v>
      </c>
      <c r="AC789" s="50">
        <v>4938388</v>
      </c>
      <c r="AD789" s="50">
        <v>0.52062557326807057</v>
      </c>
      <c r="AE789" s="50">
        <v>0.58005905645412525</v>
      </c>
      <c r="AF789" s="50">
        <v>7.3188201723175103E-3</v>
      </c>
      <c r="AG789" s="50">
        <v>0.46610293759519728</v>
      </c>
      <c r="AH789" s="50">
        <v>14.043368358750206</v>
      </c>
      <c r="AI789" s="50">
        <v>13.839243230417447</v>
      </c>
      <c r="AJ789" s="50">
        <v>1.4979675336361391</v>
      </c>
      <c r="AK789" s="50">
        <v>2.6882395253857716</v>
      </c>
      <c r="AL789" s="50">
        <v>3.5319712787842459</v>
      </c>
      <c r="AM789" s="50">
        <v>4.4303889977305957</v>
      </c>
      <c r="AN789" s="50">
        <v>5.342674419607425</v>
      </c>
      <c r="AO789" s="50">
        <v>6.3871500557207561</v>
      </c>
      <c r="AP789" s="50">
        <v>7.9302846244127103</v>
      </c>
      <c r="AQ789" s="50">
        <v>10.25738586202765</v>
      </c>
      <c r="AR789" s="50">
        <v>15.282236171688929</v>
      </c>
      <c r="AS789" s="50">
        <v>42.651701531005777</v>
      </c>
      <c r="AT789" s="50">
        <v>289.60209185427976</v>
      </c>
      <c r="AU789" s="50">
        <v>412.37838322292265</v>
      </c>
      <c r="AV789" s="50">
        <v>525.59499388957954</v>
      </c>
      <c r="AW789" s="50">
        <v>646.68428278140141</v>
      </c>
      <c r="AX789" s="50">
        <v>778.83281013238343</v>
      </c>
      <c r="AY789" s="50">
        <v>933.47470384097937</v>
      </c>
      <c r="AZ789" s="50">
        <v>1180.901733774733</v>
      </c>
      <c r="BA789" s="50">
        <v>1580.7213207813211</v>
      </c>
      <c r="BB789" s="50">
        <v>2661.7150189843187</v>
      </c>
      <c r="BC789" s="50">
        <v>12.072596594943576</v>
      </c>
      <c r="BD789" s="50">
        <v>8472.501328034592</v>
      </c>
      <c r="BE789" s="50">
        <v>198.87245488542393</v>
      </c>
      <c r="BF789" s="50">
        <v>357.16941921133844</v>
      </c>
      <c r="BG789" s="50">
        <v>468.51456158743207</v>
      </c>
      <c r="BH789" s="50">
        <v>588.67239506566261</v>
      </c>
      <c r="BI789" s="50">
        <v>711.03389802088691</v>
      </c>
      <c r="BJ789" s="50">
        <v>847.93346891589658</v>
      </c>
      <c r="BK789" s="50">
        <v>1053.708747876703</v>
      </c>
      <c r="BL789" s="50">
        <v>1363.9721180049137</v>
      </c>
      <c r="BM789" s="50">
        <v>2030.5570680951898</v>
      </c>
      <c r="BN789" s="50">
        <v>5666.7476357616442</v>
      </c>
    </row>
    <row r="790" spans="1:66" x14ac:dyDescent="0.25">
      <c r="A790" t="str">
        <f t="shared" si="12"/>
        <v>2012TOT133</v>
      </c>
      <c r="B790" s="50">
        <v>2012</v>
      </c>
      <c r="C790" s="50" t="s">
        <v>3</v>
      </c>
      <c r="D790" s="50">
        <v>133</v>
      </c>
      <c r="E790" s="50">
        <v>1248.5230949055317</v>
      </c>
      <c r="F790" s="50">
        <v>0.14992462332432288</v>
      </c>
      <c r="G790" s="50">
        <v>6.0125800955953247E-2</v>
      </c>
      <c r="H790" s="50">
        <v>3.8330725287076886E-2</v>
      </c>
      <c r="I790" s="50">
        <v>4.5376777639562028E-2</v>
      </c>
      <c r="J790" s="50">
        <v>2.7860241573989836E-2</v>
      </c>
      <c r="K790" s="50">
        <v>2.3599229443570274E-2</v>
      </c>
      <c r="L790" s="50">
        <v>299.60120616671998</v>
      </c>
      <c r="M790" s="50">
        <v>149.80060308335999</v>
      </c>
      <c r="N790" s="50">
        <v>10592136</v>
      </c>
      <c r="O790" s="50">
        <v>1588022</v>
      </c>
      <c r="P790" s="50">
        <v>179.44907845934765</v>
      </c>
      <c r="Q790" s="50">
        <v>120.15212770737233</v>
      </c>
      <c r="R790" s="50">
        <v>40.104020022039201</v>
      </c>
      <c r="S790" s="50">
        <v>2289650665.7534018</v>
      </c>
      <c r="T790" s="50">
        <v>1.4428057087327515</v>
      </c>
      <c r="U790" s="50">
        <v>1.4745807541393889</v>
      </c>
      <c r="V790" s="50">
        <v>480637</v>
      </c>
      <c r="W790" s="50">
        <v>57.826663836666974</v>
      </c>
      <c r="X790" s="50">
        <v>91.973939246693021</v>
      </c>
      <c r="Y790" s="50">
        <v>61.397576080192415</v>
      </c>
      <c r="Z790" s="50">
        <v>530472938.85255343</v>
      </c>
      <c r="AA790" s="50">
        <v>0.33427343129344217</v>
      </c>
      <c r="AB790" s="50">
        <v>0.33497744444817867</v>
      </c>
      <c r="AC790" s="50">
        <v>10592136</v>
      </c>
      <c r="AD790" s="50">
        <v>0.53888563976502779</v>
      </c>
      <c r="AE790" s="50">
        <v>0.60062941482097543</v>
      </c>
      <c r="AF790" s="50">
        <v>1.5697822573829661E-2</v>
      </c>
      <c r="AG790" s="50">
        <v>0.49676251507452029</v>
      </c>
      <c r="AH790" s="50">
        <v>15.851426155988024</v>
      </c>
      <c r="AI790" s="50">
        <v>16.983170945633997</v>
      </c>
      <c r="AJ790" s="50">
        <v>1.087672338501404</v>
      </c>
      <c r="AK790" s="50">
        <v>2.3907362066894411</v>
      </c>
      <c r="AL790" s="50">
        <v>3.2445767400157619</v>
      </c>
      <c r="AM790" s="50">
        <v>4.2455281868781087</v>
      </c>
      <c r="AN790" s="50">
        <v>5.2869052899744702</v>
      </c>
      <c r="AO790" s="50">
        <v>6.2589844500040499</v>
      </c>
      <c r="AP790" s="50">
        <v>7.9417808086841255</v>
      </c>
      <c r="AQ790" s="50">
        <v>10.469409037522457</v>
      </c>
      <c r="AR790" s="50">
        <v>15.607761605802509</v>
      </c>
      <c r="AS790" s="50">
        <v>43.466645335927673</v>
      </c>
      <c r="AT790" s="50">
        <v>233.55612067989162</v>
      </c>
      <c r="AU790" s="50">
        <v>349.77184686089709</v>
      </c>
      <c r="AV790" s="50">
        <v>462.23867864896692</v>
      </c>
      <c r="AW790" s="50">
        <v>594.57465071959564</v>
      </c>
      <c r="AX790" s="50">
        <v>701.79303035755561</v>
      </c>
      <c r="AY790" s="50">
        <v>870.49327803966025</v>
      </c>
      <c r="AZ790" s="50">
        <v>1124.6683178806979</v>
      </c>
      <c r="BA790" s="50">
        <v>1518.3022291389423</v>
      </c>
      <c r="BB790" s="50">
        <v>2591.2358043971285</v>
      </c>
      <c r="BC790" s="50">
        <v>11.839177697946283</v>
      </c>
      <c r="BD790" s="50">
        <v>8716.1794635754104</v>
      </c>
      <c r="BE790" s="50">
        <v>135.75528835098524</v>
      </c>
      <c r="BF790" s="50">
        <v>298.40656050578565</v>
      </c>
      <c r="BG790" s="50">
        <v>405.21861034285888</v>
      </c>
      <c r="BH790" s="50">
        <v>529.27728891954666</v>
      </c>
      <c r="BI790" s="50">
        <v>660.68650160705454</v>
      </c>
      <c r="BJ790" s="50">
        <v>781.67418910640049</v>
      </c>
      <c r="BK790" s="50">
        <v>991.25076924751204</v>
      </c>
      <c r="BL790" s="50">
        <v>1306.7506582926055</v>
      </c>
      <c r="BM790" s="50">
        <v>1949.2035356644408</v>
      </c>
      <c r="BN790" s="50">
        <v>5431.7037345565359</v>
      </c>
    </row>
    <row r="791" spans="1:66" x14ac:dyDescent="0.25">
      <c r="A791" t="str">
        <f t="shared" si="12"/>
        <v>2012TOT135</v>
      </c>
      <c r="B791" s="50">
        <v>2012</v>
      </c>
      <c r="C791" s="50" t="s">
        <v>3</v>
      </c>
      <c r="D791" s="50">
        <v>135</v>
      </c>
      <c r="E791" s="50">
        <v>1391.6520708544592</v>
      </c>
      <c r="F791" s="50">
        <v>0.10669286693301221</v>
      </c>
      <c r="G791" s="50">
        <v>3.716378559437479E-2</v>
      </c>
      <c r="H791" s="50">
        <v>2.3753591041066981E-2</v>
      </c>
      <c r="I791" s="50">
        <v>2.5280815246524851E-2</v>
      </c>
      <c r="J791" s="50">
        <v>1.7866865450196889E-2</v>
      </c>
      <c r="K791" s="50">
        <v>1.6396418274440942E-2</v>
      </c>
      <c r="L791" s="50">
        <v>301.41697157061492</v>
      </c>
      <c r="M791" s="50">
        <v>150.70848578530746</v>
      </c>
      <c r="N791" s="50">
        <v>19111765</v>
      </c>
      <c r="O791" s="50">
        <v>2039089</v>
      </c>
      <c r="P791" s="50">
        <v>196.42592551512541</v>
      </c>
      <c r="Q791" s="50">
        <v>104.99104605548951</v>
      </c>
      <c r="R791" s="50">
        <v>34.832493176613504</v>
      </c>
      <c r="S791" s="50">
        <v>2569033045.3229046</v>
      </c>
      <c r="T791" s="50">
        <v>0.80492789401579634</v>
      </c>
      <c r="U791" s="50">
        <v>0.81723484292438786</v>
      </c>
      <c r="V791" s="50">
        <v>483161</v>
      </c>
      <c r="W791" s="50">
        <v>44.197354262397376</v>
      </c>
      <c r="X791" s="50">
        <v>106.51113152291009</v>
      </c>
      <c r="Y791" s="50">
        <v>70.673612682062938</v>
      </c>
      <c r="Z791" s="50">
        <v>617544297.8128891</v>
      </c>
      <c r="AA791" s="50">
        <v>0.19348860926680458</v>
      </c>
      <c r="AB791" s="50">
        <v>0.19364408439062755</v>
      </c>
      <c r="AC791" s="50">
        <v>19111765</v>
      </c>
      <c r="AD791" s="50">
        <v>0.5172922853650751</v>
      </c>
      <c r="AE791" s="50">
        <v>0.5788418253493095</v>
      </c>
      <c r="AF791" s="50">
        <v>2.8324135570268895E-2</v>
      </c>
      <c r="AG791" s="50">
        <v>0.45375228512995847</v>
      </c>
      <c r="AH791" s="50">
        <v>13.893438979612473</v>
      </c>
      <c r="AI791" s="50">
        <v>14.359184925561314</v>
      </c>
      <c r="AJ791" s="50">
        <v>1.3643213169928543</v>
      </c>
      <c r="AK791" s="50">
        <v>2.6149593730064158</v>
      </c>
      <c r="AL791" s="50">
        <v>3.5632563903793133</v>
      </c>
      <c r="AM791" s="50">
        <v>4.4720500229004649</v>
      </c>
      <c r="AN791" s="50">
        <v>5.4364547762652187</v>
      </c>
      <c r="AO791" s="50">
        <v>6.6209506128749638</v>
      </c>
      <c r="AP791" s="50">
        <v>8.2130601759602264</v>
      </c>
      <c r="AQ791" s="50">
        <v>10.575720033205805</v>
      </c>
      <c r="AR791" s="50">
        <v>15.408244102253128</v>
      </c>
      <c r="AS791" s="50">
        <v>41.73098319616161</v>
      </c>
      <c r="AT791" s="50">
        <v>299.1617725562657</v>
      </c>
      <c r="AU791" s="50">
        <v>431.12285518760092</v>
      </c>
      <c r="AV791" s="50">
        <v>562.33415894034897</v>
      </c>
      <c r="AW791" s="50">
        <v>699.54369372179417</v>
      </c>
      <c r="AX791" s="50">
        <v>842.15163642906668</v>
      </c>
      <c r="AY791" s="50">
        <v>1025.6975059071967</v>
      </c>
      <c r="AZ791" s="50">
        <v>1265.2518576157854</v>
      </c>
      <c r="BA791" s="50">
        <v>1687.0024768210471</v>
      </c>
      <c r="BB791" s="50">
        <v>2811.6707947017453</v>
      </c>
      <c r="BC791" s="50">
        <v>12.320413603219222</v>
      </c>
      <c r="BD791" s="50">
        <v>9559.6807019859334</v>
      </c>
      <c r="BE791" s="50">
        <v>189.63471768281971</v>
      </c>
      <c r="BF791" s="50">
        <v>364.27512764436642</v>
      </c>
      <c r="BG791" s="50">
        <v>495.55680688879931</v>
      </c>
      <c r="BH791" s="50">
        <v>622.62693575499645</v>
      </c>
      <c r="BI791" s="50">
        <v>755.64036397480834</v>
      </c>
      <c r="BJ791" s="50">
        <v>921.81377139315305</v>
      </c>
      <c r="BK791" s="50">
        <v>1144.1225228611052</v>
      </c>
      <c r="BL791" s="50">
        <v>1470.7637609597173</v>
      </c>
      <c r="BM791" s="50">
        <v>2142.8591162118905</v>
      </c>
      <c r="BN791" s="50">
        <v>5816.6206955963671</v>
      </c>
    </row>
    <row r="792" spans="1:66" x14ac:dyDescent="0.25">
      <c r="A792" t="str">
        <f t="shared" si="12"/>
        <v>2012TOT141</v>
      </c>
      <c r="B792" s="50">
        <v>2012</v>
      </c>
      <c r="C792" s="50" t="s">
        <v>3</v>
      </c>
      <c r="D792" s="50">
        <v>141</v>
      </c>
      <c r="E792" s="50">
        <v>1418.5889456597267</v>
      </c>
      <c r="F792" s="50">
        <v>7.0031448548797948E-2</v>
      </c>
      <c r="G792" s="50">
        <v>2.9353939512792009E-2</v>
      </c>
      <c r="H792" s="50">
        <v>1.9930398316880711E-2</v>
      </c>
      <c r="I792" s="50">
        <v>2.0290916124184884E-2</v>
      </c>
      <c r="J792" s="50">
        <v>1.5462648537233961E-2</v>
      </c>
      <c r="K792" s="50">
        <v>1.4103670897530507E-2</v>
      </c>
      <c r="L792" s="50">
        <v>275.99626274292268</v>
      </c>
      <c r="M792" s="50">
        <v>137.99813137146134</v>
      </c>
      <c r="N792" s="50">
        <v>3226222</v>
      </c>
      <c r="O792" s="50">
        <v>225937</v>
      </c>
      <c r="P792" s="50">
        <v>160.31141300477654</v>
      </c>
      <c r="Q792" s="50">
        <v>115.68484973814614</v>
      </c>
      <c r="R792" s="50">
        <v>41.915368196815422</v>
      </c>
      <c r="S792" s="50">
        <v>313649854.74345028</v>
      </c>
      <c r="T792" s="50">
        <v>0.57110113730265266</v>
      </c>
      <c r="U792" s="50">
        <v>0.57565693807206864</v>
      </c>
      <c r="V792" s="50">
        <v>65463.000000000007</v>
      </c>
      <c r="W792" s="50">
        <v>32.836955250456363</v>
      </c>
      <c r="X792" s="50">
        <v>105.16117612100498</v>
      </c>
      <c r="Y792" s="50">
        <v>76.204782685015985</v>
      </c>
      <c r="Z792" s="50">
        <v>82609992.86891219</v>
      </c>
      <c r="AA792" s="50">
        <v>0.15041824558978206</v>
      </c>
      <c r="AB792" s="50">
        <v>0.15048892818949886</v>
      </c>
      <c r="AC792" s="50">
        <v>3226222</v>
      </c>
      <c r="AD792" s="50">
        <v>0.49454535802979083</v>
      </c>
      <c r="AE792" s="50">
        <v>0.47893925974361462</v>
      </c>
      <c r="AF792" s="50">
        <v>4.7813453811190957E-3</v>
      </c>
      <c r="AG792" s="50">
        <v>0.41360852312668506</v>
      </c>
      <c r="AH792" s="50">
        <v>12.223933097912155</v>
      </c>
      <c r="AI792" s="50">
        <v>13.009181029984582</v>
      </c>
      <c r="AJ792" s="50">
        <v>1.4237056591899402</v>
      </c>
      <c r="AK792" s="50">
        <v>2.816104972884907</v>
      </c>
      <c r="AL792" s="50">
        <v>3.8756730423906562</v>
      </c>
      <c r="AM792" s="50">
        <v>4.7355920357876382</v>
      </c>
      <c r="AN792" s="50">
        <v>5.6872153639055298</v>
      </c>
      <c r="AO792" s="50">
        <v>6.9350417693927326</v>
      </c>
      <c r="AP792" s="50">
        <v>8.4466756460179511</v>
      </c>
      <c r="AQ792" s="50">
        <v>10.923527464915608</v>
      </c>
      <c r="AR792" s="50">
        <v>15.883791615930456</v>
      </c>
      <c r="AS792" s="50">
        <v>39.272672429584581</v>
      </c>
      <c r="AT792" s="50">
        <v>329.52781713904454</v>
      </c>
      <c r="AU792" s="50">
        <v>472.36069350989317</v>
      </c>
      <c r="AV792" s="50">
        <v>618.56757483438389</v>
      </c>
      <c r="AW792" s="50">
        <v>731.03440662245373</v>
      </c>
      <c r="AX792" s="50">
        <v>891.86197607939357</v>
      </c>
      <c r="AY792" s="50">
        <v>1081.9309218012315</v>
      </c>
      <c r="AZ792" s="50">
        <v>1349.6019814568376</v>
      </c>
      <c r="BA792" s="50">
        <v>1799.469308609117</v>
      </c>
      <c r="BB792" s="50">
        <v>2880.2755620924677</v>
      </c>
      <c r="BC792" s="50">
        <v>10.153565769360682</v>
      </c>
      <c r="BD792" s="50">
        <v>8997.3465430455835</v>
      </c>
      <c r="BE792" s="50">
        <v>201.87533060640092</v>
      </c>
      <c r="BF792" s="50">
        <v>399.36104858903832</v>
      </c>
      <c r="BG792" s="50">
        <v>546.46390088367718</v>
      </c>
      <c r="BH792" s="50">
        <v>676.26153098014504</v>
      </c>
      <c r="BI792" s="50">
        <v>806.44513079739568</v>
      </c>
      <c r="BJ792" s="50">
        <v>976.46739632541016</v>
      </c>
      <c r="BK792" s="50">
        <v>1204.4790683625274</v>
      </c>
      <c r="BL792" s="50">
        <v>1544.5449174453788</v>
      </c>
      <c r="BM792" s="50">
        <v>2265.1169224391192</v>
      </c>
      <c r="BN792" s="50">
        <v>5576.9203819132827</v>
      </c>
    </row>
    <row r="793" spans="1:66" x14ac:dyDescent="0.25">
      <c r="A793" t="str">
        <f t="shared" si="12"/>
        <v>2012TOT143</v>
      </c>
      <c r="B793" s="50">
        <v>2012</v>
      </c>
      <c r="C793" s="50" t="s">
        <v>3</v>
      </c>
      <c r="D793" s="50">
        <v>143</v>
      </c>
      <c r="E793" s="50">
        <v>1314.7166255642728</v>
      </c>
      <c r="F793" s="50">
        <v>0.12332281868700233</v>
      </c>
      <c r="G793" s="50">
        <v>4.7495322461272423E-2</v>
      </c>
      <c r="H793" s="50">
        <v>2.7811089436165545E-2</v>
      </c>
      <c r="I793" s="50">
        <v>3.4625662553024288E-2</v>
      </c>
      <c r="J793" s="50">
        <v>1.798156409533266E-2</v>
      </c>
      <c r="K793" s="50">
        <v>1.3987136958823834E-2</v>
      </c>
      <c r="L793" s="50">
        <v>334.10073949462173</v>
      </c>
      <c r="M793" s="50">
        <v>167.05036974731087</v>
      </c>
      <c r="N793" s="50">
        <v>3990624</v>
      </c>
      <c r="O793" s="50">
        <v>492135</v>
      </c>
      <c r="P793" s="50">
        <v>205.42850733359103</v>
      </c>
      <c r="Q793" s="50">
        <v>128.67223216103071</v>
      </c>
      <c r="R793" s="50">
        <v>38.513004297945301</v>
      </c>
      <c r="S793" s="50">
        <v>759889307.69482613</v>
      </c>
      <c r="T793" s="50">
        <v>1.2069690188968301</v>
      </c>
      <c r="U793" s="50">
        <v>1.230683764455248</v>
      </c>
      <c r="V793" s="50">
        <v>138178</v>
      </c>
      <c r="W793" s="50">
        <v>80.298905391636637</v>
      </c>
      <c r="X793" s="50">
        <v>86.75146435567423</v>
      </c>
      <c r="Y793" s="50">
        <v>51.931321365465415</v>
      </c>
      <c r="Z793" s="50">
        <v>143845726.10086024</v>
      </c>
      <c r="AA793" s="50">
        <v>0.22847713890216059</v>
      </c>
      <c r="AB793" s="50">
        <v>0.22896135335256823</v>
      </c>
      <c r="AC793" s="50">
        <v>3990624</v>
      </c>
      <c r="AD793" s="50">
        <v>0.50360112399909018</v>
      </c>
      <c r="AE793" s="50">
        <v>0.51499175935884267</v>
      </c>
      <c r="AF793" s="50">
        <v>5.9142091369361084E-3</v>
      </c>
      <c r="AG793" s="50">
        <v>0.43472829894827303</v>
      </c>
      <c r="AH793" s="50">
        <v>12.843792907081649</v>
      </c>
      <c r="AI793" s="50">
        <v>13.57952181278557</v>
      </c>
      <c r="AJ793" s="50">
        <v>1.3816953415570583</v>
      </c>
      <c r="AK793" s="50">
        <v>2.7373930176857688</v>
      </c>
      <c r="AL793" s="50">
        <v>3.7608475144958788</v>
      </c>
      <c r="AM793" s="50">
        <v>4.6876744820056917</v>
      </c>
      <c r="AN793" s="50">
        <v>5.5601014406683529</v>
      </c>
      <c r="AO793" s="50">
        <v>6.7465493191449539</v>
      </c>
      <c r="AP793" s="50">
        <v>8.3885385908504269</v>
      </c>
      <c r="AQ793" s="50">
        <v>10.801950070462773</v>
      </c>
      <c r="AR793" s="50">
        <v>15.581304036610149</v>
      </c>
      <c r="AS793" s="50">
        <v>40.353946186518947</v>
      </c>
      <c r="AT793" s="50">
        <v>292.4137626489815</v>
      </c>
      <c r="AU793" s="50">
        <v>421.75061920526178</v>
      </c>
      <c r="AV793" s="50">
        <v>562.33415894034897</v>
      </c>
      <c r="AW793" s="50">
        <v>683.04855839287734</v>
      </c>
      <c r="AX793" s="50">
        <v>795.51539018094718</v>
      </c>
      <c r="AY793" s="50">
        <v>993.45701412794995</v>
      </c>
      <c r="AZ793" s="50">
        <v>1219.890235461264</v>
      </c>
      <c r="BA793" s="50">
        <v>1687.0024768210471</v>
      </c>
      <c r="BB793" s="50">
        <v>2654.2172301984474</v>
      </c>
      <c r="BC793" s="50">
        <v>10.941785540903979</v>
      </c>
      <c r="BD793" s="50">
        <v>8716.1794635754104</v>
      </c>
      <c r="BE793" s="50">
        <v>181.43028199640801</v>
      </c>
      <c r="BF793" s="50">
        <v>360.08036069316336</v>
      </c>
      <c r="BG793" s="50">
        <v>494.71934586881025</v>
      </c>
      <c r="BH793" s="50">
        <v>615.95277459483088</v>
      </c>
      <c r="BI793" s="50">
        <v>730.52055862469649</v>
      </c>
      <c r="BJ793" s="50">
        <v>887.41235121073782</v>
      </c>
      <c r="BK793" s="50">
        <v>1102.1105471821882</v>
      </c>
      <c r="BL793" s="50">
        <v>1420.9066087310207</v>
      </c>
      <c r="BM793" s="50">
        <v>2049.5651428371066</v>
      </c>
      <c r="BN793" s="50">
        <v>5308.0127534824842</v>
      </c>
    </row>
    <row r="794" spans="1:66" x14ac:dyDescent="0.25">
      <c r="A794" t="str">
        <f t="shared" si="12"/>
        <v>2012TOT153</v>
      </c>
      <c r="B794" s="50">
        <v>2012</v>
      </c>
      <c r="C794" s="50" t="s">
        <v>3</v>
      </c>
      <c r="D794" s="50">
        <v>153</v>
      </c>
      <c r="E794" s="50">
        <v>1861.9178915902435</v>
      </c>
      <c r="F794" s="50">
        <v>0.10218348843723501</v>
      </c>
      <c r="G794" s="50">
        <v>4.0119120073777541E-2</v>
      </c>
      <c r="H794" s="50">
        <v>2.4615695924575381E-2</v>
      </c>
      <c r="I794" s="50">
        <v>3.0006937887966465E-2</v>
      </c>
      <c r="J794" s="50">
        <v>1.7290205870849729E-2</v>
      </c>
      <c r="K794" s="50">
        <v>1.3573788645622515E-2</v>
      </c>
      <c r="L794" s="50">
        <v>259.65437870782546</v>
      </c>
      <c r="M794" s="50">
        <v>129.82718935391273</v>
      </c>
      <c r="N794" s="50">
        <v>2620394</v>
      </c>
      <c r="O794" s="50">
        <v>267761</v>
      </c>
      <c r="P794" s="50">
        <v>157.70928604777259</v>
      </c>
      <c r="Q794" s="50">
        <v>101.94509266005286</v>
      </c>
      <c r="R794" s="50">
        <v>39.2618422871913</v>
      </c>
      <c r="S794" s="50">
        <v>327563039.46898097</v>
      </c>
      <c r="T794" s="50">
        <v>0.55948252305391633</v>
      </c>
      <c r="U794" s="50">
        <v>0.56436723839859371</v>
      </c>
      <c r="V794" s="50">
        <v>78630</v>
      </c>
      <c r="W794" s="50">
        <v>55.019861797069993</v>
      </c>
      <c r="X794" s="50">
        <v>74.807327556842736</v>
      </c>
      <c r="Y794" s="50">
        <v>57.620694038839403</v>
      </c>
      <c r="Z794" s="50">
        <v>70585201.989534527</v>
      </c>
      <c r="AA794" s="50">
        <v>0.12056057045811717</v>
      </c>
      <c r="AB794" s="50">
        <v>0.12066756736099291</v>
      </c>
      <c r="AC794" s="50">
        <v>2620394</v>
      </c>
      <c r="AD794" s="50">
        <v>0.5824136866338594</v>
      </c>
      <c r="AE794" s="50">
        <v>0.63341241838317686</v>
      </c>
      <c r="AF794" s="50">
        <v>3.8834924405736194E-3</v>
      </c>
      <c r="AG794" s="50">
        <v>0.62962324296224725</v>
      </c>
      <c r="AH794" s="50">
        <v>21.310603438154065</v>
      </c>
      <c r="AI794" s="50">
        <v>24.200398356512679</v>
      </c>
      <c r="AJ794" s="50">
        <v>0.83626886819980051</v>
      </c>
      <c r="AK794" s="50">
        <v>1.7446049554812086</v>
      </c>
      <c r="AL794" s="50">
        <v>2.4749591477933306</v>
      </c>
      <c r="AM794" s="50">
        <v>3.2846710790509803</v>
      </c>
      <c r="AN794" s="50">
        <v>4.1867796760014162</v>
      </c>
      <c r="AO794" s="50">
        <v>5.5419291186530621</v>
      </c>
      <c r="AP794" s="50">
        <v>7.8571358775778002</v>
      </c>
      <c r="AQ794" s="50">
        <v>11.615476636265914</v>
      </c>
      <c r="AR794" s="50">
        <v>18.02288106721079</v>
      </c>
      <c r="AS794" s="50">
        <v>44.435293573765698</v>
      </c>
      <c r="AT794" s="50">
        <v>253.05037152315705</v>
      </c>
      <c r="AU794" s="50">
        <v>396.44558205294607</v>
      </c>
      <c r="AV794" s="50">
        <v>536.8416770683865</v>
      </c>
      <c r="AW794" s="50">
        <v>693.54546269309708</v>
      </c>
      <c r="AX794" s="50">
        <v>880.99018233988022</v>
      </c>
      <c r="AY794" s="50">
        <v>1205.2695473288147</v>
      </c>
      <c r="AZ794" s="50">
        <v>1738.7372194435591</v>
      </c>
      <c r="BA794" s="50">
        <v>2624.2260750549622</v>
      </c>
      <c r="BB794" s="50">
        <v>4498.6732715227918</v>
      </c>
      <c r="BC794" s="50">
        <v>10.133632403679542</v>
      </c>
      <c r="BD794" s="50">
        <v>13074.550362442586</v>
      </c>
      <c r="BE794" s="50">
        <v>155.60924470932486</v>
      </c>
      <c r="BF794" s="50">
        <v>324.25126575829375</v>
      </c>
      <c r="BG794" s="50">
        <v>460.49442272527983</v>
      </c>
      <c r="BH794" s="50">
        <v>612.57324866432759</v>
      </c>
      <c r="BI794" s="50">
        <v>779.01304140126331</v>
      </c>
      <c r="BJ794" s="50">
        <v>1031.0645137905531</v>
      </c>
      <c r="BK794" s="50">
        <v>1465.2513961794193</v>
      </c>
      <c r="BL794" s="50">
        <v>2163.7418441306727</v>
      </c>
      <c r="BM794" s="50">
        <v>3357.0371489902391</v>
      </c>
      <c r="BN794" s="50">
        <v>8277.5428302154523</v>
      </c>
    </row>
    <row r="795" spans="1:66" x14ac:dyDescent="0.25">
      <c r="A795" t="str">
        <f t="shared" si="12"/>
        <v>2013TOT0</v>
      </c>
      <c r="B795" s="50">
        <v>2013</v>
      </c>
      <c r="C795" s="50" t="s">
        <v>3</v>
      </c>
      <c r="D795" s="50">
        <v>0</v>
      </c>
      <c r="E795" s="50">
        <v>1011.4474937905911</v>
      </c>
      <c r="F795" s="50">
        <v>0.16995737896277732</v>
      </c>
      <c r="G795" s="50">
        <v>7.0750601655280881E-2</v>
      </c>
      <c r="H795" s="50">
        <v>4.4187453522296506E-2</v>
      </c>
      <c r="I795" s="50">
        <v>5.9791001188557999E-2</v>
      </c>
      <c r="J795" s="50">
        <v>3.1260747839908884E-2</v>
      </c>
      <c r="K795" s="50">
        <v>2.2831737123121275E-2</v>
      </c>
      <c r="L795" s="50">
        <v>261.67456242077208</v>
      </c>
      <c r="M795" s="50">
        <v>130.83728121038604</v>
      </c>
      <c r="N795" s="50">
        <v>186278667</v>
      </c>
      <c r="O795" s="50">
        <v>31659434.000000004</v>
      </c>
      <c r="P795" s="50">
        <v>152.74353016940566</v>
      </c>
      <c r="Q795" s="50">
        <v>108.93103225136642</v>
      </c>
      <c r="R795" s="50">
        <v>41.62843772189273</v>
      </c>
      <c r="S795" s="50">
        <v>41384337913.368088</v>
      </c>
      <c r="T795" s="50">
        <v>1.8304096695883336</v>
      </c>
      <c r="U795" s="50">
        <v>1.8786266472265263</v>
      </c>
      <c r="V795" s="50">
        <v>11137788</v>
      </c>
      <c r="W795" s="50">
        <v>62.431146931439535</v>
      </c>
      <c r="X795" s="50">
        <v>68.406134278946496</v>
      </c>
      <c r="Y795" s="50">
        <v>52.28336575486432</v>
      </c>
      <c r="Z795" s="50">
        <v>9142716257.9812679</v>
      </c>
      <c r="AA795" s="50">
        <v>0.40437801082968683</v>
      </c>
      <c r="AB795" s="50">
        <v>0.40587592554938129</v>
      </c>
      <c r="AC795" s="50">
        <v>186278667</v>
      </c>
      <c r="AD795" s="50">
        <v>0.52283274258714485</v>
      </c>
      <c r="AE795" s="50">
        <v>0.55198396531591332</v>
      </c>
      <c r="AF795" s="50">
        <v>0.27699659501564239</v>
      </c>
      <c r="AG795" s="50">
        <v>0.48900899058370317</v>
      </c>
      <c r="AH795" s="50">
        <v>14.831368280715584</v>
      </c>
      <c r="AI795" s="50">
        <v>17.022979981460612</v>
      </c>
      <c r="AJ795" s="50">
        <v>0.99280781306843935</v>
      </c>
      <c r="AK795" s="50">
        <v>2.3465607339686447</v>
      </c>
      <c r="AL795" s="50">
        <v>3.3667464374164626</v>
      </c>
      <c r="AM795" s="50">
        <v>4.4106715276206971</v>
      </c>
      <c r="AN795" s="50">
        <v>5.6129387024924657</v>
      </c>
      <c r="AO795" s="50">
        <v>6.9813831873138312</v>
      </c>
      <c r="AP795" s="50">
        <v>8.4694653177288366</v>
      </c>
      <c r="AQ795" s="50">
        <v>10.973422353459135</v>
      </c>
      <c r="AR795" s="50">
        <v>15.626715212265296</v>
      </c>
      <c r="AS795" s="50">
        <v>41.219288714666192</v>
      </c>
      <c r="AT795" s="50">
        <v>182.2090039543582</v>
      </c>
      <c r="AU795" s="50">
        <v>288.16805188552371</v>
      </c>
      <c r="AV795" s="50">
        <v>390.37543974639908</v>
      </c>
      <c r="AW795" s="50">
        <v>502.51965698263734</v>
      </c>
      <c r="AX795" s="50">
        <v>638.79617413047117</v>
      </c>
      <c r="AY795" s="50">
        <v>760.69977736036947</v>
      </c>
      <c r="AZ795" s="50">
        <v>958.19426119570676</v>
      </c>
      <c r="BA795" s="50">
        <v>1281.425125305725</v>
      </c>
      <c r="BB795" s="50">
        <v>2022.8545514131588</v>
      </c>
      <c r="BC795" s="50">
        <v>11.596207048381828</v>
      </c>
      <c r="BD795" s="50">
        <v>7292.9229879895456</v>
      </c>
      <c r="BE795" s="50">
        <v>100.41372729869681</v>
      </c>
      <c r="BF795" s="50">
        <v>237.33899357999172</v>
      </c>
      <c r="BG795" s="50">
        <v>340.50612581979397</v>
      </c>
      <c r="BH795" s="50">
        <v>446.13922721320216</v>
      </c>
      <c r="BI795" s="50">
        <v>567.68602087165482</v>
      </c>
      <c r="BJ795" s="50">
        <v>706.18369462299472</v>
      </c>
      <c r="BK795" s="50">
        <v>856.68244970808371</v>
      </c>
      <c r="BL795" s="50">
        <v>1109.8431454199633</v>
      </c>
      <c r="BM795" s="50">
        <v>1580.5806172366831</v>
      </c>
      <c r="BN795" s="50">
        <v>4169.2895867413763</v>
      </c>
    </row>
    <row r="796" spans="1:66" x14ac:dyDescent="0.25">
      <c r="A796" t="str">
        <f t="shared" si="12"/>
        <v>2013TOT10</v>
      </c>
      <c r="B796" s="50">
        <v>2013</v>
      </c>
      <c r="C796" s="50" t="s">
        <v>3</v>
      </c>
      <c r="D796" s="50">
        <v>10</v>
      </c>
      <c r="E796" s="50">
        <v>751.04961956899945</v>
      </c>
      <c r="F796" s="50">
        <v>0.2631858877405478</v>
      </c>
      <c r="G796" s="50">
        <v>0.10149520162818494</v>
      </c>
      <c r="H796" s="50">
        <v>5.9586558944986927E-2</v>
      </c>
      <c r="I796" s="50">
        <v>7.5507812590371329E-2</v>
      </c>
      <c r="J796" s="50">
        <v>3.8689038159583557E-2</v>
      </c>
      <c r="K796" s="50">
        <v>2.8712636489598705E-2</v>
      </c>
      <c r="L796" s="50">
        <v>273.66506931034991</v>
      </c>
      <c r="M796" s="50">
        <v>136.83253465517495</v>
      </c>
      <c r="N796" s="50">
        <v>12535087</v>
      </c>
      <c r="O796" s="50">
        <v>3299058</v>
      </c>
      <c r="P796" s="50">
        <v>168.12866830230428</v>
      </c>
      <c r="Q796" s="50">
        <v>105.53640100804563</v>
      </c>
      <c r="R796" s="50">
        <v>38.564074426452308</v>
      </c>
      <c r="S796" s="50">
        <v>4178048496.4416118</v>
      </c>
      <c r="T796" s="50">
        <v>3.698249844555487</v>
      </c>
      <c r="U796" s="50">
        <v>3.9297779694749364</v>
      </c>
      <c r="V796" s="50">
        <v>946497</v>
      </c>
      <c r="W796" s="50">
        <v>66.721655090089058</v>
      </c>
      <c r="X796" s="50">
        <v>70.110879565085895</v>
      </c>
      <c r="Y796" s="50">
        <v>51.238457097772049</v>
      </c>
      <c r="Z796" s="50">
        <v>796316846.10858119</v>
      </c>
      <c r="AA796" s="50">
        <v>0.70486942763976412</v>
      </c>
      <c r="AB796" s="50">
        <v>0.7096295902204216</v>
      </c>
      <c r="AC796" s="50">
        <v>12535087</v>
      </c>
      <c r="AD796" s="50">
        <v>0.50635012789621714</v>
      </c>
      <c r="AE796" s="50">
        <v>0.49818623502632331</v>
      </c>
      <c r="AF796" s="50">
        <v>1.8639688983951706E-2</v>
      </c>
      <c r="AG796" s="50">
        <v>0.44100397213105147</v>
      </c>
      <c r="AH796" s="50">
        <v>13.332148176355089</v>
      </c>
      <c r="AI796" s="50">
        <v>14.745541684182257</v>
      </c>
      <c r="AJ796" s="50">
        <v>1.1520716129165649</v>
      </c>
      <c r="AK796" s="50">
        <v>2.6121043911730402</v>
      </c>
      <c r="AL796" s="50">
        <v>3.5270996218292607</v>
      </c>
      <c r="AM796" s="50">
        <v>4.5448265097616432</v>
      </c>
      <c r="AN796" s="50">
        <v>5.5822355079014834</v>
      </c>
      <c r="AO796" s="50">
        <v>6.9978611102364603</v>
      </c>
      <c r="AP796" s="50">
        <v>8.8862530647020996</v>
      </c>
      <c r="AQ796" s="50">
        <v>11.192734006577574</v>
      </c>
      <c r="AR796" s="50">
        <v>16.054647299060505</v>
      </c>
      <c r="AS796" s="50">
        <v>39.450166875841369</v>
      </c>
      <c r="AT796" s="50">
        <v>159.69904353261779</v>
      </c>
      <c r="AU796" s="50">
        <v>233.61688653914374</v>
      </c>
      <c r="AV796" s="50">
        <v>301.65374889494473</v>
      </c>
      <c r="AW796" s="50">
        <v>374.6273396202659</v>
      </c>
      <c r="AX796" s="50">
        <v>468.98285784078757</v>
      </c>
      <c r="AY796" s="50">
        <v>585.56315961959854</v>
      </c>
      <c r="AZ796" s="50">
        <v>723.96899734786734</v>
      </c>
      <c r="BA796" s="50">
        <v>975.93859936599756</v>
      </c>
      <c r="BB796" s="50">
        <v>1525.5061015544347</v>
      </c>
      <c r="BC796" s="50">
        <v>10.127627232048226</v>
      </c>
      <c r="BD796" s="50">
        <v>5190.2189148100788</v>
      </c>
      <c r="BE796" s="50">
        <v>86.466330830679652</v>
      </c>
      <c r="BF796" s="50">
        <v>196.13892420447135</v>
      </c>
      <c r="BG796" s="50">
        <v>265.12575925994071</v>
      </c>
      <c r="BH796" s="50">
        <v>341.13537645980682</v>
      </c>
      <c r="BI796" s="50">
        <v>419.29362462454486</v>
      </c>
      <c r="BJ796" s="50">
        <v>525.58864196481272</v>
      </c>
      <c r="BK796" s="50">
        <v>667.68437697537001</v>
      </c>
      <c r="BL796" s="50">
        <v>840.51499999448481</v>
      </c>
      <c r="BM796" s="50">
        <v>1205.7708811360292</v>
      </c>
      <c r="BN796" s="50">
        <v>2963.7017148906612</v>
      </c>
    </row>
    <row r="797" spans="1:66" x14ac:dyDescent="0.25">
      <c r="A797" t="str">
        <f t="shared" si="12"/>
        <v>2013TOT11</v>
      </c>
      <c r="B797" s="50">
        <v>2013</v>
      </c>
      <c r="C797" s="50" t="s">
        <v>3</v>
      </c>
      <c r="D797" s="50">
        <v>11</v>
      </c>
      <c r="E797" s="50">
        <v>877.43633642043449</v>
      </c>
      <c r="F797" s="50">
        <v>0.17899636979948008</v>
      </c>
      <c r="G797" s="50">
        <v>6.8764537132077586E-2</v>
      </c>
      <c r="H797" s="50">
        <v>4.3769297880205983E-2</v>
      </c>
      <c r="I797" s="50">
        <v>4.9965562991913438E-2</v>
      </c>
      <c r="J797" s="50">
        <v>3.1663255936010187E-2</v>
      </c>
      <c r="K797" s="50">
        <v>2.6767042858888132E-2</v>
      </c>
      <c r="L797" s="50">
        <v>275.99626279750981</v>
      </c>
      <c r="M797" s="50">
        <v>137.99813139875491</v>
      </c>
      <c r="N797" s="50">
        <v>1222522</v>
      </c>
      <c r="O797" s="50">
        <v>218827</v>
      </c>
      <c r="P797" s="50">
        <v>169.96754678100694</v>
      </c>
      <c r="Q797" s="50">
        <v>106.02871601650287</v>
      </c>
      <c r="R797" s="50">
        <v>38.416721640282844</v>
      </c>
      <c r="S797" s="50">
        <v>278423350.07691926</v>
      </c>
      <c r="T797" s="50">
        <v>2.1629780388260698</v>
      </c>
      <c r="U797" s="50">
        <v>2.2406693382078058</v>
      </c>
      <c r="V797" s="50">
        <v>61084</v>
      </c>
      <c r="W797" s="50">
        <v>50.548498260885388</v>
      </c>
      <c r="X797" s="50">
        <v>87.449633137869512</v>
      </c>
      <c r="Y797" s="50">
        <v>63.37015744450764</v>
      </c>
      <c r="Z797" s="50">
        <v>64101280.687123455</v>
      </c>
      <c r="AA797" s="50">
        <v>0.49798144569616509</v>
      </c>
      <c r="AB797" s="50">
        <v>0.4994190140388427</v>
      </c>
      <c r="AC797" s="50">
        <v>1222522</v>
      </c>
      <c r="AD797" s="50">
        <v>0.46859818082702942</v>
      </c>
      <c r="AE797" s="50">
        <v>0.41559520434048203</v>
      </c>
      <c r="AF797" s="50">
        <v>1.817891639367016E-3</v>
      </c>
      <c r="AG797" s="50">
        <v>0.37739830380364392</v>
      </c>
      <c r="AH797" s="50">
        <v>10.894633003925312</v>
      </c>
      <c r="AI797" s="50">
        <v>12.345845694247897</v>
      </c>
      <c r="AJ797" s="50">
        <v>1.2921950464502925</v>
      </c>
      <c r="AK797" s="50">
        <v>2.888950571178373</v>
      </c>
      <c r="AL797" s="50">
        <v>3.9589581970106877</v>
      </c>
      <c r="AM797" s="50">
        <v>4.9710008837270401</v>
      </c>
      <c r="AN797" s="50">
        <v>6.330128909455496</v>
      </c>
      <c r="AO797" s="50">
        <v>7.775351206139625</v>
      </c>
      <c r="AP797" s="50">
        <v>9.1303123856497415</v>
      </c>
      <c r="AQ797" s="50">
        <v>12.033324179964417</v>
      </c>
      <c r="AR797" s="50">
        <v>15.909610129238644</v>
      </c>
      <c r="AS797" s="50">
        <v>35.710168491185684</v>
      </c>
      <c r="AT797" s="50">
        <v>201.8122727901081</v>
      </c>
      <c r="AU797" s="50">
        <v>301.65374889494473</v>
      </c>
      <c r="AV797" s="50">
        <v>386.47168534893507</v>
      </c>
      <c r="AW797" s="50">
        <v>495.06703495111515</v>
      </c>
      <c r="AX797" s="50">
        <v>619.63228890655705</v>
      </c>
      <c r="AY797" s="50">
        <v>721.83967676743248</v>
      </c>
      <c r="AZ797" s="50">
        <v>904.96124668483424</v>
      </c>
      <c r="BA797" s="50">
        <v>1197.7428264946334</v>
      </c>
      <c r="BB797" s="50">
        <v>1703.4564643479232</v>
      </c>
      <c r="BC797" s="50">
        <v>8.8673391504286911</v>
      </c>
      <c r="BD797" s="50">
        <v>5749.165567174241</v>
      </c>
      <c r="BE797" s="50">
        <v>112.32636153530385</v>
      </c>
      <c r="BF797" s="50">
        <v>254.60580808384827</v>
      </c>
      <c r="BG797" s="50">
        <v>346.09433790461037</v>
      </c>
      <c r="BH797" s="50">
        <v>438.9354231296989</v>
      </c>
      <c r="BI797" s="50">
        <v>555.6521323303657</v>
      </c>
      <c r="BJ797" s="50">
        <v>682.57926991573936</v>
      </c>
      <c r="BK797" s="50">
        <v>798.16400131736998</v>
      </c>
      <c r="BL797" s="50">
        <v>1054.0731560175282</v>
      </c>
      <c r="BM797" s="50">
        <v>1405.0950714757519</v>
      </c>
      <c r="BN797" s="50">
        <v>3134.6014515383335</v>
      </c>
    </row>
    <row r="798" spans="1:66" x14ac:dyDescent="0.25">
      <c r="A798" t="str">
        <f t="shared" si="12"/>
        <v>2013TOT12</v>
      </c>
      <c r="B798" s="50">
        <v>2013</v>
      </c>
      <c r="C798" s="50" t="s">
        <v>3</v>
      </c>
      <c r="D798" s="50">
        <v>12</v>
      </c>
      <c r="E798" s="50">
        <v>750.78020822305291</v>
      </c>
      <c r="F798" s="50">
        <v>0.29562332387179552</v>
      </c>
      <c r="G798" s="50">
        <v>0.10869924054965985</v>
      </c>
      <c r="H798" s="50">
        <v>5.9290919300857121E-2</v>
      </c>
      <c r="I798" s="50">
        <v>7.667948512325487E-2</v>
      </c>
      <c r="J798" s="50">
        <v>3.4287714497366992E-2</v>
      </c>
      <c r="K798" s="50">
        <v>2.3780052324708843E-2</v>
      </c>
      <c r="L798" s="50">
        <v>275.9962627975093</v>
      </c>
      <c r="M798" s="50">
        <v>137.99813139875465</v>
      </c>
      <c r="N798" s="50">
        <v>536206</v>
      </c>
      <c r="O798" s="50">
        <v>158515</v>
      </c>
      <c r="P798" s="50">
        <v>174.51379596196253</v>
      </c>
      <c r="Q798" s="50">
        <v>101.48246683554677</v>
      </c>
      <c r="R798" s="50">
        <v>36.76950760380462</v>
      </c>
      <c r="S798" s="50">
        <v>193037918.76524034</v>
      </c>
      <c r="T798" s="50">
        <v>3.9959210208323084</v>
      </c>
      <c r="U798" s="50">
        <v>4.290763623094505</v>
      </c>
      <c r="V798" s="50">
        <v>41116</v>
      </c>
      <c r="W798" s="50">
        <v>76.291398196712692</v>
      </c>
      <c r="X798" s="50">
        <v>61.70673320204196</v>
      </c>
      <c r="Y798" s="50">
        <v>44.715629535400232</v>
      </c>
      <c r="Z798" s="50">
        <v>30445608.508021887</v>
      </c>
      <c r="AA798" s="50">
        <v>0.63022979012319424</v>
      </c>
      <c r="AB798" s="50">
        <v>0.63517902535134385</v>
      </c>
      <c r="AC798" s="50">
        <v>536206</v>
      </c>
      <c r="AD798" s="50">
        <v>0.50987084570477914</v>
      </c>
      <c r="AE798" s="50">
        <v>0.49729860722300856</v>
      </c>
      <c r="AF798" s="50">
        <v>7.9733894717512574E-4</v>
      </c>
      <c r="AG798" s="50">
        <v>0.44935896598811276</v>
      </c>
      <c r="AH798" s="50">
        <v>13.895771979391002</v>
      </c>
      <c r="AI798" s="50">
        <v>14.675270550519572</v>
      </c>
      <c r="AJ798" s="50">
        <v>1.2735643659984628</v>
      </c>
      <c r="AK798" s="50">
        <v>2.5045063328346515</v>
      </c>
      <c r="AL798" s="50">
        <v>3.2610404995126179</v>
      </c>
      <c r="AM798" s="50">
        <v>4.4843051195840244</v>
      </c>
      <c r="AN798" s="50">
        <v>5.6086037294705609</v>
      </c>
      <c r="AO798" s="50">
        <v>7.1291300966992175</v>
      </c>
      <c r="AP798" s="50">
        <v>9.1085534097609191</v>
      </c>
      <c r="AQ798" s="50">
        <v>11.186086781773049</v>
      </c>
      <c r="AR798" s="50">
        <v>15.412518269980161</v>
      </c>
      <c r="AS798" s="50">
        <v>40.031691394386336</v>
      </c>
      <c r="AT798" s="50">
        <v>156.65715698913937</v>
      </c>
      <c r="AU798" s="50">
        <v>217.72302934946893</v>
      </c>
      <c r="AV798" s="50">
        <v>276.8116754565375</v>
      </c>
      <c r="AW798" s="50">
        <v>376.88974273697801</v>
      </c>
      <c r="AX798" s="50">
        <v>479.09713059785338</v>
      </c>
      <c r="AY798" s="50">
        <v>611.11500658481748</v>
      </c>
      <c r="AZ798" s="50">
        <v>731.20868732134602</v>
      </c>
      <c r="BA798" s="50">
        <v>953.50975591874999</v>
      </c>
      <c r="BB798" s="50">
        <v>1463.9078990489966</v>
      </c>
      <c r="BC798" s="50">
        <v>9.4433140950837213</v>
      </c>
      <c r="BD798" s="50">
        <v>5323.3014510872599</v>
      </c>
      <c r="BE798" s="50">
        <v>93.736733846428024</v>
      </c>
      <c r="BF798" s="50">
        <v>189.75895546815008</v>
      </c>
      <c r="BG798" s="50">
        <v>247.1211458952472</v>
      </c>
      <c r="BH798" s="50">
        <v>332.11779798200422</v>
      </c>
      <c r="BI798" s="50">
        <v>419.42926158496135</v>
      </c>
      <c r="BJ798" s="50">
        <v>540.13253743541236</v>
      </c>
      <c r="BK798" s="50">
        <v>683.40098530857722</v>
      </c>
      <c r="BL798" s="50">
        <v>844.65897553256605</v>
      </c>
      <c r="BM798" s="50">
        <v>1160.2486006210322</v>
      </c>
      <c r="BN798" s="50">
        <v>3013.2326511696137</v>
      </c>
    </row>
    <row r="799" spans="1:66" x14ac:dyDescent="0.25">
      <c r="A799" t="str">
        <f t="shared" si="12"/>
        <v>2013TOT13</v>
      </c>
      <c r="B799" s="50">
        <v>2013</v>
      </c>
      <c r="C799" s="50" t="s">
        <v>3</v>
      </c>
      <c r="D799" s="50">
        <v>13</v>
      </c>
      <c r="E799" s="50">
        <v>772.52179834342587</v>
      </c>
      <c r="F799" s="50">
        <v>0.28178808443257297</v>
      </c>
      <c r="G799" s="50">
        <v>0.11560632558315001</v>
      </c>
      <c r="H799" s="50">
        <v>6.970328195565223E-2</v>
      </c>
      <c r="I799" s="50">
        <v>9.4649770118644228E-2</v>
      </c>
      <c r="J799" s="50">
        <v>4.6370439387839288E-2</v>
      </c>
      <c r="K799" s="50">
        <v>3.370965384980406E-2</v>
      </c>
      <c r="L799" s="50">
        <v>275.99626279750936</v>
      </c>
      <c r="M799" s="50">
        <v>137.99813139875468</v>
      </c>
      <c r="N799" s="50">
        <v>3136183</v>
      </c>
      <c r="O799" s="50">
        <v>883739</v>
      </c>
      <c r="P799" s="50">
        <v>162.76608884976636</v>
      </c>
      <c r="Q799" s="50">
        <v>113.230173947743</v>
      </c>
      <c r="R799" s="50">
        <v>41.025980859319375</v>
      </c>
      <c r="S799" s="50">
        <v>1200791048.3328533</v>
      </c>
      <c r="T799" s="50">
        <v>4.130228284188453</v>
      </c>
      <c r="U799" s="50">
        <v>4.3909226189140114</v>
      </c>
      <c r="V799" s="50">
        <v>296839</v>
      </c>
      <c r="W799" s="50">
        <v>70.39063505048253</v>
      </c>
      <c r="X799" s="50">
        <v>67.60749634827215</v>
      </c>
      <c r="Y799" s="50">
        <v>48.991602757950282</v>
      </c>
      <c r="Z799" s="50">
        <v>240822499.30229712</v>
      </c>
      <c r="AA799" s="50">
        <v>0.82833054049515942</v>
      </c>
      <c r="AB799" s="50">
        <v>0.83553645503570895</v>
      </c>
      <c r="AC799" s="50">
        <v>3136183</v>
      </c>
      <c r="AD799" s="50">
        <v>0.52928471745968364</v>
      </c>
      <c r="AE799" s="50">
        <v>0.54774490451186253</v>
      </c>
      <c r="AF799" s="50">
        <v>4.6635077775491265E-3</v>
      </c>
      <c r="AG799" s="50">
        <v>0.49072282607641871</v>
      </c>
      <c r="AH799" s="50">
        <v>15.219212545851981</v>
      </c>
      <c r="AI799" s="50">
        <v>17.23646488014839</v>
      </c>
      <c r="AJ799" s="50">
        <v>0.96419148112516229</v>
      </c>
      <c r="AK799" s="50">
        <v>2.3729621475626814</v>
      </c>
      <c r="AL799" s="50">
        <v>3.2740196892184281</v>
      </c>
      <c r="AM799" s="50">
        <v>4.2563311045127366</v>
      </c>
      <c r="AN799" s="50">
        <v>5.3466971877663081</v>
      </c>
      <c r="AO799" s="50">
        <v>6.6653963390985922</v>
      </c>
      <c r="AP799" s="50">
        <v>8.526255654764654</v>
      </c>
      <c r="AQ799" s="50">
        <v>11.07341507541366</v>
      </c>
      <c r="AR799" s="50">
        <v>16.172016408592462</v>
      </c>
      <c r="AS799" s="50">
        <v>41.348714911945315</v>
      </c>
      <c r="AT799" s="50">
        <v>141.95470536232693</v>
      </c>
      <c r="AU799" s="50">
        <v>216.48092567754858</v>
      </c>
      <c r="AV799" s="50">
        <v>291.00714599277018</v>
      </c>
      <c r="AW799" s="50">
        <v>367.30780012502095</v>
      </c>
      <c r="AX799" s="50">
        <v>457.44903803009856</v>
      </c>
      <c r="AY799" s="50">
        <v>580.23985816851132</v>
      </c>
      <c r="AZ799" s="50">
        <v>738.57005275656377</v>
      </c>
      <c r="BA799" s="50">
        <v>1011.4272757065794</v>
      </c>
      <c r="BB799" s="50">
        <v>1602.3137367772651</v>
      </c>
      <c r="BC799" s="50">
        <v>10.653052136073228</v>
      </c>
      <c r="BD799" s="50">
        <v>5323.3014510872599</v>
      </c>
      <c r="BE799" s="50">
        <v>74.286993348835537</v>
      </c>
      <c r="BF799" s="50">
        <v>183.52792959604636</v>
      </c>
      <c r="BG799" s="50">
        <v>252.96492325594863</v>
      </c>
      <c r="BH799" s="50">
        <v>329.17538378999956</v>
      </c>
      <c r="BI799" s="50">
        <v>411.21137046518447</v>
      </c>
      <c r="BJ799" s="50">
        <v>515.99620708307589</v>
      </c>
      <c r="BK799" s="50">
        <v>658.18557017471869</v>
      </c>
      <c r="BL799" s="50">
        <v>855.54720676804698</v>
      </c>
      <c r="BM799" s="50">
        <v>1251.8754244052993</v>
      </c>
      <c r="BN799" s="50">
        <v>3198.1360908025649</v>
      </c>
    </row>
    <row r="800" spans="1:66" x14ac:dyDescent="0.25">
      <c r="A800" t="str">
        <f t="shared" si="12"/>
        <v>2013TOT14</v>
      </c>
      <c r="B800" s="50">
        <v>2013</v>
      </c>
      <c r="C800" s="50" t="s">
        <v>3</v>
      </c>
      <c r="D800" s="50">
        <v>14</v>
      </c>
      <c r="E800" s="50">
        <v>860.90578073424331</v>
      </c>
      <c r="F800" s="50">
        <v>0.22784975788509357</v>
      </c>
      <c r="G800" s="50">
        <v>7.9477624650203707E-2</v>
      </c>
      <c r="H800" s="50">
        <v>4.5593225483759298E-2</v>
      </c>
      <c r="I800" s="50">
        <v>5.449095466763311E-2</v>
      </c>
      <c r="J800" s="50">
        <v>2.8602640362069911E-2</v>
      </c>
      <c r="K800" s="50">
        <v>2.272322921995884E-2</v>
      </c>
      <c r="L800" s="50">
        <v>275.99626279751004</v>
      </c>
      <c r="M800" s="50">
        <v>137.99813139875502</v>
      </c>
      <c r="N800" s="50">
        <v>397332</v>
      </c>
      <c r="O800" s="50">
        <v>90532</v>
      </c>
      <c r="P800" s="50">
        <v>179.72437037556705</v>
      </c>
      <c r="Q800" s="50">
        <v>96.271892421942994</v>
      </c>
      <c r="R800" s="50">
        <v>34.881592760034842</v>
      </c>
      <c r="S800" s="50">
        <v>104588243.57692011</v>
      </c>
      <c r="T800" s="50">
        <v>2.5479591228637477</v>
      </c>
      <c r="U800" s="50">
        <v>2.6752090810367677</v>
      </c>
      <c r="V800" s="50">
        <v>21651</v>
      </c>
      <c r="W800" s="50">
        <v>65.562055592933476</v>
      </c>
      <c r="X800" s="50">
        <v>72.436075805821545</v>
      </c>
      <c r="Y800" s="50">
        <v>52.490620758126475</v>
      </c>
      <c r="Z800" s="50">
        <v>18819761.727262106</v>
      </c>
      <c r="AA800" s="50">
        <v>0.4584834962624923</v>
      </c>
      <c r="AB800" s="50">
        <v>0.46039401377326433</v>
      </c>
      <c r="AC800" s="50">
        <v>397332</v>
      </c>
      <c r="AD800" s="50">
        <v>0.52956257646465477</v>
      </c>
      <c r="AE800" s="50">
        <v>0.57908072185196158</v>
      </c>
      <c r="AF800" s="50">
        <v>5.9083314725868314E-4</v>
      </c>
      <c r="AG800" s="50">
        <v>0.47109257057253995</v>
      </c>
      <c r="AH800" s="50">
        <v>14.420086874951368</v>
      </c>
      <c r="AI800" s="50">
        <v>14.834867006833083</v>
      </c>
      <c r="AJ800" s="50">
        <v>1.3194630601665762</v>
      </c>
      <c r="AK800" s="50">
        <v>2.614518013736495</v>
      </c>
      <c r="AL800" s="50">
        <v>3.3750934625538673</v>
      </c>
      <c r="AM800" s="50">
        <v>4.2244780005725655</v>
      </c>
      <c r="AN800" s="50">
        <v>5.154850359884378</v>
      </c>
      <c r="AO800" s="50">
        <v>6.3460311035864372</v>
      </c>
      <c r="AP800" s="50">
        <v>8.0105172503622093</v>
      </c>
      <c r="AQ800" s="50">
        <v>10.594962710387026</v>
      </c>
      <c r="AR800" s="50">
        <v>16.781378648555147</v>
      </c>
      <c r="AS800" s="50">
        <v>41.578707390195298</v>
      </c>
      <c r="AT800" s="50">
        <v>181.29643799131466</v>
      </c>
      <c r="AU800" s="50">
        <v>256.58312994240595</v>
      </c>
      <c r="AV800" s="50">
        <v>333.45160289610595</v>
      </c>
      <c r="AW800" s="50">
        <v>399.46054088958795</v>
      </c>
      <c r="AX800" s="50">
        <v>480.96028610573393</v>
      </c>
      <c r="AY800" s="50">
        <v>615.37364774568721</v>
      </c>
      <c r="AZ800" s="50">
        <v>772.94337069787014</v>
      </c>
      <c r="BA800" s="50">
        <v>1064.660290217452</v>
      </c>
      <c r="BB800" s="50">
        <v>1792.1781551993774</v>
      </c>
      <c r="BC800" s="50">
        <v>11.655650292612094</v>
      </c>
      <c r="BD800" s="50">
        <v>6121.7966687503485</v>
      </c>
      <c r="BE800" s="50">
        <v>111.05599767181209</v>
      </c>
      <c r="BF800" s="50">
        <v>226.88522785207337</v>
      </c>
      <c r="BG800" s="50">
        <v>291.54109802927911</v>
      </c>
      <c r="BH800" s="50">
        <v>366.6982574815579</v>
      </c>
      <c r="BI800" s="50">
        <v>441.40887452727327</v>
      </c>
      <c r="BJ800" s="50">
        <v>545.66330684919694</v>
      </c>
      <c r="BK800" s="50">
        <v>692.03710392283085</v>
      </c>
      <c r="BL800" s="50">
        <v>915.51819419594972</v>
      </c>
      <c r="BM800" s="50">
        <v>1411.5795167819306</v>
      </c>
      <c r="BN800" s="50">
        <v>3676.0500973061494</v>
      </c>
    </row>
    <row r="801" spans="1:66" x14ac:dyDescent="0.25">
      <c r="A801" t="str">
        <f t="shared" si="12"/>
        <v>2013TOT15</v>
      </c>
      <c r="B801" s="50">
        <v>2013</v>
      </c>
      <c r="C801" s="50" t="s">
        <v>3</v>
      </c>
      <c r="D801" s="50">
        <v>15</v>
      </c>
      <c r="E801" s="50">
        <v>692.67064641542152</v>
      </c>
      <c r="F801" s="50">
        <v>0.27180408792903971</v>
      </c>
      <c r="G801" s="50">
        <v>0.1019761466753808</v>
      </c>
      <c r="H801" s="50">
        <v>5.8752086539601817E-2</v>
      </c>
      <c r="I801" s="50">
        <v>7.1161203239490933E-2</v>
      </c>
      <c r="J801" s="50">
        <v>3.7406651392268689E-2</v>
      </c>
      <c r="K801" s="50">
        <v>2.7835921410998863E-2</v>
      </c>
      <c r="L801" s="50">
        <v>272.69720243805978</v>
      </c>
      <c r="M801" s="50">
        <v>136.34860121902989</v>
      </c>
      <c r="N801" s="50">
        <v>5186000</v>
      </c>
      <c r="O801" s="50">
        <v>1409576</v>
      </c>
      <c r="P801" s="50">
        <v>170.38597479732749</v>
      </c>
      <c r="Q801" s="50">
        <v>102.31122764073228</v>
      </c>
      <c r="R801" s="50">
        <v>37.518253478955714</v>
      </c>
      <c r="S801" s="50">
        <v>1730585412.154954</v>
      </c>
      <c r="T801" s="50">
        <v>4.014694437782123</v>
      </c>
      <c r="U801" s="50">
        <v>4.3023471645627973</v>
      </c>
      <c r="V801" s="50">
        <v>369042</v>
      </c>
      <c r="W801" s="50">
        <v>64.675493381622317</v>
      </c>
      <c r="X801" s="50">
        <v>71.673107837407571</v>
      </c>
      <c r="Y801" s="50">
        <v>52.566074896706979</v>
      </c>
      <c r="Z801" s="50">
        <v>317404644.75039077</v>
      </c>
      <c r="AA801" s="50">
        <v>0.73633040753466561</v>
      </c>
      <c r="AB801" s="50">
        <v>0.74125561176432053</v>
      </c>
      <c r="AC801" s="50">
        <v>5186000</v>
      </c>
      <c r="AD801" s="50">
        <v>0.48915081297398832</v>
      </c>
      <c r="AE801" s="50">
        <v>0.46570728661228333</v>
      </c>
      <c r="AF801" s="50">
        <v>7.7115880464786457E-3</v>
      </c>
      <c r="AG801" s="50">
        <v>0.40565204177641423</v>
      </c>
      <c r="AH801" s="50">
        <v>12.053632713891464</v>
      </c>
      <c r="AI801" s="50">
        <v>13.090151623225639</v>
      </c>
      <c r="AJ801" s="50">
        <v>1.2962136624632179</v>
      </c>
      <c r="AK801" s="50">
        <v>2.8229909071904777</v>
      </c>
      <c r="AL801" s="50">
        <v>3.7341703638133534</v>
      </c>
      <c r="AM801" s="50">
        <v>4.7893569682480086</v>
      </c>
      <c r="AN801" s="50">
        <v>5.7705454605249766</v>
      </c>
      <c r="AO801" s="50">
        <v>7.2084797649331414</v>
      </c>
      <c r="AP801" s="50">
        <v>9.0889188701547141</v>
      </c>
      <c r="AQ801" s="50">
        <v>11.36831161882133</v>
      </c>
      <c r="AR801" s="50">
        <v>15.823300672982832</v>
      </c>
      <c r="AS801" s="50">
        <v>38.097711710867962</v>
      </c>
      <c r="AT801" s="50">
        <v>159.69904353261779</v>
      </c>
      <c r="AU801" s="50">
        <v>227.83730210653474</v>
      </c>
      <c r="AV801" s="50">
        <v>292.78157980979927</v>
      </c>
      <c r="AW801" s="50">
        <v>360.91983838371624</v>
      </c>
      <c r="AX801" s="50">
        <v>443.60845425727166</v>
      </c>
      <c r="AY801" s="50">
        <v>545.63839873644417</v>
      </c>
      <c r="AZ801" s="50">
        <v>716.51637531634515</v>
      </c>
      <c r="BA801" s="50">
        <v>899.28305847034108</v>
      </c>
      <c r="BB801" s="50">
        <v>1384.0583772826876</v>
      </c>
      <c r="BC801" s="50">
        <v>9.7259692305784426</v>
      </c>
      <c r="BD801" s="50">
        <v>4407.6936015002511</v>
      </c>
      <c r="BE801" s="50">
        <v>89.47728346760131</v>
      </c>
      <c r="BF801" s="50">
        <v>195.39448249634393</v>
      </c>
      <c r="BG801" s="50">
        <v>259.61166844637518</v>
      </c>
      <c r="BH801" s="50">
        <v>331.84964152094602</v>
      </c>
      <c r="BI801" s="50">
        <v>399.31451282303209</v>
      </c>
      <c r="BJ801" s="50">
        <v>498.56709392277025</v>
      </c>
      <c r="BK801" s="50">
        <v>629.69386653048286</v>
      </c>
      <c r="BL801" s="50">
        <v>787.578662126062</v>
      </c>
      <c r="BM801" s="50">
        <v>1097.4810974432332</v>
      </c>
      <c r="BN801" s="50">
        <v>2641.4786801651312</v>
      </c>
    </row>
    <row r="802" spans="1:66" x14ac:dyDescent="0.25">
      <c r="A802" t="str">
        <f t="shared" si="12"/>
        <v>2013TOT16</v>
      </c>
      <c r="B802" s="50">
        <v>2013</v>
      </c>
      <c r="C802" s="50" t="s">
        <v>3</v>
      </c>
      <c r="D802" s="50">
        <v>16</v>
      </c>
      <c r="E802" s="50">
        <v>791.82399740694052</v>
      </c>
      <c r="F802" s="50">
        <v>0.27330366840458475</v>
      </c>
      <c r="G802" s="50">
        <v>0.10508812751221802</v>
      </c>
      <c r="H802" s="50">
        <v>6.0995499674374343E-2</v>
      </c>
      <c r="I802" s="50">
        <v>7.4954393814069209E-2</v>
      </c>
      <c r="J802" s="50">
        <v>3.8352353936028351E-2</v>
      </c>
      <c r="K802" s="50">
        <v>2.8915015824026058E-2</v>
      </c>
      <c r="L802" s="50">
        <v>275.99626279750902</v>
      </c>
      <c r="M802" s="50">
        <v>137.99813139875451</v>
      </c>
      <c r="N802" s="50">
        <v>617789</v>
      </c>
      <c r="O802" s="50">
        <v>168844</v>
      </c>
      <c r="P802" s="50">
        <v>169.87280449535291</v>
      </c>
      <c r="Q802" s="50">
        <v>106.12345830215611</v>
      </c>
      <c r="R802" s="50">
        <v>38.451049020187646</v>
      </c>
      <c r="S802" s="50">
        <v>215019710.32283098</v>
      </c>
      <c r="T802" s="50">
        <v>3.6629264271785322</v>
      </c>
      <c r="U802" s="50">
        <v>3.8910708167194175</v>
      </c>
      <c r="V802" s="50">
        <v>46306</v>
      </c>
      <c r="W802" s="50">
        <v>67.387818799279543</v>
      </c>
      <c r="X802" s="50">
        <v>70.610312599474966</v>
      </c>
      <c r="Y802" s="50">
        <v>51.167586027264321</v>
      </c>
      <c r="Z802" s="50">
        <v>39236173.622775458</v>
      </c>
      <c r="AA802" s="50">
        <v>0.66840019944427043</v>
      </c>
      <c r="AB802" s="50">
        <v>0.67269126972315485</v>
      </c>
      <c r="AC802" s="50">
        <v>617789</v>
      </c>
      <c r="AD802" s="50">
        <v>0.52180819181021043</v>
      </c>
      <c r="AE802" s="50">
        <v>0.5017496085054427</v>
      </c>
      <c r="AF802" s="50">
        <v>9.1865296329466121E-4</v>
      </c>
      <c r="AG802" s="50">
        <v>0.45952317065415471</v>
      </c>
      <c r="AH802" s="50">
        <v>14.375296905164955</v>
      </c>
      <c r="AI802" s="50">
        <v>15.929820542107267</v>
      </c>
      <c r="AJ802" s="50">
        <v>1.126713111357633</v>
      </c>
      <c r="AK802" s="50">
        <v>2.4518410874653775</v>
      </c>
      <c r="AL802" s="50">
        <v>3.2767088545702889</v>
      </c>
      <c r="AM802" s="50">
        <v>4.2800902356366208</v>
      </c>
      <c r="AN802" s="50">
        <v>5.2137938909911039</v>
      </c>
      <c r="AO802" s="50">
        <v>6.3902244073123562</v>
      </c>
      <c r="AP802" s="50">
        <v>8.6470448012627763</v>
      </c>
      <c r="AQ802" s="50">
        <v>11.60785742394884</v>
      </c>
      <c r="AR802" s="50">
        <v>16.987223769027452</v>
      </c>
      <c r="AS802" s="50">
        <v>40.018502418427552</v>
      </c>
      <c r="AT802" s="50">
        <v>157.35679089413941</v>
      </c>
      <c r="AU802" s="50">
        <v>223.31249587311055</v>
      </c>
      <c r="AV802" s="50">
        <v>298.10488126088654</v>
      </c>
      <c r="AW802" s="50">
        <v>373.81405745412758</v>
      </c>
      <c r="AX802" s="50">
        <v>461.35279242756252</v>
      </c>
      <c r="AY802" s="50">
        <v>585.56315961959854</v>
      </c>
      <c r="AZ802" s="50">
        <v>765.49074866634794</v>
      </c>
      <c r="BA802" s="50">
        <v>1057.0555738587559</v>
      </c>
      <c r="BB802" s="50">
        <v>1756.6894788587958</v>
      </c>
      <c r="BC802" s="50">
        <v>8.4100003638101555</v>
      </c>
      <c r="BD802" s="50">
        <v>5323.3014510872599</v>
      </c>
      <c r="BE802" s="50">
        <v>88.6574596345652</v>
      </c>
      <c r="BF802" s="50">
        <v>192.17022167033377</v>
      </c>
      <c r="BG802" s="50">
        <v>262.14750954590704</v>
      </c>
      <c r="BH802" s="50">
        <v>336.781226522613</v>
      </c>
      <c r="BI802" s="50">
        <v>410.28980366414703</v>
      </c>
      <c r="BJ802" s="50">
        <v>513.38002454696232</v>
      </c>
      <c r="BK802" s="50">
        <v>686.1921226382949</v>
      </c>
      <c r="BL802" s="50">
        <v>909.74149671791531</v>
      </c>
      <c r="BM802" s="50">
        <v>1359.2561978284664</v>
      </c>
      <c r="BN802" s="50">
        <v>3175.6439674402795</v>
      </c>
    </row>
    <row r="803" spans="1:66" x14ac:dyDescent="0.25">
      <c r="A803" t="str">
        <f t="shared" si="12"/>
        <v>2013TOT17</v>
      </c>
      <c r="B803" s="50">
        <v>2013</v>
      </c>
      <c r="C803" s="50" t="s">
        <v>3</v>
      </c>
      <c r="D803" s="50">
        <v>17</v>
      </c>
      <c r="E803" s="50">
        <v>759.53245067158866</v>
      </c>
      <c r="F803" s="50">
        <v>0.25643564700445781</v>
      </c>
      <c r="G803" s="50">
        <v>9.8667289047225895E-2</v>
      </c>
      <c r="H803" s="50">
        <v>5.7352261883078168E-2</v>
      </c>
      <c r="I803" s="50">
        <v>7.6758011333826717E-2</v>
      </c>
      <c r="J803" s="50">
        <v>3.7108150519901351E-2</v>
      </c>
      <c r="K803" s="50">
        <v>2.603952891955048E-2</v>
      </c>
      <c r="L803" s="50">
        <v>267.5790819731007</v>
      </c>
      <c r="M803" s="50">
        <v>133.78954098655035</v>
      </c>
      <c r="N803" s="50">
        <v>1439055</v>
      </c>
      <c r="O803" s="50">
        <v>369025.00000000006</v>
      </c>
      <c r="P803" s="50">
        <v>164.62419667366217</v>
      </c>
      <c r="Q803" s="50">
        <v>102.95488529943853</v>
      </c>
      <c r="R803" s="50">
        <v>38.476432664414482</v>
      </c>
      <c r="S803" s="50">
        <v>455915118.57150364</v>
      </c>
      <c r="T803" s="50">
        <v>3.475994027732038</v>
      </c>
      <c r="U803" s="50">
        <v>3.6805631116355997</v>
      </c>
      <c r="V803" s="50">
        <v>110459</v>
      </c>
      <c r="W803" s="50">
        <v>69.109876432376055</v>
      </c>
      <c r="X803" s="50">
        <v>64.679664554174295</v>
      </c>
      <c r="Y803" s="50">
        <v>48.344335496805712</v>
      </c>
      <c r="Z803" s="50">
        <v>85733412.803874463</v>
      </c>
      <c r="AA803" s="50">
        <v>0.65364981055484495</v>
      </c>
      <c r="AB803" s="50">
        <v>0.65824714907820858</v>
      </c>
      <c r="AC803" s="50">
        <v>1439055</v>
      </c>
      <c r="AD803" s="50">
        <v>0.51662039932195447</v>
      </c>
      <c r="AE803" s="50">
        <v>0.52287632589144017</v>
      </c>
      <c r="AF803" s="50">
        <v>2.1398764628279112E-3</v>
      </c>
      <c r="AG803" s="50">
        <v>0.46786143108078004</v>
      </c>
      <c r="AH803" s="50">
        <v>14.184648902461133</v>
      </c>
      <c r="AI803" s="50">
        <v>15.562621102996449</v>
      </c>
      <c r="AJ803" s="50">
        <v>1.1198413940200245</v>
      </c>
      <c r="AK803" s="50">
        <v>2.5117952306548048</v>
      </c>
      <c r="AL803" s="50">
        <v>3.4299267030827219</v>
      </c>
      <c r="AM803" s="50">
        <v>4.4145229663567678</v>
      </c>
      <c r="AN803" s="50">
        <v>5.5315467568935706</v>
      </c>
      <c r="AO803" s="50">
        <v>6.9301681483895372</v>
      </c>
      <c r="AP803" s="50">
        <v>8.7053584119635943</v>
      </c>
      <c r="AQ803" s="50">
        <v>10.839055615059685</v>
      </c>
      <c r="AR803" s="50">
        <v>15.821721059489811</v>
      </c>
      <c r="AS803" s="50">
        <v>40.696063714089483</v>
      </c>
      <c r="AT803" s="50">
        <v>154.58867413957401</v>
      </c>
      <c r="AU803" s="50">
        <v>224.64332123588235</v>
      </c>
      <c r="AV803" s="50">
        <v>295.97556068045162</v>
      </c>
      <c r="AW803" s="50">
        <v>372.63110157610816</v>
      </c>
      <c r="AX803" s="50">
        <v>461.53023580926543</v>
      </c>
      <c r="AY803" s="50">
        <v>583.07895227575784</v>
      </c>
      <c r="AZ803" s="50">
        <v>721.83967676743248</v>
      </c>
      <c r="BA803" s="50">
        <v>968.13109057106976</v>
      </c>
      <c r="BB803" s="50">
        <v>1543.7574208153053</v>
      </c>
      <c r="BC803" s="50">
        <v>10.738418679852856</v>
      </c>
      <c r="BD803" s="50">
        <v>5323.3014510872599</v>
      </c>
      <c r="BE803" s="50">
        <v>84.471238261876138</v>
      </c>
      <c r="BF803" s="50">
        <v>190.99201502114016</v>
      </c>
      <c r="BG803" s="50">
        <v>261.62579421748359</v>
      </c>
      <c r="BH803" s="50">
        <v>335.64603940259082</v>
      </c>
      <c r="BI803" s="50">
        <v>419.2663380389705</v>
      </c>
      <c r="BJ803" s="50">
        <v>522.79940059566889</v>
      </c>
      <c r="BK803" s="50">
        <v>665.17307987052595</v>
      </c>
      <c r="BL803" s="50">
        <v>822.89261806441516</v>
      </c>
      <c r="BM803" s="50">
        <v>1205.0816395153188</v>
      </c>
      <c r="BN803" s="50">
        <v>3094.4063330571857</v>
      </c>
    </row>
    <row r="804" spans="1:66" x14ac:dyDescent="0.25">
      <c r="A804" t="str">
        <f t="shared" si="12"/>
        <v>2013TOT20</v>
      </c>
      <c r="B804" s="50">
        <v>2013</v>
      </c>
      <c r="C804" s="50" t="s">
        <v>3</v>
      </c>
      <c r="D804" s="50">
        <v>20</v>
      </c>
      <c r="E804" s="50">
        <v>638.06286227428825</v>
      </c>
      <c r="F804" s="50">
        <v>0.33036101674343299</v>
      </c>
      <c r="G804" s="50">
        <v>0.14038570086933505</v>
      </c>
      <c r="H804" s="50">
        <v>8.473273674817676E-2</v>
      </c>
      <c r="I804" s="50">
        <v>0.12470462679735288</v>
      </c>
      <c r="J804" s="50">
        <v>5.6948317313894006E-2</v>
      </c>
      <c r="K804" s="50">
        <v>3.6487743524770778E-2</v>
      </c>
      <c r="L804" s="50">
        <v>263.46841408864947</v>
      </c>
      <c r="M804" s="50">
        <v>131.73420704432473</v>
      </c>
      <c r="N804" s="50">
        <v>53561477</v>
      </c>
      <c r="O804" s="50">
        <v>17694624</v>
      </c>
      <c r="P804" s="50">
        <v>151.50847906552744</v>
      </c>
      <c r="Q804" s="50">
        <v>111.95993502312203</v>
      </c>
      <c r="R804" s="50">
        <v>42.494632766662789</v>
      </c>
      <c r="S804" s="50">
        <v>23773067439.582909</v>
      </c>
      <c r="T804" s="50">
        <v>5.7967952933245348</v>
      </c>
      <c r="U804" s="50">
        <v>6.2902288869720335</v>
      </c>
      <c r="V804" s="50">
        <v>6679364</v>
      </c>
      <c r="W804" s="50">
        <v>71.575722018381143</v>
      </c>
      <c r="X804" s="50">
        <v>60.158485025943591</v>
      </c>
      <c r="Y804" s="50">
        <v>45.666563283522869</v>
      </c>
      <c r="Z804" s="50">
        <v>4821845030.1219206</v>
      </c>
      <c r="AA804" s="50">
        <v>1.1757527145702422</v>
      </c>
      <c r="AB804" s="50">
        <v>1.1924335977547407</v>
      </c>
      <c r="AC804" s="50">
        <v>53561477</v>
      </c>
      <c r="AD804" s="50">
        <v>0.53541391304492247</v>
      </c>
      <c r="AE804" s="50">
        <v>0.61333614245250079</v>
      </c>
      <c r="AF804" s="50">
        <v>7.9645978747585069E-2</v>
      </c>
      <c r="AG804" s="50">
        <v>0.51570115392000915</v>
      </c>
      <c r="AH804" s="50">
        <v>15.863731896122133</v>
      </c>
      <c r="AI804" s="50">
        <v>18.021159654611754</v>
      </c>
      <c r="AJ804" s="50">
        <v>0.89767006253891157</v>
      </c>
      <c r="AK804" s="50">
        <v>2.3001295914321251</v>
      </c>
      <c r="AL804" s="50">
        <v>3.3281876605085672</v>
      </c>
      <c r="AM804" s="50">
        <v>4.2831339319750761</v>
      </c>
      <c r="AN804" s="50">
        <v>5.436396578500343</v>
      </c>
      <c r="AO804" s="50">
        <v>6.7721489740557743</v>
      </c>
      <c r="AP804" s="50">
        <v>8.4250244999880337</v>
      </c>
      <c r="AQ804" s="50">
        <v>10.929250593326891</v>
      </c>
      <c r="AR804" s="50">
        <v>14.759807736065646</v>
      </c>
      <c r="AS804" s="50">
        <v>42.868250371608632</v>
      </c>
      <c r="AT804" s="50">
        <v>106.4660290217452</v>
      </c>
      <c r="AU804" s="50">
        <v>180.45991919185812</v>
      </c>
      <c r="AV804" s="50">
        <v>240.61322558914415</v>
      </c>
      <c r="AW804" s="50">
        <v>308.39659739965526</v>
      </c>
      <c r="AX804" s="50">
        <v>383.27770447828271</v>
      </c>
      <c r="AY804" s="50">
        <v>481.2264511782883</v>
      </c>
      <c r="AZ804" s="50">
        <v>610.05034629459999</v>
      </c>
      <c r="BA804" s="50">
        <v>764.42608837613056</v>
      </c>
      <c r="BB804" s="50">
        <v>1193.9100494498507</v>
      </c>
      <c r="BC804" s="50">
        <v>13.804087556328739</v>
      </c>
      <c r="BD804" s="50">
        <v>5003.9033640220241</v>
      </c>
      <c r="BE804" s="50">
        <v>57.275727912347719</v>
      </c>
      <c r="BF804" s="50">
        <v>146.74743079937269</v>
      </c>
      <c r="BG804" s="50">
        <v>212.38600854555347</v>
      </c>
      <c r="BH804" s="50">
        <v>273.13990737154444</v>
      </c>
      <c r="BI804" s="50">
        <v>347.05684309307509</v>
      </c>
      <c r="BJ804" s="50">
        <v>432.07572336900898</v>
      </c>
      <c r="BK804" s="50">
        <v>537.60823827040304</v>
      </c>
      <c r="BL804" s="50">
        <v>697.23574256563609</v>
      </c>
      <c r="BM804" s="50">
        <v>941.50655132592544</v>
      </c>
      <c r="BN804" s="50">
        <v>2736.5757486837779</v>
      </c>
    </row>
    <row r="805" spans="1:66" x14ac:dyDescent="0.25">
      <c r="A805" t="str">
        <f t="shared" si="12"/>
        <v>2013TOT21</v>
      </c>
      <c r="B805" s="50">
        <v>2013</v>
      </c>
      <c r="C805" s="50" t="s">
        <v>3</v>
      </c>
      <c r="D805" s="50">
        <v>21</v>
      </c>
      <c r="E805" s="50">
        <v>540.44295900364762</v>
      </c>
      <c r="F805" s="50">
        <v>0.40612190016236532</v>
      </c>
      <c r="G805" s="50">
        <v>0.20230615647394154</v>
      </c>
      <c r="H805" s="50">
        <v>0.13324464192177599</v>
      </c>
      <c r="I805" s="50">
        <v>0.20576174324299018</v>
      </c>
      <c r="J805" s="50">
        <v>9.9467457567562007E-2</v>
      </c>
      <c r="K805" s="50">
        <v>6.3147358123152975E-2</v>
      </c>
      <c r="L805" s="50">
        <v>256.37812954081267</v>
      </c>
      <c r="M805" s="50">
        <v>128.18906477040633</v>
      </c>
      <c r="N805" s="50">
        <v>6514938</v>
      </c>
      <c r="O805" s="50">
        <v>2645859</v>
      </c>
      <c r="P805" s="50">
        <v>128.66555365991618</v>
      </c>
      <c r="Q805" s="50">
        <v>127.71257588089648</v>
      </c>
      <c r="R805" s="50">
        <v>49.814146046558939</v>
      </c>
      <c r="S805" s="50">
        <v>4054913619.6918349</v>
      </c>
      <c r="T805" s="50">
        <v>9.5971042137362623</v>
      </c>
      <c r="U805" s="50">
        <v>10.62434172646836</v>
      </c>
      <c r="V805" s="50">
        <v>1340525</v>
      </c>
      <c r="W805" s="50">
        <v>66.221081025156693</v>
      </c>
      <c r="X805" s="50">
        <v>61.96798374524964</v>
      </c>
      <c r="Y805" s="50">
        <v>48.341084207329004</v>
      </c>
      <c r="Z805" s="50">
        <v>996835576.92120934</v>
      </c>
      <c r="AA805" s="50">
        <v>2.359294380332523</v>
      </c>
      <c r="AB805" s="50">
        <v>2.4203159098695157</v>
      </c>
      <c r="AC805" s="50">
        <v>6514938</v>
      </c>
      <c r="AD805" s="50">
        <v>0.55910612704474738</v>
      </c>
      <c r="AE805" s="50">
        <v>0.71690282066810074</v>
      </c>
      <c r="AF805" s="50">
        <v>9.6877204019186376E-3</v>
      </c>
      <c r="AG805" s="50">
        <v>0.58773167646715763</v>
      </c>
      <c r="AH805" s="50">
        <v>18.769978476604635</v>
      </c>
      <c r="AI805" s="50">
        <v>25.206712634514716</v>
      </c>
      <c r="AJ805" s="50">
        <v>0.66136084890474534</v>
      </c>
      <c r="AK805" s="50">
        <v>1.6708780396715177</v>
      </c>
      <c r="AL805" s="50">
        <v>2.8732223690432428</v>
      </c>
      <c r="AM805" s="50">
        <v>4.0932337873258628</v>
      </c>
      <c r="AN805" s="50">
        <v>5.2958480813312931</v>
      </c>
      <c r="AO805" s="50">
        <v>6.7571276654012031</v>
      </c>
      <c r="AP805" s="50">
        <v>8.6025856630049375</v>
      </c>
      <c r="AQ805" s="50">
        <v>11.257668085935332</v>
      </c>
      <c r="AR805" s="50">
        <v>15.15399899584817</v>
      </c>
      <c r="AS805" s="50">
        <v>43.634076463533681</v>
      </c>
      <c r="AT805" s="50">
        <v>60.837730869568688</v>
      </c>
      <c r="AU805" s="50">
        <v>121.13468190918564</v>
      </c>
      <c r="AV805" s="50">
        <v>183.47645668080756</v>
      </c>
      <c r="AW805" s="50">
        <v>249.13050791088375</v>
      </c>
      <c r="AX805" s="50">
        <v>319.93041721034433</v>
      </c>
      <c r="AY805" s="50">
        <v>407.30860817176233</v>
      </c>
      <c r="AZ805" s="50">
        <v>527.64563983176924</v>
      </c>
      <c r="BA805" s="50">
        <v>721.12990324062082</v>
      </c>
      <c r="BB805" s="50">
        <v>1005.7490874920862</v>
      </c>
      <c r="BC805" s="50">
        <v>16.343547015839206</v>
      </c>
      <c r="BD805" s="50">
        <v>4258.6411608698081</v>
      </c>
      <c r="BE805" s="50">
        <v>35.540056602782059</v>
      </c>
      <c r="BF805" s="50">
        <v>90.089552246104091</v>
      </c>
      <c r="BG805" s="50">
        <v>156.32138486985866</v>
      </c>
      <c r="BH805" s="50">
        <v>220.69317980867567</v>
      </c>
      <c r="BI805" s="50">
        <v>286.18525419317365</v>
      </c>
      <c r="BJ805" s="50">
        <v>365.54094243131243</v>
      </c>
      <c r="BK805" s="50">
        <v>463.82770722458048</v>
      </c>
      <c r="BL805" s="50">
        <v>611.08013771464539</v>
      </c>
      <c r="BM805" s="50">
        <v>818.88011562922406</v>
      </c>
      <c r="BN805" s="50">
        <v>2360.5454644923047</v>
      </c>
    </row>
    <row r="806" spans="1:66" x14ac:dyDescent="0.25">
      <c r="A806" t="str">
        <f t="shared" si="12"/>
        <v>2013TOT22</v>
      </c>
      <c r="B806" s="50">
        <v>2013</v>
      </c>
      <c r="C806" s="50" t="s">
        <v>3</v>
      </c>
      <c r="D806" s="50">
        <v>22</v>
      </c>
      <c r="E806" s="50">
        <v>613.70615025590348</v>
      </c>
      <c r="F806" s="50">
        <v>0.31992077348496872</v>
      </c>
      <c r="G806" s="50">
        <v>0.12018956104594249</v>
      </c>
      <c r="H806" s="50">
        <v>6.3816418780963557E-2</v>
      </c>
      <c r="I806" s="50">
        <v>0.10200477171212972</v>
      </c>
      <c r="J806" s="50">
        <v>3.5804667737964362E-2</v>
      </c>
      <c r="K806" s="50">
        <v>1.7673364482638565E-2</v>
      </c>
      <c r="L806" s="50">
        <v>259.48097002921321</v>
      </c>
      <c r="M806" s="50">
        <v>129.74048501460661</v>
      </c>
      <c r="N806" s="50">
        <v>3156519</v>
      </c>
      <c r="O806" s="50">
        <v>1009836</v>
      </c>
      <c r="P806" s="50">
        <v>161.99776020866742</v>
      </c>
      <c r="Q806" s="50">
        <v>97.483209820545795</v>
      </c>
      <c r="R806" s="50">
        <v>37.568539153206814</v>
      </c>
      <c r="S806" s="50">
        <v>1181304656.0680883</v>
      </c>
      <c r="T806" s="50">
        <v>5.0817323363277742</v>
      </c>
      <c r="U806" s="50">
        <v>5.5504592538108808</v>
      </c>
      <c r="V806" s="50">
        <v>321980</v>
      </c>
      <c r="W806" s="50">
        <v>84.200311940939102</v>
      </c>
      <c r="X806" s="50">
        <v>45.540173073667503</v>
      </c>
      <c r="Y806" s="50">
        <v>35.100973353491355</v>
      </c>
      <c r="Z806" s="50">
        <v>175956299.11511359</v>
      </c>
      <c r="AA806" s="50">
        <v>0.75692820679299588</v>
      </c>
      <c r="AB806" s="50">
        <v>0.76767179358934845</v>
      </c>
      <c r="AC806" s="50">
        <v>3156519</v>
      </c>
      <c r="AD806" s="50">
        <v>0.51265923141762759</v>
      </c>
      <c r="AE806" s="50">
        <v>0.55338376994759031</v>
      </c>
      <c r="AF806" s="50">
        <v>4.6937474332593866E-3</v>
      </c>
      <c r="AG806" s="50">
        <v>0.46511871527556803</v>
      </c>
      <c r="AH806" s="50">
        <v>13.793621192862604</v>
      </c>
      <c r="AI806" s="50">
        <v>14.240648175295409</v>
      </c>
      <c r="AJ806" s="50">
        <v>1.3253577163485342</v>
      </c>
      <c r="AK806" s="50">
        <v>2.629087947937041</v>
      </c>
      <c r="AL806" s="50">
        <v>3.5501722620046814</v>
      </c>
      <c r="AM806" s="50">
        <v>4.5507691490296693</v>
      </c>
      <c r="AN806" s="50">
        <v>5.7372266152284315</v>
      </c>
      <c r="AO806" s="50">
        <v>6.9966073824385084</v>
      </c>
      <c r="AP806" s="50">
        <v>8.2630787487674517</v>
      </c>
      <c r="AQ806" s="50">
        <v>10.63383074483248</v>
      </c>
      <c r="AR806" s="50">
        <v>14.742008770839504</v>
      </c>
      <c r="AS806" s="50">
        <v>41.571860662573712</v>
      </c>
      <c r="AT806" s="50">
        <v>120.30661279457208</v>
      </c>
      <c r="AU806" s="50">
        <v>192.70351252935882</v>
      </c>
      <c r="AV806" s="50">
        <v>245.9365270402314</v>
      </c>
      <c r="AW806" s="50">
        <v>313.24671649953478</v>
      </c>
      <c r="AX806" s="50">
        <v>383.27770447828271</v>
      </c>
      <c r="AY806" s="50">
        <v>473.7738291467661</v>
      </c>
      <c r="AZ806" s="50">
        <v>559.30153912756816</v>
      </c>
      <c r="BA806" s="50">
        <v>727.1629782185197</v>
      </c>
      <c r="BB806" s="50">
        <v>1200.9368073652859</v>
      </c>
      <c r="BC806" s="50">
        <v>12.837988151980554</v>
      </c>
      <c r="BD806" s="50">
        <v>4790.9713059785336</v>
      </c>
      <c r="BE806" s="50">
        <v>81.030455992226905</v>
      </c>
      <c r="BF806" s="50">
        <v>161.61031953195879</v>
      </c>
      <c r="BG806" s="50">
        <v>217.82856987035569</v>
      </c>
      <c r="BH806" s="50">
        <v>279.22502958969511</v>
      </c>
      <c r="BI806" s="50">
        <v>351.41234077687062</v>
      </c>
      <c r="BJ806" s="50">
        <v>428.52796131176251</v>
      </c>
      <c r="BK806" s="50">
        <v>509.76668027410977</v>
      </c>
      <c r="BL806" s="50">
        <v>651.31902263921029</v>
      </c>
      <c r="BM806" s="50">
        <v>904.58830105263894</v>
      </c>
      <c r="BN806" s="50">
        <v>2560.1792469844581</v>
      </c>
    </row>
    <row r="807" spans="1:66" x14ac:dyDescent="0.25">
      <c r="A807" t="str">
        <f t="shared" si="12"/>
        <v>2013TOT23</v>
      </c>
      <c r="B807" s="50">
        <v>2013</v>
      </c>
      <c r="C807" s="50" t="s">
        <v>3</v>
      </c>
      <c r="D807" s="50">
        <v>23</v>
      </c>
      <c r="E807" s="50">
        <v>584.50896630117552</v>
      </c>
      <c r="F807" s="50">
        <v>0.31798542592135548</v>
      </c>
      <c r="G807" s="50">
        <v>0.13787210616744577</v>
      </c>
      <c r="H807" s="50">
        <v>8.3761014046133994E-2</v>
      </c>
      <c r="I807" s="50">
        <v>0.12327144524339975</v>
      </c>
      <c r="J807" s="50">
        <v>5.6320678339109705E-2</v>
      </c>
      <c r="K807" s="50">
        <v>3.6066436697298462E-2</v>
      </c>
      <c r="L807" s="50">
        <v>248.23605322138022</v>
      </c>
      <c r="M807" s="50">
        <v>124.11802661069011</v>
      </c>
      <c r="N807" s="50">
        <v>8419606</v>
      </c>
      <c r="O807" s="50">
        <v>2677312</v>
      </c>
      <c r="P807" s="50">
        <v>140.60587682206818</v>
      </c>
      <c r="Q807" s="50">
        <v>107.63017639931203</v>
      </c>
      <c r="R807" s="50">
        <v>43.357995344586797</v>
      </c>
      <c r="S807" s="50">
        <v>3457914754.031939</v>
      </c>
      <c r="T807" s="50">
        <v>5.8553126568619991</v>
      </c>
      <c r="U807" s="50">
        <v>6.3402986865884827</v>
      </c>
      <c r="V807" s="50">
        <v>1037897</v>
      </c>
      <c r="W807" s="50">
        <v>67.410559289096284</v>
      </c>
      <c r="X807" s="50">
        <v>56.707467321593825</v>
      </c>
      <c r="Y807" s="50">
        <v>45.688341065446565</v>
      </c>
      <c r="Z807" s="50">
        <v>706278122.52816319</v>
      </c>
      <c r="AA807" s="50">
        <v>1.1959459744581333</v>
      </c>
      <c r="AB807" s="50">
        <v>1.2131936014645153</v>
      </c>
      <c r="AC807" s="50">
        <v>8419606</v>
      </c>
      <c r="AD807" s="50">
        <v>0.51222547944478192</v>
      </c>
      <c r="AE807" s="50">
        <v>0.54190270486887826</v>
      </c>
      <c r="AF807" s="50">
        <v>1.2519963938616029E-2</v>
      </c>
      <c r="AG807" s="50">
        <v>0.47143191871085222</v>
      </c>
      <c r="AH807" s="50">
        <v>13.938720657811009</v>
      </c>
      <c r="AI807" s="50">
        <v>16.306972491116355</v>
      </c>
      <c r="AJ807" s="50">
        <v>0.97127583210530088</v>
      </c>
      <c r="AK807" s="50">
        <v>2.4161004912241761</v>
      </c>
      <c r="AL807" s="50">
        <v>3.5678487881757452</v>
      </c>
      <c r="AM807" s="50">
        <v>4.5751418173649361</v>
      </c>
      <c r="AN807" s="50">
        <v>5.7792874268162961</v>
      </c>
      <c r="AO807" s="50">
        <v>7.1343284082549374</v>
      </c>
      <c r="AP807" s="50">
        <v>8.8180230268219546</v>
      </c>
      <c r="AQ807" s="50">
        <v>11.50014168764401</v>
      </c>
      <c r="AR807" s="50">
        <v>15.058211595696804</v>
      </c>
      <c r="AS807" s="50">
        <v>40.179640925895839</v>
      </c>
      <c r="AT807" s="50">
        <v>106.4660290217452</v>
      </c>
      <c r="AU807" s="50">
        <v>174.95917435906796</v>
      </c>
      <c r="AV807" s="50">
        <v>240.61322558914415</v>
      </c>
      <c r="AW807" s="50">
        <v>298.63721140599529</v>
      </c>
      <c r="AX807" s="50">
        <v>372.63110157610816</v>
      </c>
      <c r="AY807" s="50">
        <v>467.3858674054614</v>
      </c>
      <c r="AZ807" s="50">
        <v>581.30451845872881</v>
      </c>
      <c r="BA807" s="50">
        <v>721.83967676743248</v>
      </c>
      <c r="BB807" s="50">
        <v>1094.4707783435406</v>
      </c>
      <c r="BC807" s="50">
        <v>12.211674445183377</v>
      </c>
      <c r="BD807" s="50">
        <v>4258.6411608698081</v>
      </c>
      <c r="BE807" s="50">
        <v>56.732767519960241</v>
      </c>
      <c r="BF807" s="50">
        <v>141.1457236273225</v>
      </c>
      <c r="BG807" s="50">
        <v>208.4114325591928</v>
      </c>
      <c r="BH807" s="50">
        <v>267.13768303316499</v>
      </c>
      <c r="BI807" s="50">
        <v>338.55630691090141</v>
      </c>
      <c r="BJ807" s="50">
        <v>416.50954154760353</v>
      </c>
      <c r="BK807" s="50">
        <v>514.7754685121223</v>
      </c>
      <c r="BL807" s="50">
        <v>674.2200313213292</v>
      </c>
      <c r="BM807" s="50">
        <v>880.27637503824735</v>
      </c>
      <c r="BN807" s="50">
        <v>2348.6213960881432</v>
      </c>
    </row>
    <row r="808" spans="1:66" x14ac:dyDescent="0.25">
      <c r="A808" t="str">
        <f t="shared" si="12"/>
        <v>2013TOT24</v>
      </c>
      <c r="B808" s="50">
        <v>2013</v>
      </c>
      <c r="C808" s="50" t="s">
        <v>3</v>
      </c>
      <c r="D808" s="50">
        <v>24</v>
      </c>
      <c r="E808" s="50">
        <v>758.77251775177558</v>
      </c>
      <c r="F808" s="50">
        <v>0.27438254979536997</v>
      </c>
      <c r="G808" s="50">
        <v>0.10501061694002649</v>
      </c>
      <c r="H808" s="50">
        <v>5.9224538398991847E-2</v>
      </c>
      <c r="I808" s="50">
        <v>8.9253982700868678E-2</v>
      </c>
      <c r="J808" s="50">
        <v>3.6242191976237993E-2</v>
      </c>
      <c r="K808" s="50">
        <v>2.2539522241978603E-2</v>
      </c>
      <c r="L808" s="50">
        <v>262.50257911101903</v>
      </c>
      <c r="M808" s="50">
        <v>131.25128955550952</v>
      </c>
      <c r="N808" s="50">
        <v>3230220</v>
      </c>
      <c r="O808" s="50">
        <v>886316</v>
      </c>
      <c r="P808" s="50">
        <v>162.03861811439523</v>
      </c>
      <c r="Q808" s="50">
        <v>100.4639609966238</v>
      </c>
      <c r="R808" s="50">
        <v>38.271609115937501</v>
      </c>
      <c r="S808" s="50">
        <v>1068513792.6562034</v>
      </c>
      <c r="T808" s="50">
        <v>3.6329146267015955</v>
      </c>
      <c r="U808" s="50">
        <v>3.8590363547495685</v>
      </c>
      <c r="V808" s="50">
        <v>288310</v>
      </c>
      <c r="W808" s="50">
        <v>77.955803020842211</v>
      </c>
      <c r="X808" s="50">
        <v>53.295486534667305</v>
      </c>
      <c r="Y808" s="50">
        <v>40.605686020423654</v>
      </c>
      <c r="Z808" s="50">
        <v>184387460.67371917</v>
      </c>
      <c r="AA808" s="50">
        <v>0.62691179792514828</v>
      </c>
      <c r="AB808" s="50">
        <v>0.63271371759605655</v>
      </c>
      <c r="AC808" s="50">
        <v>3230220</v>
      </c>
      <c r="AD808" s="50">
        <v>0.53847183731617687</v>
      </c>
      <c r="AE808" s="50">
        <v>0.60145977050869881</v>
      </c>
      <c r="AF808" s="50">
        <v>4.8033409061891937E-3</v>
      </c>
      <c r="AG808" s="50">
        <v>0.51284266958769376</v>
      </c>
      <c r="AH808" s="50">
        <v>15.990079167433439</v>
      </c>
      <c r="AI808" s="50">
        <v>16.745718889178001</v>
      </c>
      <c r="AJ808" s="50">
        <v>1.0994025581538567</v>
      </c>
      <c r="AK808" s="50">
        <v>2.390546516042817</v>
      </c>
      <c r="AL808" s="50">
        <v>3.2218131794960927</v>
      </c>
      <c r="AM808" s="50">
        <v>4.1288501499508392</v>
      </c>
      <c r="AN808" s="50">
        <v>5.2679362289480043</v>
      </c>
      <c r="AO808" s="50">
        <v>6.4923950273079285</v>
      </c>
      <c r="AP808" s="50">
        <v>8.4548655784478761</v>
      </c>
      <c r="AQ808" s="50">
        <v>10.502484627608062</v>
      </c>
      <c r="AR808" s="50">
        <v>15.106143494613981</v>
      </c>
      <c r="AS808" s="50">
        <v>43.335562639430542</v>
      </c>
      <c r="AT808" s="50">
        <v>141.95470536232693</v>
      </c>
      <c r="AU808" s="50">
        <v>213.99671833370786</v>
      </c>
      <c r="AV808" s="50">
        <v>277.52144898334916</v>
      </c>
      <c r="AW808" s="50">
        <v>360.91983838371624</v>
      </c>
      <c r="AX808" s="50">
        <v>447.68965203643853</v>
      </c>
      <c r="AY808" s="50">
        <v>548.30004946198778</v>
      </c>
      <c r="AZ808" s="50">
        <v>721.83967676743248</v>
      </c>
      <c r="BA808" s="50">
        <v>919.86649074787852</v>
      </c>
      <c r="BB808" s="50">
        <v>1443.679353534865</v>
      </c>
      <c r="BC808" s="50">
        <v>13.214686803576669</v>
      </c>
      <c r="BD808" s="50">
        <v>6415.6429088503655</v>
      </c>
      <c r="BE808" s="50">
        <v>82.570226210440282</v>
      </c>
      <c r="BF808" s="50">
        <v>180.63206915106909</v>
      </c>
      <c r="BG808" s="50">
        <v>247.00948945845329</v>
      </c>
      <c r="BH808" s="50">
        <v>313.95643762672444</v>
      </c>
      <c r="BI808" s="50">
        <v>398.07381073110218</v>
      </c>
      <c r="BJ808" s="50">
        <v>494.68793814833219</v>
      </c>
      <c r="BK808" s="50">
        <v>641.52004825170343</v>
      </c>
      <c r="BL808" s="50">
        <v>796.9169398234551</v>
      </c>
      <c r="BM808" s="50">
        <v>1146.2126532927853</v>
      </c>
      <c r="BN808" s="50">
        <v>3294.7009530090222</v>
      </c>
    </row>
    <row r="809" spans="1:66" x14ac:dyDescent="0.25">
      <c r="A809" t="str">
        <f t="shared" si="12"/>
        <v>2013TOT25</v>
      </c>
      <c r="B809" s="50">
        <v>2013</v>
      </c>
      <c r="C809" s="50" t="s">
        <v>3</v>
      </c>
      <c r="D809" s="50">
        <v>25</v>
      </c>
      <c r="E809" s="50">
        <v>653.80733101322733</v>
      </c>
      <c r="F809" s="50">
        <v>0.31428101606018738</v>
      </c>
      <c r="G809" s="50">
        <v>0.11920877525796704</v>
      </c>
      <c r="H809" s="50">
        <v>6.6971804305322721E-2</v>
      </c>
      <c r="I809" s="50">
        <v>9.2984700791765865E-2</v>
      </c>
      <c r="J809" s="50">
        <v>4.0664511621602707E-2</v>
      </c>
      <c r="K809" s="50">
        <v>2.4944775229789721E-2</v>
      </c>
      <c r="L809" s="50">
        <v>262.77670769861754</v>
      </c>
      <c r="M809" s="50">
        <v>131.38835384930877</v>
      </c>
      <c r="N809" s="50">
        <v>3855559</v>
      </c>
      <c r="O809" s="50">
        <v>1211729</v>
      </c>
      <c r="P809" s="50">
        <v>163.10384204556161</v>
      </c>
      <c r="Q809" s="50">
        <v>99.672865653055936</v>
      </c>
      <c r="R809" s="50">
        <v>37.930631876007901</v>
      </c>
      <c r="S809" s="50">
        <v>1449318021.8989418</v>
      </c>
      <c r="T809" s="50">
        <v>4.7912111114641514</v>
      </c>
      <c r="U809" s="50">
        <v>5.1988135729744904</v>
      </c>
      <c r="V809" s="50">
        <v>358508</v>
      </c>
      <c r="W809" s="50">
        <v>73.928974009893338</v>
      </c>
      <c r="X809" s="50">
        <v>57.459379839415433</v>
      </c>
      <c r="Y809" s="50">
        <v>43.732475638835112</v>
      </c>
      <c r="Z809" s="50">
        <v>247195768.16962978</v>
      </c>
      <c r="AA809" s="50">
        <v>0.81718925264549735</v>
      </c>
      <c r="AB809" s="50">
        <v>0.8258726459629806</v>
      </c>
      <c r="AC809" s="50">
        <v>3855559</v>
      </c>
      <c r="AD809" s="50">
        <v>0.52170174737892272</v>
      </c>
      <c r="AE809" s="50">
        <v>0.54542352584527531</v>
      </c>
      <c r="AF809" s="50">
        <v>5.7332207282864926E-3</v>
      </c>
      <c r="AG809" s="50">
        <v>0.47790626333820185</v>
      </c>
      <c r="AH809" s="50">
        <v>14.430817452904432</v>
      </c>
      <c r="AI809" s="50">
        <v>15.426921898052749</v>
      </c>
      <c r="AJ809" s="50">
        <v>1.1597209640187334</v>
      </c>
      <c r="AK809" s="50">
        <v>2.5300060064969139</v>
      </c>
      <c r="AL809" s="50">
        <v>3.5022756801402148</v>
      </c>
      <c r="AM809" s="50">
        <v>4.3597351499812635</v>
      </c>
      <c r="AN809" s="50">
        <v>5.3786260351342339</v>
      </c>
      <c r="AO809" s="50">
        <v>6.7157712589426311</v>
      </c>
      <c r="AP809" s="50">
        <v>8.4482726402510409</v>
      </c>
      <c r="AQ809" s="50">
        <v>10.984462465751299</v>
      </c>
      <c r="AR809" s="50">
        <v>15.245874933081147</v>
      </c>
      <c r="AS809" s="50">
        <v>41.675254866202522</v>
      </c>
      <c r="AT809" s="50">
        <v>131.16614775479007</v>
      </c>
      <c r="AU809" s="50">
        <v>195.89749340001117</v>
      </c>
      <c r="AV809" s="50">
        <v>252.85681892664485</v>
      </c>
      <c r="AW809" s="50">
        <v>315.49433266777157</v>
      </c>
      <c r="AX809" s="50">
        <v>390.37543974639908</v>
      </c>
      <c r="AY809" s="50">
        <v>485.48509233915809</v>
      </c>
      <c r="AZ809" s="50">
        <v>638.79617413047117</v>
      </c>
      <c r="BA809" s="50">
        <v>796.3658970826541</v>
      </c>
      <c r="BB809" s="50">
        <v>1265.8810850685504</v>
      </c>
      <c r="BC809" s="50">
        <v>10.973401829082334</v>
      </c>
      <c r="BD809" s="50">
        <v>5074.8807167031882</v>
      </c>
      <c r="BE809" s="50">
        <v>75.661880841740285</v>
      </c>
      <c r="BF809" s="50">
        <v>165.32570093139273</v>
      </c>
      <c r="BG809" s="50">
        <v>228.48941487822134</v>
      </c>
      <c r="BH809" s="50">
        <v>284.91476429252947</v>
      </c>
      <c r="BI809" s="50">
        <v>352.07208089957538</v>
      </c>
      <c r="BJ809" s="50">
        <v>439.58359114409808</v>
      </c>
      <c r="BK809" s="50">
        <v>551.17330340513035</v>
      </c>
      <c r="BL809" s="50">
        <v>721.35262258171565</v>
      </c>
      <c r="BM809" s="50">
        <v>991.36599829776674</v>
      </c>
      <c r="BN809" s="50">
        <v>2741.6320629425604</v>
      </c>
    </row>
    <row r="810" spans="1:66" x14ac:dyDescent="0.25">
      <c r="A810" t="str">
        <f t="shared" si="12"/>
        <v>2013TOT26</v>
      </c>
      <c r="B810" s="50">
        <v>2013</v>
      </c>
      <c r="C810" s="50" t="s">
        <v>3</v>
      </c>
      <c r="D810" s="50">
        <v>26</v>
      </c>
      <c r="E810" s="50">
        <v>636.02157965966262</v>
      </c>
      <c r="F810" s="50">
        <v>0.31418533205157173</v>
      </c>
      <c r="G810" s="50">
        <v>0.13237792533108347</v>
      </c>
      <c r="H810" s="50">
        <v>8.0365026224494263E-2</v>
      </c>
      <c r="I810" s="50">
        <v>0.1134705306042058</v>
      </c>
      <c r="J810" s="50">
        <v>5.4575242021181317E-2</v>
      </c>
      <c r="K810" s="50">
        <v>3.6667907612408658E-2</v>
      </c>
      <c r="L810" s="50">
        <v>280.65857161961816</v>
      </c>
      <c r="M810" s="50">
        <v>140.32928580980908</v>
      </c>
      <c r="N810" s="50">
        <v>8692204</v>
      </c>
      <c r="O810" s="50">
        <v>2730963</v>
      </c>
      <c r="P810" s="50">
        <v>162.40671309144301</v>
      </c>
      <c r="Q810" s="50">
        <v>118.25185852817515</v>
      </c>
      <c r="R810" s="50">
        <v>42.133706391281756</v>
      </c>
      <c r="S810" s="50">
        <v>3875297403.8601694</v>
      </c>
      <c r="T810" s="50">
        <v>5.8414683755338874</v>
      </c>
      <c r="U810" s="50">
        <v>6.3509859692761124</v>
      </c>
      <c r="V810" s="50">
        <v>986309</v>
      </c>
      <c r="W810" s="50">
        <v>72.835949038138139</v>
      </c>
      <c r="X810" s="50">
        <v>67.49333677167094</v>
      </c>
      <c r="Y810" s="50">
        <v>48.096401533138234</v>
      </c>
      <c r="Z810" s="50">
        <v>798831425.97516</v>
      </c>
      <c r="AA810" s="50">
        <v>1.2041265549241214</v>
      </c>
      <c r="AB810" s="50">
        <v>1.2199794850587526</v>
      </c>
      <c r="AC810" s="50">
        <v>8692204</v>
      </c>
      <c r="AD810" s="50">
        <v>0.49957467871848571</v>
      </c>
      <c r="AE810" s="50">
        <v>0.50680763335390644</v>
      </c>
      <c r="AF810" s="50">
        <v>1.2925317482444122E-2</v>
      </c>
      <c r="AG810" s="50">
        <v>0.45032561360467227</v>
      </c>
      <c r="AH810" s="50">
        <v>13.05522964914609</v>
      </c>
      <c r="AI810" s="50">
        <v>15.187172940728493</v>
      </c>
      <c r="AJ810" s="50">
        <v>0.96081045383552866</v>
      </c>
      <c r="AK810" s="50">
        <v>2.601222086053613</v>
      </c>
      <c r="AL810" s="50">
        <v>3.6687598765290446</v>
      </c>
      <c r="AM810" s="50">
        <v>4.686167122534771</v>
      </c>
      <c r="AN810" s="50">
        <v>5.9118772363070438</v>
      </c>
      <c r="AO810" s="50">
        <v>7.3928696823019564</v>
      </c>
      <c r="AP810" s="50">
        <v>9.1794379557907391</v>
      </c>
      <c r="AQ810" s="50">
        <v>11.501651382848543</v>
      </c>
      <c r="AR810" s="50">
        <v>15.202543328645518</v>
      </c>
      <c r="AS810" s="50">
        <v>38.894660875153242</v>
      </c>
      <c r="AT810" s="50">
        <v>124.21036719203607</v>
      </c>
      <c r="AU810" s="50">
        <v>200.42229963343533</v>
      </c>
      <c r="AV810" s="50">
        <v>266.16507255436301</v>
      </c>
      <c r="AW810" s="50">
        <v>342.82061345001955</v>
      </c>
      <c r="AX810" s="50">
        <v>420.00848449078478</v>
      </c>
      <c r="AY810" s="50">
        <v>521.68354220655146</v>
      </c>
      <c r="AZ810" s="50">
        <v>676.69808046221249</v>
      </c>
      <c r="BA810" s="50">
        <v>798.49521766308897</v>
      </c>
      <c r="BB810" s="50">
        <v>1190.2902044631114</v>
      </c>
      <c r="BC810" s="50">
        <v>11.564014216680036</v>
      </c>
      <c r="BD810" s="50">
        <v>4258.6411608698081</v>
      </c>
      <c r="BE810" s="50">
        <v>61.059420333677231</v>
      </c>
      <c r="BF810" s="50">
        <v>165.28159707954174</v>
      </c>
      <c r="BG810" s="50">
        <v>233.76149405877038</v>
      </c>
      <c r="BH810" s="50">
        <v>297.69429495825136</v>
      </c>
      <c r="BI810" s="50">
        <v>376.28061357267183</v>
      </c>
      <c r="BJ810" s="50">
        <v>469.9399279956171</v>
      </c>
      <c r="BK810" s="50">
        <v>584.11658793637764</v>
      </c>
      <c r="BL810" s="50">
        <v>731.75074882333718</v>
      </c>
      <c r="BM810" s="50">
        <v>966.79377150046287</v>
      </c>
      <c r="BN810" s="50">
        <v>2474.6965534254518</v>
      </c>
    </row>
    <row r="811" spans="1:66" x14ac:dyDescent="0.25">
      <c r="A811" t="str">
        <f t="shared" si="12"/>
        <v>2013TOT27</v>
      </c>
      <c r="B811" s="50">
        <v>2013</v>
      </c>
      <c r="C811" s="50" t="s">
        <v>3</v>
      </c>
      <c r="D811" s="50">
        <v>27</v>
      </c>
      <c r="E811" s="50">
        <v>530.00903067220224</v>
      </c>
      <c r="F811" s="50">
        <v>0.38792666679176596</v>
      </c>
      <c r="G811" s="50">
        <v>0.17151115927037294</v>
      </c>
      <c r="H811" s="50">
        <v>0.10682601317407157</v>
      </c>
      <c r="I811" s="50">
        <v>0.14198864098378089</v>
      </c>
      <c r="J811" s="50">
        <v>7.4414172598011308E-2</v>
      </c>
      <c r="K811" s="50">
        <v>5.283077715136239E-2</v>
      </c>
      <c r="L811" s="50">
        <v>260.37846541980707</v>
      </c>
      <c r="M811" s="50">
        <v>130.18923270990354</v>
      </c>
      <c r="N811" s="50">
        <v>3197460</v>
      </c>
      <c r="O811" s="50">
        <v>1240380</v>
      </c>
      <c r="P811" s="50">
        <v>145.25925275386385</v>
      </c>
      <c r="Q811" s="50">
        <v>115.11921266594322</v>
      </c>
      <c r="R811" s="50">
        <v>44.212263283884482</v>
      </c>
      <c r="S811" s="50">
        <v>1713498828.0789917</v>
      </c>
      <c r="T811" s="50">
        <v>8.4258587814160339</v>
      </c>
      <c r="U811" s="50">
        <v>9.4282603500493565</v>
      </c>
      <c r="V811" s="50">
        <v>454003.00000000006</v>
      </c>
      <c r="W811" s="50">
        <v>61.958957624841915</v>
      </c>
      <c r="X811" s="50">
        <v>68.230275085061621</v>
      </c>
      <c r="Y811" s="50">
        <v>52.40853922005742</v>
      </c>
      <c r="Z811" s="50">
        <v>371720994.95331883</v>
      </c>
      <c r="AA811" s="50">
        <v>1.8278790497192798</v>
      </c>
      <c r="AB811" s="50">
        <v>1.8587316035619983</v>
      </c>
      <c r="AC811" s="50">
        <v>3197460</v>
      </c>
      <c r="AD811" s="50">
        <v>0.52141921112991485</v>
      </c>
      <c r="AE811" s="50">
        <v>0.54875169083570352</v>
      </c>
      <c r="AF811" s="50">
        <v>4.7546267479934906E-3</v>
      </c>
      <c r="AG811" s="50">
        <v>0.46900899741875612</v>
      </c>
      <c r="AH811" s="50">
        <v>14.752192669819067</v>
      </c>
      <c r="AI811" s="50">
        <v>17.4413496025537</v>
      </c>
      <c r="AJ811" s="50">
        <v>0.76678825002116835</v>
      </c>
      <c r="AK811" s="50">
        <v>2.4540155249509077</v>
      </c>
      <c r="AL811" s="50">
        <v>3.4759119026152314</v>
      </c>
      <c r="AM811" s="50">
        <v>4.4341560961806215</v>
      </c>
      <c r="AN811" s="50">
        <v>5.6385719716107587</v>
      </c>
      <c r="AO811" s="50">
        <v>7.0661031679779285</v>
      </c>
      <c r="AP811" s="50">
        <v>8.706054569402788</v>
      </c>
      <c r="AQ811" s="50">
        <v>11.283233876727927</v>
      </c>
      <c r="AR811" s="50">
        <v>15.12397339309387</v>
      </c>
      <c r="AS811" s="50">
        <v>41.051191247418799</v>
      </c>
      <c r="AT811" s="50">
        <v>83.398389400367066</v>
      </c>
      <c r="AU811" s="50">
        <v>163.10595646131364</v>
      </c>
      <c r="AV811" s="50">
        <v>208.93958195517496</v>
      </c>
      <c r="AW811" s="50">
        <v>266.16507255436301</v>
      </c>
      <c r="AX811" s="50">
        <v>340.69129286958463</v>
      </c>
      <c r="AY811" s="50">
        <v>410.42654187882772</v>
      </c>
      <c r="AZ811" s="50">
        <v>520.61888191633398</v>
      </c>
      <c r="BA811" s="50">
        <v>718.64569589678013</v>
      </c>
      <c r="BB811" s="50">
        <v>1005.5716441103834</v>
      </c>
      <c r="BC811" s="50">
        <v>11.715048316721408</v>
      </c>
      <c r="BD811" s="50">
        <v>3917.9498680002234</v>
      </c>
      <c r="BE811" s="50">
        <v>40.57929858937618</v>
      </c>
      <c r="BF811" s="50">
        <v>129.8672402543892</v>
      </c>
      <c r="BG811" s="50">
        <v>183.59371671100254</v>
      </c>
      <c r="BH811" s="50">
        <v>235.54393563516652</v>
      </c>
      <c r="BI811" s="50">
        <v>299.52950389414923</v>
      </c>
      <c r="BJ811" s="50">
        <v>373.93797117869303</v>
      </c>
      <c r="BK811" s="50">
        <v>462.47158837793597</v>
      </c>
      <c r="BL811" s="50">
        <v>597.12891511157216</v>
      </c>
      <c r="BM811" s="50">
        <v>801.93035498675465</v>
      </c>
      <c r="BN811" s="50">
        <v>2180.7562914204455</v>
      </c>
    </row>
    <row r="812" spans="1:66" x14ac:dyDescent="0.25">
      <c r="A812" t="str">
        <f t="shared" si="12"/>
        <v>2013TOT28</v>
      </c>
      <c r="B812" s="50">
        <v>2013</v>
      </c>
      <c r="C812" s="50" t="s">
        <v>3</v>
      </c>
      <c r="D812" s="50">
        <v>28</v>
      </c>
      <c r="E812" s="50">
        <v>747.70083597606947</v>
      </c>
      <c r="F812" s="50">
        <v>0.28660751785210115</v>
      </c>
      <c r="G812" s="50">
        <v>0.10426195808743621</v>
      </c>
      <c r="H812" s="50">
        <v>5.6301724884582766E-2</v>
      </c>
      <c r="I812" s="50">
        <v>7.6181450670796999E-2</v>
      </c>
      <c r="J812" s="50">
        <v>3.2339339932413426E-2</v>
      </c>
      <c r="K812" s="50">
        <v>2.0919787815776376E-2</v>
      </c>
      <c r="L812" s="50">
        <v>260.89369133348509</v>
      </c>
      <c r="M812" s="50">
        <v>130.44684566674255</v>
      </c>
      <c r="N812" s="50">
        <v>2135743</v>
      </c>
      <c r="O812" s="50">
        <v>612120</v>
      </c>
      <c r="P812" s="50">
        <v>165.98589786407197</v>
      </c>
      <c r="Q812" s="50">
        <v>94.907793469413122</v>
      </c>
      <c r="R812" s="50">
        <v>36.377956471204229</v>
      </c>
      <c r="S812" s="50">
        <v>697139502.46196604</v>
      </c>
      <c r="T812" s="50">
        <v>3.6379907313570379</v>
      </c>
      <c r="U812" s="50">
        <v>3.8851875590835143</v>
      </c>
      <c r="V812" s="50">
        <v>162704</v>
      </c>
      <c r="W812" s="50">
        <v>75.071621803422488</v>
      </c>
      <c r="X812" s="50">
        <v>55.375223863320059</v>
      </c>
      <c r="Y812" s="50">
        <v>42.450412334836535</v>
      </c>
      <c r="Z812" s="50">
        <v>108117245.08149152</v>
      </c>
      <c r="AA812" s="50">
        <v>0.56420491754845348</v>
      </c>
      <c r="AB812" s="50">
        <v>0.56855370986821396</v>
      </c>
      <c r="AC812" s="50">
        <v>2135743</v>
      </c>
      <c r="AD812" s="50">
        <v>0.55634870099358924</v>
      </c>
      <c r="AE812" s="50">
        <v>0.72182688741056289</v>
      </c>
      <c r="AF812" s="50">
        <v>3.1758523311127165E-3</v>
      </c>
      <c r="AG812" s="50">
        <v>0.54408979204010333</v>
      </c>
      <c r="AH812" s="50">
        <v>17.203726497757636</v>
      </c>
      <c r="AI812" s="50">
        <v>16.723332220930388</v>
      </c>
      <c r="AJ812" s="50">
        <v>1.2016928459082428</v>
      </c>
      <c r="AK812" s="50">
        <v>2.4055733690964534</v>
      </c>
      <c r="AL812" s="50">
        <v>3.1595430901069705</v>
      </c>
      <c r="AM812" s="50">
        <v>4.0497560682152054</v>
      </c>
      <c r="AN812" s="50">
        <v>5.0299265870590375</v>
      </c>
      <c r="AO812" s="50">
        <v>6.2257534753202304</v>
      </c>
      <c r="AP812" s="50">
        <v>7.7598968602892135</v>
      </c>
      <c r="AQ812" s="50">
        <v>9.8423463811430025</v>
      </c>
      <c r="AR812" s="50">
        <v>13.804203240903838</v>
      </c>
      <c r="AS812" s="50">
        <v>46.521308081957805</v>
      </c>
      <c r="AT812" s="50">
        <v>144.36793535348647</v>
      </c>
      <c r="AU812" s="50">
        <v>207.07642644729441</v>
      </c>
      <c r="AV812" s="50">
        <v>268.29439313479787</v>
      </c>
      <c r="AW812" s="50">
        <v>347.07925461088934</v>
      </c>
      <c r="AX812" s="50">
        <v>415.21751318480625</v>
      </c>
      <c r="AY812" s="50">
        <v>517.42490104568162</v>
      </c>
      <c r="AZ812" s="50">
        <v>660.08937993482027</v>
      </c>
      <c r="BA812" s="50">
        <v>825.46661168193111</v>
      </c>
      <c r="BB812" s="50">
        <v>1384.0583772826876</v>
      </c>
      <c r="BC812" s="50">
        <v>16.955715205339672</v>
      </c>
      <c r="BD812" s="50">
        <v>6640.818560231357</v>
      </c>
      <c r="BE812" s="50">
        <v>89.354604772523913</v>
      </c>
      <c r="BF812" s="50">
        <v>180.68070547459195</v>
      </c>
      <c r="BG812" s="50">
        <v>234.5353111142648</v>
      </c>
      <c r="BH812" s="50">
        <v>304.17682371094355</v>
      </c>
      <c r="BI812" s="50">
        <v>377.19237021792287</v>
      </c>
      <c r="BJ812" s="50">
        <v>465.25895441875826</v>
      </c>
      <c r="BK812" s="50">
        <v>579.88856252907249</v>
      </c>
      <c r="BL812" s="50">
        <v>735.47330870355279</v>
      </c>
      <c r="BM812" s="50">
        <v>1029.9294196771066</v>
      </c>
      <c r="BN812" s="50">
        <v>3494.7044963309777</v>
      </c>
    </row>
    <row r="813" spans="1:66" x14ac:dyDescent="0.25">
      <c r="A813" t="str">
        <f t="shared" si="12"/>
        <v>2013TOT29</v>
      </c>
      <c r="B813" s="50">
        <v>2013</v>
      </c>
      <c r="C813" s="50" t="s">
        <v>3</v>
      </c>
      <c r="D813" s="50">
        <v>29</v>
      </c>
      <c r="E813" s="50">
        <v>696.71732395340246</v>
      </c>
      <c r="F813" s="50">
        <v>0.32593040517220007</v>
      </c>
      <c r="G813" s="50">
        <v>0.13513869718545879</v>
      </c>
      <c r="H813" s="50">
        <v>8.0350303104301038E-2</v>
      </c>
      <c r="I813" s="50">
        <v>0.12041928716502029</v>
      </c>
      <c r="J813" s="50">
        <v>5.2910710821513607E-2</v>
      </c>
      <c r="K813" s="50">
        <v>3.357928618814969E-2</v>
      </c>
      <c r="L813" s="50">
        <v>267.56160320004631</v>
      </c>
      <c r="M813" s="50">
        <v>133.78080160002315</v>
      </c>
      <c r="N813" s="50">
        <v>14359228</v>
      </c>
      <c r="O813" s="50">
        <v>4680109</v>
      </c>
      <c r="P813" s="50">
        <v>156.62403524223825</v>
      </c>
      <c r="Q813" s="50">
        <v>110.93756795780806</v>
      </c>
      <c r="R813" s="50">
        <v>41.462439539526891</v>
      </c>
      <c r="S813" s="50">
        <v>6230398922.8493891</v>
      </c>
      <c r="T813" s="50">
        <v>5.1897556197016526</v>
      </c>
      <c r="U813" s="50">
        <v>5.6000734597725739</v>
      </c>
      <c r="V813" s="50">
        <v>1729128</v>
      </c>
      <c r="W813" s="50">
        <v>74.99921043158399</v>
      </c>
      <c r="X813" s="50">
        <v>58.781591168439164</v>
      </c>
      <c r="Y813" s="50">
        <v>43.938734456221852</v>
      </c>
      <c r="Z813" s="50">
        <v>1219690742.0868106</v>
      </c>
      <c r="AA813" s="50">
        <v>1.0159697575429427</v>
      </c>
      <c r="AB813" s="50">
        <v>1.0293124463837342</v>
      </c>
      <c r="AC813" s="50">
        <v>14359228</v>
      </c>
      <c r="AD813" s="50">
        <v>0.55692471604167693</v>
      </c>
      <c r="AE813" s="50">
        <v>0.67660371183693613</v>
      </c>
      <c r="AF813" s="50">
        <v>2.135218877775831E-2</v>
      </c>
      <c r="AG813" s="50">
        <v>0.55616074828027529</v>
      </c>
      <c r="AH813" s="50">
        <v>17.803647353928305</v>
      </c>
      <c r="AI813" s="50">
        <v>19.502342618655554</v>
      </c>
      <c r="AJ813" s="50">
        <v>0.89062064214092362</v>
      </c>
      <c r="AK813" s="50">
        <v>2.1837524022966623</v>
      </c>
      <c r="AL813" s="50">
        <v>3.1317988414400673</v>
      </c>
      <c r="AM813" s="50">
        <v>4.0314078194461604</v>
      </c>
      <c r="AN813" s="50">
        <v>5.0959341179083797</v>
      </c>
      <c r="AO813" s="50">
        <v>6.3853542325865451</v>
      </c>
      <c r="AP813" s="50">
        <v>8.0459724746426424</v>
      </c>
      <c r="AQ813" s="50">
        <v>10.277683019357664</v>
      </c>
      <c r="AR813" s="50">
        <v>14.390911742351342</v>
      </c>
      <c r="AS813" s="50">
        <v>45.566564707829613</v>
      </c>
      <c r="AT813" s="50">
        <v>110.724670182615</v>
      </c>
      <c r="AU813" s="50">
        <v>186.31555078805408</v>
      </c>
      <c r="AV813" s="50">
        <v>244.87186675001396</v>
      </c>
      <c r="AW813" s="50">
        <v>316.84290236871374</v>
      </c>
      <c r="AX813" s="50">
        <v>391.2626566549136</v>
      </c>
      <c r="AY813" s="50">
        <v>496.13169524133264</v>
      </c>
      <c r="AZ813" s="50">
        <v>638.79617413047117</v>
      </c>
      <c r="BA813" s="50">
        <v>787.84861476091442</v>
      </c>
      <c r="BB813" s="50">
        <v>1330.825362771815</v>
      </c>
      <c r="BC813" s="50">
        <v>15.00445618760088</v>
      </c>
      <c r="BD813" s="50">
        <v>5802.3985816851136</v>
      </c>
      <c r="BE813" s="50">
        <v>62.020796609983663</v>
      </c>
      <c r="BF813" s="50">
        <v>151.99368411364389</v>
      </c>
      <c r="BG813" s="50">
        <v>218.09803064931549</v>
      </c>
      <c r="BH813" s="50">
        <v>281.1461075112353</v>
      </c>
      <c r="BI813" s="50">
        <v>355.17756257945058</v>
      </c>
      <c r="BJ813" s="50">
        <v>445.14120237009092</v>
      </c>
      <c r="BK813" s="50">
        <v>560.58418063252213</v>
      </c>
      <c r="BL813" s="50">
        <v>715.52471740313683</v>
      </c>
      <c r="BM813" s="50">
        <v>1003.3530372461781</v>
      </c>
      <c r="BN813" s="50">
        <v>3174.8381428511325</v>
      </c>
    </row>
    <row r="814" spans="1:66" x14ac:dyDescent="0.25">
      <c r="A814" t="str">
        <f t="shared" si="12"/>
        <v>2013TOT30</v>
      </c>
      <c r="B814" s="50">
        <v>2013</v>
      </c>
      <c r="C814" s="50" t="s">
        <v>3</v>
      </c>
      <c r="D814" s="50">
        <v>30</v>
      </c>
      <c r="E814" s="50">
        <v>1193.796691821763</v>
      </c>
      <c r="F814" s="50">
        <v>9.2683280137631427E-2</v>
      </c>
      <c r="G814" s="50">
        <v>3.850694512752411E-2</v>
      </c>
      <c r="H814" s="50">
        <v>2.6030121601414373E-2</v>
      </c>
      <c r="I814" s="50">
        <v>3.1075179022752451E-2</v>
      </c>
      <c r="J814" s="50">
        <v>2.031417983680793E-2</v>
      </c>
      <c r="K814" s="50">
        <v>1.7291005417818844E-2</v>
      </c>
      <c r="L814" s="50">
        <v>261.18419515496834</v>
      </c>
      <c r="M814" s="50">
        <v>130.59209757748417</v>
      </c>
      <c r="N814" s="50">
        <v>78560545</v>
      </c>
      <c r="O814" s="50">
        <v>7281249</v>
      </c>
      <c r="P814" s="50">
        <v>152.67049714952438</v>
      </c>
      <c r="Q814" s="50">
        <v>108.51369800544396</v>
      </c>
      <c r="R814" s="50">
        <v>41.546808734372135</v>
      </c>
      <c r="S814" s="50">
        <v>9481383061.0612888</v>
      </c>
      <c r="T814" s="50">
        <v>0.84247221825193319</v>
      </c>
      <c r="U814" s="50">
        <v>0.85257777279202851</v>
      </c>
      <c r="V814" s="50">
        <v>2441283</v>
      </c>
      <c r="W814" s="50">
        <v>45.222634266826596</v>
      </c>
      <c r="X814" s="50">
        <v>85.369463310657579</v>
      </c>
      <c r="Y814" s="50">
        <v>65.371079027201731</v>
      </c>
      <c r="Z814" s="50">
        <v>2500932233.9931846</v>
      </c>
      <c r="AA814" s="50">
        <v>0.22222136931931533</v>
      </c>
      <c r="AB814" s="50">
        <v>0.22248326991363371</v>
      </c>
      <c r="AC814" s="50">
        <v>78560545</v>
      </c>
      <c r="AD814" s="50">
        <v>0.4997874021931738</v>
      </c>
      <c r="AE814" s="50">
        <v>0.50656531628580836</v>
      </c>
      <c r="AF814" s="50">
        <v>0.11681962201057476</v>
      </c>
      <c r="AG814" s="50">
        <v>0.42950777311807009</v>
      </c>
      <c r="AH814" s="50">
        <v>12.742393273400427</v>
      </c>
      <c r="AI814" s="50">
        <v>13.723741103660636</v>
      </c>
      <c r="AJ814" s="50">
        <v>1.2952824799699678</v>
      </c>
      <c r="AK814" s="50">
        <v>2.7392210220071194</v>
      </c>
      <c r="AL814" s="50">
        <v>3.743523424043862</v>
      </c>
      <c r="AM814" s="50">
        <v>4.7737647371721774</v>
      </c>
      <c r="AN814" s="50">
        <v>5.8640909420256069</v>
      </c>
      <c r="AO814" s="50">
        <v>6.9024732264740791</v>
      </c>
      <c r="AP814" s="50">
        <v>8.4846348795540862</v>
      </c>
      <c r="AQ814" s="50">
        <v>10.828527745807364</v>
      </c>
      <c r="AR814" s="50">
        <v>15.383515128396823</v>
      </c>
      <c r="AS814" s="50">
        <v>39.984966414548914</v>
      </c>
      <c r="AT814" s="50">
        <v>260.25029316426605</v>
      </c>
      <c r="AU814" s="50">
        <v>383.27770447828271</v>
      </c>
      <c r="AV814" s="50">
        <v>506.3524340274202</v>
      </c>
      <c r="AW814" s="50">
        <v>638.79617413047117</v>
      </c>
      <c r="AX814" s="50">
        <v>745.26220315221633</v>
      </c>
      <c r="AY814" s="50">
        <v>904.96124668483424</v>
      </c>
      <c r="AZ814" s="50">
        <v>1117.8933047283247</v>
      </c>
      <c r="BA814" s="50">
        <v>1490.5244063044327</v>
      </c>
      <c r="BB814" s="50">
        <v>2342.2526384783941</v>
      </c>
      <c r="BC814" s="50">
        <v>10.902107917522329</v>
      </c>
      <c r="BD814" s="50">
        <v>8225.9202889834396</v>
      </c>
      <c r="BE814" s="50">
        <v>154.62762855008501</v>
      </c>
      <c r="BF814" s="50">
        <v>326.80336073245729</v>
      </c>
      <c r="BG814" s="50">
        <v>446.97839327316694</v>
      </c>
      <c r="BH814" s="50">
        <v>569.84667960803688</v>
      </c>
      <c r="BI814" s="50">
        <v>700.36191623357035</v>
      </c>
      <c r="BJ814" s="50">
        <v>824.0839407114521</v>
      </c>
      <c r="BK814" s="50">
        <v>1012.7114664706623</v>
      </c>
      <c r="BL814" s="50">
        <v>1292.8251222046213</v>
      </c>
      <c r="BM814" s="50">
        <v>1836.3554098323671</v>
      </c>
      <c r="BN814" s="50">
        <v>4774.2255410503831</v>
      </c>
    </row>
    <row r="815" spans="1:66" x14ac:dyDescent="0.25">
      <c r="A815" t="str">
        <f t="shared" si="12"/>
        <v>2013TOT31</v>
      </c>
      <c r="B815" s="50">
        <v>2013</v>
      </c>
      <c r="C815" s="50" t="s">
        <v>3</v>
      </c>
      <c r="D815" s="50">
        <v>31</v>
      </c>
      <c r="E815" s="50">
        <v>997.70200573468253</v>
      </c>
      <c r="F815" s="50">
        <v>7.7825757339211779E-2</v>
      </c>
      <c r="G815" s="50">
        <v>3.1904433443996294E-2</v>
      </c>
      <c r="H815" s="50">
        <v>2.1154218403362672E-2</v>
      </c>
      <c r="I815" s="50">
        <v>2.7378141919529392E-2</v>
      </c>
      <c r="J815" s="50">
        <v>1.6171046081825201E-2</v>
      </c>
      <c r="K815" s="50">
        <v>1.2874766370696575E-2</v>
      </c>
      <c r="L815" s="50">
        <v>211.80858500984257</v>
      </c>
      <c r="M815" s="50">
        <v>105.90429250492129</v>
      </c>
      <c r="N815" s="50">
        <v>20016625</v>
      </c>
      <c r="O815" s="50">
        <v>1557809</v>
      </c>
      <c r="P815" s="50">
        <v>124.97829727027454</v>
      </c>
      <c r="Q815" s="50">
        <v>86.830287739568035</v>
      </c>
      <c r="R815" s="50">
        <v>40.994697044755341</v>
      </c>
      <c r="S815" s="50">
        <v>1623180044.5594649</v>
      </c>
      <c r="T815" s="50">
        <v>0.67731976727232746</v>
      </c>
      <c r="U815" s="50">
        <v>0.68398792010891607</v>
      </c>
      <c r="V815" s="50">
        <v>548018</v>
      </c>
      <c r="W815" s="50">
        <v>43.351355224011236</v>
      </c>
      <c r="X815" s="50">
        <v>62.552937280910051</v>
      </c>
      <c r="Y815" s="50">
        <v>59.06553530679907</v>
      </c>
      <c r="Z815" s="50">
        <v>411361626.99371713</v>
      </c>
      <c r="AA815" s="50">
        <v>0.17165277653211264</v>
      </c>
      <c r="AB815" s="50">
        <v>0.17185722016352134</v>
      </c>
      <c r="AC815" s="50">
        <v>20016625</v>
      </c>
      <c r="AD815" s="50">
        <v>0.48541032054822225</v>
      </c>
      <c r="AE815" s="50">
        <v>0.48123727145566875</v>
      </c>
      <c r="AF815" s="50">
        <v>2.976474471285033E-2</v>
      </c>
      <c r="AG815" s="50">
        <v>0.4108119720662371</v>
      </c>
      <c r="AH815" s="50">
        <v>11.870938459992036</v>
      </c>
      <c r="AI815" s="50">
        <v>12.633263173832786</v>
      </c>
      <c r="AJ815" s="50">
        <v>1.4104959576058138</v>
      </c>
      <c r="AK815" s="50">
        <v>2.8558410530060407</v>
      </c>
      <c r="AL815" s="50">
        <v>3.8720500700441995</v>
      </c>
      <c r="AM815" s="50">
        <v>4.9247463953229484</v>
      </c>
      <c r="AN815" s="50">
        <v>6.0934107691820305</v>
      </c>
      <c r="AO815" s="50">
        <v>7.3052221069524705</v>
      </c>
      <c r="AP815" s="50">
        <v>8.7048084819542062</v>
      </c>
      <c r="AQ815" s="50">
        <v>10.935666922609691</v>
      </c>
      <c r="AR815" s="50">
        <v>15.129844846320452</v>
      </c>
      <c r="AS815" s="50">
        <v>38.767913397002147</v>
      </c>
      <c r="AT815" s="50">
        <v>233.16060355762198</v>
      </c>
      <c r="AU815" s="50">
        <v>340.15896272447588</v>
      </c>
      <c r="AV815" s="50">
        <v>439.17236971469896</v>
      </c>
      <c r="AW815" s="50">
        <v>541.37975757557433</v>
      </c>
      <c r="AX815" s="50">
        <v>686.17355704514785</v>
      </c>
      <c r="AY815" s="50">
        <v>780.75087949279816</v>
      </c>
      <c r="AZ815" s="50">
        <v>958.19426119570676</v>
      </c>
      <c r="BA815" s="50">
        <v>1245.6525395544188</v>
      </c>
      <c r="BB815" s="50">
        <v>1866.704375514599</v>
      </c>
      <c r="BC815" s="50">
        <v>11.039115404561215</v>
      </c>
      <c r="BD815" s="50">
        <v>6920.2918864134381</v>
      </c>
      <c r="BE815" s="50">
        <v>140.71249465203448</v>
      </c>
      <c r="BF815" s="50">
        <v>284.88563544700185</v>
      </c>
      <c r="BG815" s="50">
        <v>386.04587946625185</v>
      </c>
      <c r="BH815" s="50">
        <v>491.19753922460598</v>
      </c>
      <c r="BI815" s="50">
        <v>608.67259162405799</v>
      </c>
      <c r="BJ815" s="50">
        <v>728.67802029836093</v>
      </c>
      <c r="BK815" s="50">
        <v>868.35142820437318</v>
      </c>
      <c r="BL815" s="50">
        <v>1090.908984385853</v>
      </c>
      <c r="BM815" s="50">
        <v>1508.8755842828889</v>
      </c>
      <c r="BN815" s="50">
        <v>3871.5951727377774</v>
      </c>
    </row>
    <row r="816" spans="1:66" x14ac:dyDescent="0.25">
      <c r="A816" t="str">
        <f t="shared" si="12"/>
        <v>2013TOT32</v>
      </c>
      <c r="B816" s="50">
        <v>2013</v>
      </c>
      <c r="C816" s="50" t="s">
        <v>3</v>
      </c>
      <c r="D816" s="50">
        <v>32</v>
      </c>
      <c r="E816" s="50">
        <v>970.50071869415888</v>
      </c>
      <c r="F816" s="50">
        <v>9.3663111534891375E-2</v>
      </c>
      <c r="G816" s="50">
        <v>4.2540667302311513E-2</v>
      </c>
      <c r="H816" s="50">
        <v>3.0785333147681299E-2</v>
      </c>
      <c r="I816" s="50">
        <v>3.4547646523547665E-2</v>
      </c>
      <c r="J816" s="50">
        <v>2.566185201827427E-2</v>
      </c>
      <c r="K816" s="50">
        <v>2.283757113947147E-2</v>
      </c>
      <c r="L816" s="50">
        <v>206.31587413405441</v>
      </c>
      <c r="M816" s="50">
        <v>103.15793706702721</v>
      </c>
      <c r="N816" s="50">
        <v>3721006</v>
      </c>
      <c r="O816" s="50">
        <v>348521</v>
      </c>
      <c r="P816" s="50">
        <v>112.60966667528501</v>
      </c>
      <c r="Q816" s="50">
        <v>93.706207458769398</v>
      </c>
      <c r="R816" s="50">
        <v>45.418806406473344</v>
      </c>
      <c r="S816" s="50">
        <v>391902973.55685323</v>
      </c>
      <c r="T816" s="50">
        <v>0.90435944988602079</v>
      </c>
      <c r="U816" s="50">
        <v>0.91429599040849774</v>
      </c>
      <c r="V816" s="50">
        <v>128552</v>
      </c>
      <c r="W816" s="50">
        <v>26.532638909013595</v>
      </c>
      <c r="X816" s="50">
        <v>76.625298158013607</v>
      </c>
      <c r="Y816" s="50">
        <v>74.279595285262516</v>
      </c>
      <c r="Z816" s="50">
        <v>118204023.94570759</v>
      </c>
      <c r="AA816" s="50">
        <v>0.27276885679038193</v>
      </c>
      <c r="AB816" s="50">
        <v>0.27302673118547416</v>
      </c>
      <c r="AC816" s="50">
        <v>3721006</v>
      </c>
      <c r="AD816" s="50">
        <v>0.48955818847772636</v>
      </c>
      <c r="AE816" s="50">
        <v>0.47691946160239063</v>
      </c>
      <c r="AF816" s="50">
        <v>5.5331402604079901E-3</v>
      </c>
      <c r="AG816" s="50">
        <v>0.40995788880205186</v>
      </c>
      <c r="AH816" s="50">
        <v>12.240468479258269</v>
      </c>
      <c r="AI816" s="50">
        <v>14.106556500909528</v>
      </c>
      <c r="AJ816" s="50">
        <v>1.2103197569560755</v>
      </c>
      <c r="AK816" s="50">
        <v>2.6042915079830422</v>
      </c>
      <c r="AL816" s="50">
        <v>3.6767513665045959</v>
      </c>
      <c r="AM816" s="50">
        <v>4.9364009276873819</v>
      </c>
      <c r="AN816" s="50">
        <v>6.1003795191033969</v>
      </c>
      <c r="AO816" s="50">
        <v>7.4605165913438576</v>
      </c>
      <c r="AP816" s="50">
        <v>8.9669133358873516</v>
      </c>
      <c r="AQ816" s="50">
        <v>11.233397656664664</v>
      </c>
      <c r="AR816" s="50">
        <v>15.780617309564953</v>
      </c>
      <c r="AS816" s="50">
        <v>38.030412028304681</v>
      </c>
      <c r="AT816" s="50">
        <v>205.69236807001172</v>
      </c>
      <c r="AU816" s="50">
        <v>309.81614445327853</v>
      </c>
      <c r="AV816" s="50">
        <v>407.12609497915361</v>
      </c>
      <c r="AW816" s="50">
        <v>532.33014510872601</v>
      </c>
      <c r="AX816" s="50">
        <v>673.39763356253843</v>
      </c>
      <c r="AY816" s="50">
        <v>780.75087949279816</v>
      </c>
      <c r="AZ816" s="50">
        <v>958.19426119570676</v>
      </c>
      <c r="BA816" s="50">
        <v>1277.5923482609423</v>
      </c>
      <c r="BB816" s="50">
        <v>1969.6215369022862</v>
      </c>
      <c r="BC816" s="50">
        <v>10.400143633043371</v>
      </c>
      <c r="BD816" s="50">
        <v>5820.1429198554042</v>
      </c>
      <c r="BE816" s="50">
        <v>116.79418923488718</v>
      </c>
      <c r="BF816" s="50">
        <v>253.64551283166821</v>
      </c>
      <c r="BG816" s="50">
        <v>356.98018024185956</v>
      </c>
      <c r="BH816" s="50">
        <v>476.3889871005465</v>
      </c>
      <c r="BI816" s="50">
        <v>594.11888936096523</v>
      </c>
      <c r="BJ816" s="50">
        <v>726.62640324953361</v>
      </c>
      <c r="BK816" s="50">
        <v>865.32715655667982</v>
      </c>
      <c r="BL816" s="50">
        <v>1095.7843273196149</v>
      </c>
      <c r="BM816" s="50">
        <v>1532.2454877426023</v>
      </c>
      <c r="BN816" s="50">
        <v>3692.4975331356382</v>
      </c>
    </row>
    <row r="817" spans="1:66" x14ac:dyDescent="0.25">
      <c r="A817" t="str">
        <f t="shared" si="12"/>
        <v>2013TOT33</v>
      </c>
      <c r="B817" s="50">
        <v>2013</v>
      </c>
      <c r="C817" s="50" t="s">
        <v>3</v>
      </c>
      <c r="D817" s="50">
        <v>33</v>
      </c>
      <c r="E817" s="50">
        <v>1240.970912324213</v>
      </c>
      <c r="F817" s="50">
        <v>0.12617377110315592</v>
      </c>
      <c r="G817" s="50">
        <v>5.3756102065139325E-2</v>
      </c>
      <c r="H817" s="50">
        <v>3.6769361602752078E-2</v>
      </c>
      <c r="I817" s="50">
        <v>4.1208757155783662E-2</v>
      </c>
      <c r="J817" s="50">
        <v>2.8765365861318021E-2</v>
      </c>
      <c r="K817" s="50">
        <v>2.532836898561458E-2</v>
      </c>
      <c r="L817" s="50">
        <v>286.69134464102393</v>
      </c>
      <c r="M817" s="50">
        <v>143.34567232051197</v>
      </c>
      <c r="N817" s="50">
        <v>15005694</v>
      </c>
      <c r="O817" s="50">
        <v>1893325.0000000002</v>
      </c>
      <c r="P817" s="50">
        <v>164.5470269356033</v>
      </c>
      <c r="Q817" s="50">
        <v>122.14431770542063</v>
      </c>
      <c r="R817" s="50">
        <v>42.604815244199898</v>
      </c>
      <c r="S817" s="50">
        <v>2775106683.8353868</v>
      </c>
      <c r="T817" s="50">
        <v>1.2418831924795715</v>
      </c>
      <c r="U817" s="50">
        <v>1.2630134849742136</v>
      </c>
      <c r="V817" s="50">
        <v>618366</v>
      </c>
      <c r="W817" s="50">
        <v>43.284641764597374</v>
      </c>
      <c r="X817" s="50">
        <v>100.06103055591458</v>
      </c>
      <c r="Y817" s="50">
        <v>69.804012172885393</v>
      </c>
      <c r="Z817" s="50">
        <v>742492070.64886415</v>
      </c>
      <c r="AA817" s="50">
        <v>0.33227134238089534</v>
      </c>
      <c r="AB817" s="50">
        <v>0.33274961917463219</v>
      </c>
      <c r="AC817" s="50">
        <v>15005694</v>
      </c>
      <c r="AD817" s="50">
        <v>0.53101309071282832</v>
      </c>
      <c r="AE817" s="50">
        <v>0.56597277078469954</v>
      </c>
      <c r="AF817" s="50">
        <v>2.2313484473489444E-2</v>
      </c>
      <c r="AG817" s="50">
        <v>0.47869792251929066</v>
      </c>
      <c r="AH817" s="50">
        <v>15.133431296952548</v>
      </c>
      <c r="AI817" s="50">
        <v>16.292906790647532</v>
      </c>
      <c r="AJ817" s="50">
        <v>1.0968774117530611</v>
      </c>
      <c r="AK817" s="50">
        <v>2.4910453268187038</v>
      </c>
      <c r="AL817" s="50">
        <v>3.382134360206893</v>
      </c>
      <c r="AM817" s="50">
        <v>4.3124328963468992</v>
      </c>
      <c r="AN817" s="50">
        <v>5.3899618029562912</v>
      </c>
      <c r="AO817" s="50">
        <v>6.3790312255790269</v>
      </c>
      <c r="AP817" s="50">
        <v>8.0407622299906372</v>
      </c>
      <c r="AQ817" s="50">
        <v>10.45006399475389</v>
      </c>
      <c r="AR817" s="50">
        <v>15.771993951647822</v>
      </c>
      <c r="AS817" s="50">
        <v>42.685696799946776</v>
      </c>
      <c r="AT817" s="50">
        <v>245.22675351341979</v>
      </c>
      <c r="AU817" s="50">
        <v>360.91983838371624</v>
      </c>
      <c r="AV817" s="50">
        <v>481.2264511782883</v>
      </c>
      <c r="AW817" s="50">
        <v>595.49998899496154</v>
      </c>
      <c r="AX817" s="50">
        <v>721.83967676743248</v>
      </c>
      <c r="AY817" s="50">
        <v>887.21690851454332</v>
      </c>
      <c r="AZ817" s="50">
        <v>1106.1820415359325</v>
      </c>
      <c r="BA817" s="50">
        <v>1526.0130826450145</v>
      </c>
      <c r="BB817" s="50">
        <v>2661.65072554363</v>
      </c>
      <c r="BC817" s="50">
        <v>11.177876220353113</v>
      </c>
      <c r="BD817" s="50">
        <v>9049.6124668483426</v>
      </c>
      <c r="BE817" s="50">
        <v>136.0671025669939</v>
      </c>
      <c r="BF817" s="50">
        <v>309.09283664425669</v>
      </c>
      <c r="BG817" s="50">
        <v>419.50319651453276</v>
      </c>
      <c r="BH817" s="50">
        <v>535.08777688367422</v>
      </c>
      <c r="BI817" s="50">
        <v>669.43998400963039</v>
      </c>
      <c r="BJ817" s="50">
        <v>790.89945832980186</v>
      </c>
      <c r="BK817" s="50">
        <v>998.57679851359944</v>
      </c>
      <c r="BL817" s="50">
        <v>1297.3018457612175</v>
      </c>
      <c r="BM817" s="50">
        <v>1956.158846055909</v>
      </c>
      <c r="BN817" s="50">
        <v>5300.7011504717866</v>
      </c>
    </row>
    <row r="818" spans="1:66" x14ac:dyDescent="0.25">
      <c r="A818" t="str">
        <f t="shared" si="12"/>
        <v>2013TOT35</v>
      </c>
      <c r="B818" s="50">
        <v>2013</v>
      </c>
      <c r="C818" s="50" t="s">
        <v>3</v>
      </c>
      <c r="D818" s="50">
        <v>35</v>
      </c>
      <c r="E818" s="50">
        <v>1295.4652044434711</v>
      </c>
      <c r="F818" s="50">
        <v>8.7439404358214859E-2</v>
      </c>
      <c r="G818" s="50">
        <v>3.5702287073766013E-2</v>
      </c>
      <c r="H818" s="50">
        <v>2.3989677941714794E-2</v>
      </c>
      <c r="I818" s="50">
        <v>2.8790231964963903E-2</v>
      </c>
      <c r="J818" s="50">
        <v>1.8712283044520252E-2</v>
      </c>
      <c r="K818" s="50">
        <v>1.596377007396128E-2</v>
      </c>
      <c r="L818" s="50">
        <v>281.52077174541694</v>
      </c>
      <c r="M818" s="50">
        <v>140.76038587270847</v>
      </c>
      <c r="N818" s="50">
        <v>39817220</v>
      </c>
      <c r="O818" s="50">
        <v>3481594</v>
      </c>
      <c r="P818" s="50">
        <v>166.57333490210161</v>
      </c>
      <c r="Q818" s="50">
        <v>114.94743684331533</v>
      </c>
      <c r="R818" s="50">
        <v>40.830890072745277</v>
      </c>
      <c r="S818" s="50">
        <v>4802403677.1487865</v>
      </c>
      <c r="T818" s="50">
        <v>0.77585529704758238</v>
      </c>
      <c r="U818" s="50">
        <v>0.78467752206523</v>
      </c>
      <c r="V818" s="50">
        <v>1146347</v>
      </c>
      <c r="W818" s="50">
        <v>49.272822135418131</v>
      </c>
      <c r="X818" s="50">
        <v>91.487563737290344</v>
      </c>
      <c r="Y818" s="50">
        <v>64.995249316823973</v>
      </c>
      <c r="Z818" s="50">
        <v>1258517930.7306187</v>
      </c>
      <c r="AA818" s="50">
        <v>0.20332064287574081</v>
      </c>
      <c r="AB818" s="50">
        <v>0.20354352957367183</v>
      </c>
      <c r="AC818" s="50">
        <v>39817220</v>
      </c>
      <c r="AD818" s="50">
        <v>0.48875737455202939</v>
      </c>
      <c r="AE818" s="50">
        <v>0.48524814883346412</v>
      </c>
      <c r="AF818" s="50">
        <v>5.9208252563833996E-2</v>
      </c>
      <c r="AG818" s="50">
        <v>0.40886494360888559</v>
      </c>
      <c r="AH818" s="50">
        <v>11.869702728359485</v>
      </c>
      <c r="AI818" s="50">
        <v>12.699258774494384</v>
      </c>
      <c r="AJ818" s="50">
        <v>1.4005030067413624</v>
      </c>
      <c r="AK818" s="50">
        <v>2.8900917717199066</v>
      </c>
      <c r="AL818" s="50">
        <v>3.9081429625120858</v>
      </c>
      <c r="AM818" s="50">
        <v>4.9796638801856421</v>
      </c>
      <c r="AN818" s="50">
        <v>5.856840026587971</v>
      </c>
      <c r="AO818" s="50">
        <v>7.0088153715072323</v>
      </c>
      <c r="AP818" s="50">
        <v>8.5559018176750179</v>
      </c>
      <c r="AQ818" s="50">
        <v>10.912667774896718</v>
      </c>
      <c r="AR818" s="50">
        <v>15.381445968652059</v>
      </c>
      <c r="AS818" s="50">
        <v>39.105927419522004</v>
      </c>
      <c r="AT818" s="50">
        <v>304.18865434784345</v>
      </c>
      <c r="AU818" s="50">
        <v>437.22049251596695</v>
      </c>
      <c r="AV818" s="50">
        <v>572.25490599188049</v>
      </c>
      <c r="AW818" s="50">
        <v>709.77352681163461</v>
      </c>
      <c r="AX818" s="50">
        <v>825.11172491852528</v>
      </c>
      <c r="AY818" s="50">
        <v>999.71601251418736</v>
      </c>
      <c r="AZ818" s="50">
        <v>1242.1036719203607</v>
      </c>
      <c r="BA818" s="50">
        <v>1596.9904353261779</v>
      </c>
      <c r="BB818" s="50">
        <v>2555.1846965218847</v>
      </c>
      <c r="BC818" s="50">
        <v>10.58365345679897</v>
      </c>
      <c r="BD818" s="50">
        <v>8517.2823217396162</v>
      </c>
      <c r="BE818" s="50">
        <v>181.31872386900883</v>
      </c>
      <c r="BF818" s="50">
        <v>374.44534400564555</v>
      </c>
      <c r="BG818" s="50">
        <v>506.30857487629248</v>
      </c>
      <c r="BH818" s="50">
        <v>645.05406362895792</v>
      </c>
      <c r="BI818" s="50">
        <v>758.90363982059853</v>
      </c>
      <c r="BJ818" s="50">
        <v>907.7542542364431</v>
      </c>
      <c r="BK818" s="50">
        <v>1108.3013004483303</v>
      </c>
      <c r="BL818" s="50">
        <v>1413.9506224492739</v>
      </c>
      <c r="BM818" s="50">
        <v>1992.2685614296809</v>
      </c>
      <c r="BN818" s="50">
        <v>5069.1011600459778</v>
      </c>
    </row>
    <row r="819" spans="1:66" x14ac:dyDescent="0.25">
      <c r="A819" t="str">
        <f t="shared" si="12"/>
        <v>2013TOT40</v>
      </c>
      <c r="B819" s="50">
        <v>2013</v>
      </c>
      <c r="C819" s="50" t="s">
        <v>3</v>
      </c>
      <c r="D819" s="50">
        <v>40</v>
      </c>
      <c r="E819" s="50">
        <v>1223.448717473852</v>
      </c>
      <c r="F819" s="50">
        <v>8.3986985898884522E-2</v>
      </c>
      <c r="G819" s="50">
        <v>3.2598135323812664E-2</v>
      </c>
      <c r="H819" s="50">
        <v>2.0794931964171662E-2</v>
      </c>
      <c r="I819" s="50">
        <v>2.520653674218739E-2</v>
      </c>
      <c r="J819" s="50">
        <v>1.535115045263514E-2</v>
      </c>
      <c r="K819" s="50">
        <v>1.2527095934672636E-2</v>
      </c>
      <c r="L819" s="50">
        <v>271.9093140708473</v>
      </c>
      <c r="M819" s="50">
        <v>135.95465703542365</v>
      </c>
      <c r="N819" s="50">
        <v>27401662</v>
      </c>
      <c r="O819" s="50">
        <v>2301383</v>
      </c>
      <c r="P819" s="50">
        <v>166.37228924466791</v>
      </c>
      <c r="Q819" s="50">
        <v>105.53702482617939</v>
      </c>
      <c r="R819" s="50">
        <v>38.813317295442552</v>
      </c>
      <c r="S819" s="50">
        <v>2914573377.6665659</v>
      </c>
      <c r="T819" s="50">
        <v>0.72448779334112379</v>
      </c>
      <c r="U819" s="50">
        <v>0.73285782201309713</v>
      </c>
      <c r="V819" s="50">
        <v>690701</v>
      </c>
      <c r="W819" s="50">
        <v>53.156277542291953</v>
      </c>
      <c r="X819" s="50">
        <v>82.798379493131705</v>
      </c>
      <c r="Y819" s="50">
        <v>60.901466193657619</v>
      </c>
      <c r="Z819" s="50">
        <v>686267082.17142665</v>
      </c>
      <c r="AA819" s="50">
        <v>0.17058830215593512</v>
      </c>
      <c r="AB819" s="50">
        <v>0.17077533036027814</v>
      </c>
      <c r="AC819" s="50">
        <v>27401662</v>
      </c>
      <c r="AD819" s="50">
        <v>0.46174713221297525</v>
      </c>
      <c r="AE819" s="50">
        <v>0.42371523844929815</v>
      </c>
      <c r="AF819" s="50">
        <v>4.074630334224022E-2</v>
      </c>
      <c r="AG819" s="50">
        <v>0.37057764208575961</v>
      </c>
      <c r="AH819" s="50">
        <v>10.314481575900231</v>
      </c>
      <c r="AI819" s="50">
        <v>11.371491907336765</v>
      </c>
      <c r="AJ819" s="50">
        <v>1.5062318992788659</v>
      </c>
      <c r="AK819" s="50">
        <v>3.0447661221898317</v>
      </c>
      <c r="AL819" s="50">
        <v>4.1852832949115486</v>
      </c>
      <c r="AM819" s="50">
        <v>5.3537735174120353</v>
      </c>
      <c r="AN819" s="50">
        <v>6.2482287945381376</v>
      </c>
      <c r="AO819" s="50">
        <v>7.5134554199468724</v>
      </c>
      <c r="AP819" s="50">
        <v>9.0778908721273304</v>
      </c>
      <c r="AQ819" s="50">
        <v>11.318732908158452</v>
      </c>
      <c r="AR819" s="50">
        <v>15.418734424793307</v>
      </c>
      <c r="AS819" s="50">
        <v>36.332902746643619</v>
      </c>
      <c r="AT819" s="50">
        <v>300.23420184132146</v>
      </c>
      <c r="AU819" s="50">
        <v>441.30169029513382</v>
      </c>
      <c r="AV819" s="50">
        <v>585.56315961959854</v>
      </c>
      <c r="AW819" s="50">
        <v>721.83967676743248</v>
      </c>
      <c r="AX819" s="50">
        <v>838.41997854624344</v>
      </c>
      <c r="AY819" s="50">
        <v>1011.4272757065794</v>
      </c>
      <c r="AZ819" s="50">
        <v>1228.6179749109397</v>
      </c>
      <c r="BA819" s="50">
        <v>1571.0127242448721</v>
      </c>
      <c r="BB819" s="50">
        <v>2342.2526384783941</v>
      </c>
      <c r="BC819" s="50">
        <v>9.7266894546373237</v>
      </c>
      <c r="BD819" s="50">
        <v>7275.178649819255</v>
      </c>
      <c r="BE819" s="50">
        <v>184.27586149574734</v>
      </c>
      <c r="BF819" s="50">
        <v>372.33273032170678</v>
      </c>
      <c r="BG819" s="50">
        <v>512.15938257872506</v>
      </c>
      <c r="BH819" s="50">
        <v>655.04311811713865</v>
      </c>
      <c r="BI819" s="50">
        <v>764.26141915191818</v>
      </c>
      <c r="BJ819" s="50">
        <v>919.47205641054143</v>
      </c>
      <c r="BK819" s="50">
        <v>1110.6695498575514</v>
      </c>
      <c r="BL819" s="50">
        <v>1384.6960458103374</v>
      </c>
      <c r="BM819" s="50">
        <v>1885.479807111147</v>
      </c>
      <c r="BN819" s="50">
        <v>4448.365462294887</v>
      </c>
    </row>
    <row r="820" spans="1:66" x14ac:dyDescent="0.25">
      <c r="A820" t="str">
        <f t="shared" si="12"/>
        <v>2013TOT41</v>
      </c>
      <c r="B820" s="50">
        <v>2013</v>
      </c>
      <c r="C820" s="50" t="s">
        <v>3</v>
      </c>
      <c r="D820" s="50">
        <v>41</v>
      </c>
      <c r="E820" s="50">
        <v>1189.6871985951732</v>
      </c>
      <c r="F820" s="50">
        <v>8.1180124229498316E-2</v>
      </c>
      <c r="G820" s="50">
        <v>3.0638100207039155E-2</v>
      </c>
      <c r="H820" s="50">
        <v>1.9615926138898794E-2</v>
      </c>
      <c r="I820" s="50">
        <v>2.2460105533468562E-2</v>
      </c>
      <c r="J820" s="50">
        <v>1.4819052211741434E-2</v>
      </c>
      <c r="K820" s="50">
        <v>1.2301527419272628E-2</v>
      </c>
      <c r="L820" s="50">
        <v>264.76392067175533</v>
      </c>
      <c r="M820" s="50">
        <v>132.38196033587766</v>
      </c>
      <c r="N820" s="50">
        <v>10534857</v>
      </c>
      <c r="O820" s="50">
        <v>855220.99999999988</v>
      </c>
      <c r="P820" s="50">
        <v>164.83966446074771</v>
      </c>
      <c r="Q820" s="50">
        <v>99.924256211007616</v>
      </c>
      <c r="R820" s="50">
        <v>37.740888546098418</v>
      </c>
      <c r="S820" s="50">
        <v>1025487867.8524096</v>
      </c>
      <c r="T820" s="50">
        <v>0.68184843396891248</v>
      </c>
      <c r="U820" s="50">
        <v>0.68960517255494147</v>
      </c>
      <c r="V820" s="50">
        <v>236614.00000000003</v>
      </c>
      <c r="W820" s="50">
        <v>45.037082138990016</v>
      </c>
      <c r="X820" s="50">
        <v>87.344878196887649</v>
      </c>
      <c r="Y820" s="50">
        <v>65.979441591042644</v>
      </c>
      <c r="Z820" s="50">
        <v>248004252.11614051</v>
      </c>
      <c r="AA820" s="50">
        <v>0.16489840223771343</v>
      </c>
      <c r="AB820" s="50">
        <v>0.16503872725861529</v>
      </c>
      <c r="AC820" s="50">
        <v>10534857</v>
      </c>
      <c r="AD820" s="50">
        <v>0.46439217276942574</v>
      </c>
      <c r="AE820" s="50">
        <v>0.4326903815172205</v>
      </c>
      <c r="AF820" s="50">
        <v>1.5665344641836443E-2</v>
      </c>
      <c r="AG820" s="50">
        <v>0.37219450848919955</v>
      </c>
      <c r="AH820" s="50">
        <v>10.467023566695495</v>
      </c>
      <c r="AI820" s="50">
        <v>11.244698229562124</v>
      </c>
      <c r="AJ820" s="50">
        <v>1.5539415995369465</v>
      </c>
      <c r="AK820" s="50">
        <v>3.0823020261128358</v>
      </c>
      <c r="AL820" s="50">
        <v>4.1483573487730334</v>
      </c>
      <c r="AM820" s="50">
        <v>5.241286350197722</v>
      </c>
      <c r="AN820" s="50">
        <v>6.2454432632622812</v>
      </c>
      <c r="AO820" s="50">
        <v>7.4004326567419376</v>
      </c>
      <c r="AP820" s="50">
        <v>8.9698798772768171</v>
      </c>
      <c r="AQ820" s="50">
        <v>11.225196388935643</v>
      </c>
      <c r="AR820" s="50">
        <v>15.430837196508087</v>
      </c>
      <c r="AS820" s="50">
        <v>36.702323292654697</v>
      </c>
      <c r="AT820" s="50">
        <v>295.97556068045162</v>
      </c>
      <c r="AU820" s="50">
        <v>425.8641160869808</v>
      </c>
      <c r="AV820" s="50">
        <v>553.623350913075</v>
      </c>
      <c r="AW820" s="50">
        <v>692.02918864134381</v>
      </c>
      <c r="AX820" s="50">
        <v>798.49521766308897</v>
      </c>
      <c r="AY820" s="50">
        <v>958.19426119570676</v>
      </c>
      <c r="AZ820" s="50">
        <v>1183.1924691949948</v>
      </c>
      <c r="BA820" s="50">
        <v>1518.2055738500865</v>
      </c>
      <c r="BB820" s="50">
        <v>2299.6662268696964</v>
      </c>
      <c r="BC820" s="50">
        <v>9.8595498517625657</v>
      </c>
      <c r="BD820" s="50">
        <v>7069.3443270438811</v>
      </c>
      <c r="BE820" s="50">
        <v>184.83038839534592</v>
      </c>
      <c r="BF820" s="50">
        <v>366.111149686072</v>
      </c>
      <c r="BG820" s="50">
        <v>494.19544276726998</v>
      </c>
      <c r="BH820" s="50">
        <v>623.64189068080475</v>
      </c>
      <c r="BI820" s="50">
        <v>741.65697322901781</v>
      </c>
      <c r="BJ820" s="50">
        <v>880.12817903243467</v>
      </c>
      <c r="BK820" s="50">
        <v>1069.0385176231218</v>
      </c>
      <c r="BL820" s="50">
        <v>1335.1338292071057</v>
      </c>
      <c r="BM820" s="50">
        <v>1834.3290410756488</v>
      </c>
      <c r="BN820" s="50">
        <v>4373.9545452186658</v>
      </c>
    </row>
    <row r="821" spans="1:66" x14ac:dyDescent="0.25">
      <c r="A821" t="str">
        <f t="shared" si="12"/>
        <v>2013TOT42</v>
      </c>
      <c r="B821" s="50">
        <v>2013</v>
      </c>
      <c r="C821" s="50" t="s">
        <v>3</v>
      </c>
      <c r="D821" s="50">
        <v>42</v>
      </c>
      <c r="E821" s="50">
        <v>1287.2621223986896</v>
      </c>
      <c r="F821" s="50">
        <v>5.6852909527896657E-2</v>
      </c>
      <c r="G821" s="50">
        <v>2.349509431305451E-2</v>
      </c>
      <c r="H821" s="50">
        <v>1.6159409802366933E-2</v>
      </c>
      <c r="I821" s="50">
        <v>1.9207731402416862E-2</v>
      </c>
      <c r="J821" s="50">
        <v>1.2593813345637037E-2</v>
      </c>
      <c r="K821" s="50">
        <v>1.0971815747800664E-2</v>
      </c>
      <c r="L821" s="50">
        <v>259.57326891610353</v>
      </c>
      <c r="M821" s="50">
        <v>129.78663445805176</v>
      </c>
      <c r="N821" s="50">
        <v>6135394</v>
      </c>
      <c r="O821" s="50">
        <v>348815</v>
      </c>
      <c r="P821" s="50">
        <v>152.30174165435105</v>
      </c>
      <c r="Q821" s="50">
        <v>107.27152726175248</v>
      </c>
      <c r="R821" s="50">
        <v>41.326107156443605</v>
      </c>
      <c r="S821" s="50">
        <v>449015013.38169825</v>
      </c>
      <c r="T821" s="50">
        <v>0.4737728492288249</v>
      </c>
      <c r="U821" s="50">
        <v>0.47698127432087467</v>
      </c>
      <c r="V821" s="50">
        <v>117847</v>
      </c>
      <c r="W821" s="50">
        <v>44.690242027373493</v>
      </c>
      <c r="X821" s="50">
        <v>85.096392430678264</v>
      </c>
      <c r="Y821" s="50">
        <v>65.566375756651738</v>
      </c>
      <c r="Z821" s="50">
        <v>120340254.7053377</v>
      </c>
      <c r="AA821" s="50">
        <v>0.12697558800824327</v>
      </c>
      <c r="AB821" s="50">
        <v>0.12706031693876055</v>
      </c>
      <c r="AC821" s="50">
        <v>6135394</v>
      </c>
      <c r="AD821" s="50">
        <v>0.43113782484507851</v>
      </c>
      <c r="AE821" s="50">
        <v>0.36758044210861307</v>
      </c>
      <c r="AF821" s="50">
        <v>9.1233380313994125E-3</v>
      </c>
      <c r="AG821" s="50">
        <v>0.32049538425655566</v>
      </c>
      <c r="AH821" s="50">
        <v>8.7578930218008093</v>
      </c>
      <c r="AI821" s="50">
        <v>9.6933568736383631</v>
      </c>
      <c r="AJ821" s="50">
        <v>1.7115564960434255</v>
      </c>
      <c r="AK821" s="50">
        <v>3.3585170193058911</v>
      </c>
      <c r="AL821" s="50">
        <v>4.6989480610124614</v>
      </c>
      <c r="AM821" s="50">
        <v>5.6928625148635721</v>
      </c>
      <c r="AN821" s="50">
        <v>6.6959539655109879</v>
      </c>
      <c r="AO821" s="50">
        <v>7.8595130004385574</v>
      </c>
      <c r="AP821" s="50">
        <v>9.38793487715974</v>
      </c>
      <c r="AQ821" s="50">
        <v>11.448682105802249</v>
      </c>
      <c r="AR821" s="50">
        <v>15.292650263254252</v>
      </c>
      <c r="AS821" s="50">
        <v>33.853381696608864</v>
      </c>
      <c r="AT821" s="50">
        <v>354.88676340581731</v>
      </c>
      <c r="AU821" s="50">
        <v>524.52263631379799</v>
      </c>
      <c r="AV821" s="50">
        <v>681.38258573916926</v>
      </c>
      <c r="AW821" s="50">
        <v>787.84861476091442</v>
      </c>
      <c r="AX821" s="50">
        <v>931.57775394027044</v>
      </c>
      <c r="AY821" s="50">
        <v>1091.2767974728883</v>
      </c>
      <c r="AZ821" s="50">
        <v>1330.825362771815</v>
      </c>
      <c r="BA821" s="50">
        <v>1650.2234498370506</v>
      </c>
      <c r="BB821" s="50">
        <v>2448.7186675001394</v>
      </c>
      <c r="BC821" s="50">
        <v>8.8232498225280267</v>
      </c>
      <c r="BD821" s="50">
        <v>6565.4051230076211</v>
      </c>
      <c r="BE821" s="50">
        <v>220.10636165083469</v>
      </c>
      <c r="BF821" s="50">
        <v>432.36892042669189</v>
      </c>
      <c r="BG821" s="50">
        <v>604.93733857447876</v>
      </c>
      <c r="BH821" s="50">
        <v>729.69319881362071</v>
      </c>
      <c r="BI821" s="50">
        <v>862.97635808911093</v>
      </c>
      <c r="BJ821" s="50">
        <v>1015.1792081917642</v>
      </c>
      <c r="BK821" s="50">
        <v>1208.6080382917103</v>
      </c>
      <c r="BL821" s="50">
        <v>1473.9338265323079</v>
      </c>
      <c r="BM821" s="50">
        <v>1968.7523399985439</v>
      </c>
      <c r="BN821" s="50">
        <v>4358.4455709845879</v>
      </c>
    </row>
    <row r="822" spans="1:66" x14ac:dyDescent="0.25">
      <c r="A822" t="str">
        <f t="shared" si="12"/>
        <v>2013TOT43</v>
      </c>
      <c r="B822" s="50">
        <v>2013</v>
      </c>
      <c r="C822" s="50" t="s">
        <v>3</v>
      </c>
      <c r="D822" s="50">
        <v>43</v>
      </c>
      <c r="E822" s="50">
        <v>1220.1082799297644</v>
      </c>
      <c r="F822" s="50">
        <v>0.1022556120532519</v>
      </c>
      <c r="G822" s="50">
        <v>3.9726688397527389E-2</v>
      </c>
      <c r="H822" s="50">
        <v>2.4602577820790155E-2</v>
      </c>
      <c r="I822" s="50">
        <v>3.1332319673526621E-2</v>
      </c>
      <c r="J822" s="50">
        <v>1.7449935823917663E-2</v>
      </c>
      <c r="K822" s="50">
        <v>1.3637722373292388E-2</v>
      </c>
      <c r="L822" s="50">
        <v>285.97663430445363</v>
      </c>
      <c r="M822" s="50">
        <v>142.98831715222681</v>
      </c>
      <c r="N822" s="50">
        <v>10731411</v>
      </c>
      <c r="O822" s="50">
        <v>1097347</v>
      </c>
      <c r="P822" s="50">
        <v>174.87364042603247</v>
      </c>
      <c r="Q822" s="50">
        <v>111.10299387842116</v>
      </c>
      <c r="R822" s="50">
        <v>38.850374663875435</v>
      </c>
      <c r="S822" s="50">
        <v>1463022444.2820461</v>
      </c>
      <c r="T822" s="50">
        <v>0.93113904944901105</v>
      </c>
      <c r="U822" s="50">
        <v>0.94498873006548922</v>
      </c>
      <c r="V822" s="50">
        <v>336240</v>
      </c>
      <c r="W822" s="50">
        <v>63.35371033489178</v>
      </c>
      <c r="X822" s="50">
        <v>79.634606817335026</v>
      </c>
      <c r="Y822" s="50">
        <v>55.693086262813502</v>
      </c>
      <c r="Z822" s="50">
        <v>321316082.35512877</v>
      </c>
      <c r="AA822" s="50">
        <v>0.20450127246247221</v>
      </c>
      <c r="AB822" s="50">
        <v>0.20483452186661555</v>
      </c>
      <c r="AC822" s="50">
        <v>10731411</v>
      </c>
      <c r="AD822" s="50">
        <v>0.4755249572108331</v>
      </c>
      <c r="AE822" s="50">
        <v>0.44783547280518832</v>
      </c>
      <c r="AF822" s="50">
        <v>1.5957620669003279E-2</v>
      </c>
      <c r="AG822" s="50">
        <v>0.39647618133886731</v>
      </c>
      <c r="AH822" s="50">
        <v>11.139789415937676</v>
      </c>
      <c r="AI822" s="50">
        <v>12.41054553018655</v>
      </c>
      <c r="AJ822" s="50">
        <v>1.3916745889309561</v>
      </c>
      <c r="AK822" s="50">
        <v>2.8688532374968605</v>
      </c>
      <c r="AL822" s="50">
        <v>4.0058832154625197</v>
      </c>
      <c r="AM822" s="50">
        <v>5.1699948170793846</v>
      </c>
      <c r="AN822" s="50">
        <v>6.1202237605136958</v>
      </c>
      <c r="AO822" s="50">
        <v>7.3409393004675998</v>
      </c>
      <c r="AP822" s="50">
        <v>8.9590728363662357</v>
      </c>
      <c r="AQ822" s="50">
        <v>11.267883671173593</v>
      </c>
      <c r="AR822" s="50">
        <v>15.455791628510688</v>
      </c>
      <c r="AS822" s="50">
        <v>37.419682943998467</v>
      </c>
      <c r="AT822" s="50">
        <v>276.8116754565375</v>
      </c>
      <c r="AU822" s="50">
        <v>420.00848449078478</v>
      </c>
      <c r="AV822" s="50">
        <v>558.94665236416233</v>
      </c>
      <c r="AW822" s="50">
        <v>709.77352681163461</v>
      </c>
      <c r="AX822" s="50">
        <v>804.24438323026322</v>
      </c>
      <c r="AY822" s="50">
        <v>993.68293753628859</v>
      </c>
      <c r="AZ822" s="50">
        <v>1209.0282255709383</v>
      </c>
      <c r="BA822" s="50">
        <v>1561.5017589855963</v>
      </c>
      <c r="BB822" s="50">
        <v>2330.5413752860022</v>
      </c>
      <c r="BC822" s="50">
        <v>9.8751302023579228</v>
      </c>
      <c r="BD822" s="50">
        <v>7967.2078384605984</v>
      </c>
      <c r="BE822" s="50">
        <v>169.54060463810339</v>
      </c>
      <c r="BF822" s="50">
        <v>350.42761577360034</v>
      </c>
      <c r="BG822" s="50">
        <v>488.64779297190393</v>
      </c>
      <c r="BH822" s="50">
        <v>631.08238545414611</v>
      </c>
      <c r="BI822" s="50">
        <v>745.77183698027488</v>
      </c>
      <c r="BJ822" s="50">
        <v>896.84082493211554</v>
      </c>
      <c r="BK822" s="50">
        <v>1092.7099396526587</v>
      </c>
      <c r="BL822" s="50">
        <v>1373.3590995444956</v>
      </c>
      <c r="BM822" s="50">
        <v>1885.6704377161047</v>
      </c>
      <c r="BN822" s="50">
        <v>4573.0515391656882</v>
      </c>
    </row>
    <row r="823" spans="1:66" x14ac:dyDescent="0.25">
      <c r="A823" t="str">
        <f t="shared" si="12"/>
        <v>2013TOT49</v>
      </c>
      <c r="B823" s="50">
        <v>2013</v>
      </c>
      <c r="C823" s="50" t="s">
        <v>3</v>
      </c>
      <c r="D823" s="50">
        <v>49</v>
      </c>
      <c r="E823" s="50">
        <v>1231.4564241301837</v>
      </c>
      <c r="F823" s="50">
        <v>7.6169333446601858E-2</v>
      </c>
      <c r="G823" s="50">
        <v>3.3012999081240696E-2</v>
      </c>
      <c r="H823" s="50">
        <v>2.3283607204204575E-2</v>
      </c>
      <c r="I823" s="50">
        <v>2.6719112432327212E-2</v>
      </c>
      <c r="J823" s="50">
        <v>1.9090428969799848E-2</v>
      </c>
      <c r="K823" s="50">
        <v>1.6677946642068887E-2</v>
      </c>
      <c r="L823" s="50">
        <v>227.33471368960659</v>
      </c>
      <c r="M823" s="50">
        <v>113.66735684480329</v>
      </c>
      <c r="N823" s="50">
        <v>14219896</v>
      </c>
      <c r="O823" s="50">
        <v>1083120</v>
      </c>
      <c r="P823" s="50">
        <v>128.8042375179798</v>
      </c>
      <c r="Q823" s="50">
        <v>98.530476171626788</v>
      </c>
      <c r="R823" s="50">
        <v>43.34158852050912</v>
      </c>
      <c r="S823" s="50">
        <v>1280643952.2121489</v>
      </c>
      <c r="T823" s="50">
        <v>0.60944102829055935</v>
      </c>
      <c r="U823" s="50">
        <v>0.61433539829260597</v>
      </c>
      <c r="V823" s="50">
        <v>379943</v>
      </c>
      <c r="W823" s="50">
        <v>32.453633614790739</v>
      </c>
      <c r="X823" s="50">
        <v>81.213723230012562</v>
      </c>
      <c r="Y823" s="50">
        <v>71.448589537362437</v>
      </c>
      <c r="Z823" s="50">
        <v>370279027.74216795</v>
      </c>
      <c r="AA823" s="50">
        <v>0.17621075009319409</v>
      </c>
      <c r="AB823" s="50">
        <v>0.17633491664612233</v>
      </c>
      <c r="AC823" s="50">
        <v>14219896</v>
      </c>
      <c r="AD823" s="50">
        <v>0.52463807714820987</v>
      </c>
      <c r="AE823" s="50">
        <v>0.56027490918790512</v>
      </c>
      <c r="AF823" s="50">
        <v>2.1145001931309686E-2</v>
      </c>
      <c r="AG823" s="50">
        <v>0.47128035804946222</v>
      </c>
      <c r="AH823" s="50">
        <v>14.487876830887958</v>
      </c>
      <c r="AI823" s="50">
        <v>15.079094210384488</v>
      </c>
      <c r="AJ823" s="50">
        <v>1.2595793802623558</v>
      </c>
      <c r="AK823" s="50">
        <v>2.5828689813656207</v>
      </c>
      <c r="AL823" s="50">
        <v>3.4688993396964003</v>
      </c>
      <c r="AM823" s="50">
        <v>4.3981870707499526</v>
      </c>
      <c r="AN823" s="50">
        <v>5.4473931317344384</v>
      </c>
      <c r="AO823" s="50">
        <v>6.387715076868492</v>
      </c>
      <c r="AP823" s="50">
        <v>8.0397465295599808</v>
      </c>
      <c r="AQ823" s="50">
        <v>10.474969646236975</v>
      </c>
      <c r="AR823" s="50">
        <v>15.529066462322639</v>
      </c>
      <c r="AS823" s="50">
        <v>42.411574381203145</v>
      </c>
      <c r="AT823" s="50">
        <v>255.51846965218849</v>
      </c>
      <c r="AU823" s="50">
        <v>368.37246041523838</v>
      </c>
      <c r="AV823" s="50">
        <v>481.2264511782883</v>
      </c>
      <c r="AW823" s="50">
        <v>603.30749778988945</v>
      </c>
      <c r="AX823" s="50">
        <v>721.83967676743248</v>
      </c>
      <c r="AY823" s="50">
        <v>875.57662267483249</v>
      </c>
      <c r="AZ823" s="50">
        <v>1102.5621965491932</v>
      </c>
      <c r="BA823" s="50">
        <v>1508.2687444747237</v>
      </c>
      <c r="BB823" s="50">
        <v>2484.2073438407215</v>
      </c>
      <c r="BC823" s="50">
        <v>11.396966591962453</v>
      </c>
      <c r="BD823" s="50">
        <v>9085.1011431889237</v>
      </c>
      <c r="BE823" s="50">
        <v>155.09738006455987</v>
      </c>
      <c r="BF823" s="50">
        <v>317.91448355029087</v>
      </c>
      <c r="BG823" s="50">
        <v>427.3107363295847</v>
      </c>
      <c r="BH823" s="50">
        <v>540.88482393596212</v>
      </c>
      <c r="BI823" s="50">
        <v>671.81325690588346</v>
      </c>
      <c r="BJ823" s="50">
        <v>786.01489204492214</v>
      </c>
      <c r="BK823" s="50">
        <v>989.78800996508369</v>
      </c>
      <c r="BL823" s="50">
        <v>1291.0750671948895</v>
      </c>
      <c r="BM823" s="50">
        <v>1911.6587729349635</v>
      </c>
      <c r="BN823" s="50">
        <v>5226.3384844674874</v>
      </c>
    </row>
    <row r="824" spans="1:66" x14ac:dyDescent="0.25">
      <c r="A824" t="str">
        <f t="shared" si="12"/>
        <v>2013TOT50</v>
      </c>
      <c r="B824" s="50">
        <v>2013</v>
      </c>
      <c r="C824" s="50" t="s">
        <v>3</v>
      </c>
      <c r="D824" s="50">
        <v>50</v>
      </c>
      <c r="E824" s="50">
        <v>1151.3152844353917</v>
      </c>
      <c r="F824" s="50">
        <v>6.3236934353091134E-2</v>
      </c>
      <c r="G824" s="50">
        <v>2.8222639013237256E-2</v>
      </c>
      <c r="H824" s="50">
        <v>2.0011962637900022E-2</v>
      </c>
      <c r="I824" s="50">
        <v>2.3692638623326961E-2</v>
      </c>
      <c r="J824" s="50">
        <v>1.6716229303226447E-2</v>
      </c>
      <c r="K824" s="50">
        <v>1.3802556685126179E-2</v>
      </c>
      <c r="L824" s="50">
        <v>220.54435816880678</v>
      </c>
      <c r="M824" s="50">
        <v>110.27217908440339</v>
      </c>
      <c r="N824" s="50">
        <v>2510400</v>
      </c>
      <c r="O824" s="50">
        <v>158749.99999999997</v>
      </c>
      <c r="P824" s="50">
        <v>122.11542781854735</v>
      </c>
      <c r="Q824" s="50">
        <v>98.428930350259435</v>
      </c>
      <c r="R824" s="50">
        <v>44.629992427609949</v>
      </c>
      <c r="S824" s="50">
        <v>187507112.3172442</v>
      </c>
      <c r="T824" s="50">
        <v>0.54062895639023567</v>
      </c>
      <c r="U824" s="50">
        <v>0.54427959739570875</v>
      </c>
      <c r="V824" s="50">
        <v>59478.000000000007</v>
      </c>
      <c r="W824" s="50">
        <v>32.470163840459485</v>
      </c>
      <c r="X824" s="50">
        <v>77.802015243943913</v>
      </c>
      <c r="Y824" s="50">
        <v>70.554527796529257</v>
      </c>
      <c r="Z824" s="50">
        <v>55530099.152151555</v>
      </c>
      <c r="AA824" s="50">
        <v>0.16010688438356954</v>
      </c>
      <c r="AB824" s="50">
        <v>0.160213938639474</v>
      </c>
      <c r="AC824" s="50">
        <v>2510400</v>
      </c>
      <c r="AD824" s="50">
        <v>0.49239360073672694</v>
      </c>
      <c r="AE824" s="50">
        <v>0.50264961625314086</v>
      </c>
      <c r="AF824" s="50">
        <v>3.7329677269341203E-3</v>
      </c>
      <c r="AG824" s="50">
        <v>0.42084966521171197</v>
      </c>
      <c r="AH824" s="50">
        <v>12.17697312040441</v>
      </c>
      <c r="AI824" s="50">
        <v>12.561492532842829</v>
      </c>
      <c r="AJ824" s="50">
        <v>1.4611110412481412</v>
      </c>
      <c r="AK824" s="50">
        <v>2.9059065293856929</v>
      </c>
      <c r="AL824" s="50">
        <v>3.8537101204985493</v>
      </c>
      <c r="AM824" s="50">
        <v>4.8031195008587186</v>
      </c>
      <c r="AN824" s="50">
        <v>6.0015449612768741</v>
      </c>
      <c r="AO824" s="50">
        <v>6.9159194245248194</v>
      </c>
      <c r="AP824" s="50">
        <v>8.5415786733946462</v>
      </c>
      <c r="AQ824" s="50">
        <v>10.660851144502217</v>
      </c>
      <c r="AR824" s="50">
        <v>15.208499309027815</v>
      </c>
      <c r="AS824" s="50">
        <v>39.647759295282526</v>
      </c>
      <c r="AT824" s="50">
        <v>267.58461960798627</v>
      </c>
      <c r="AU824" s="50">
        <v>390.37543974639908</v>
      </c>
      <c r="AV824" s="50">
        <v>489.74373350002793</v>
      </c>
      <c r="AW824" s="50">
        <v>615.37364774568721</v>
      </c>
      <c r="AX824" s="50">
        <v>737.2772509755855</v>
      </c>
      <c r="AY824" s="50">
        <v>873.73121150512225</v>
      </c>
      <c r="AZ824" s="50">
        <v>1077.9685438451702</v>
      </c>
      <c r="BA824" s="50">
        <v>1419.5470536232692</v>
      </c>
      <c r="BB824" s="50">
        <v>2165.5190303022973</v>
      </c>
      <c r="BC824" s="50">
        <v>11.277970188546874</v>
      </c>
      <c r="BD824" s="50">
        <v>8091.4182056526352</v>
      </c>
      <c r="BE824" s="50">
        <v>167.40174337689112</v>
      </c>
      <c r="BF824" s="50">
        <v>334.57345498847036</v>
      </c>
      <c r="BG824" s="50">
        <v>442.22671078640218</v>
      </c>
      <c r="BH824" s="50">
        <v>555.71994566491878</v>
      </c>
      <c r="BI824" s="50">
        <v>688.6982686489215</v>
      </c>
      <c r="BJ824" s="50">
        <v>798.80505236447289</v>
      </c>
      <c r="BK824" s="50">
        <v>981.7780971838971</v>
      </c>
      <c r="BL824" s="50">
        <v>1231.4470266936244</v>
      </c>
      <c r="BM824" s="50">
        <v>1748.1783456098526</v>
      </c>
      <c r="BN824" s="50">
        <v>4579.7760204023843</v>
      </c>
    </row>
    <row r="825" spans="1:66" x14ac:dyDescent="0.25">
      <c r="A825" t="str">
        <f t="shared" si="12"/>
        <v>2013TOT51</v>
      </c>
      <c r="B825" s="50">
        <v>2013</v>
      </c>
      <c r="C825" s="50" t="s">
        <v>3</v>
      </c>
      <c r="D825" s="50">
        <v>51</v>
      </c>
      <c r="E825" s="50">
        <v>1064.2292838555525</v>
      </c>
      <c r="F825" s="50">
        <v>8.0630704774801137E-2</v>
      </c>
      <c r="G825" s="50">
        <v>4.4111996205508111E-2</v>
      </c>
      <c r="H825" s="50">
        <v>3.4487135608988174E-2</v>
      </c>
      <c r="I825" s="50">
        <v>4.0017472929287951E-2</v>
      </c>
      <c r="J825" s="50">
        <v>2.9990475853065638E-2</v>
      </c>
      <c r="K825" s="50">
        <v>2.6772316955110544E-2</v>
      </c>
      <c r="L825" s="50">
        <v>218.52565603624038</v>
      </c>
      <c r="M825" s="50">
        <v>109.26282801812019</v>
      </c>
      <c r="N825" s="50">
        <v>3001214</v>
      </c>
      <c r="O825" s="50">
        <v>241990.00000000003</v>
      </c>
      <c r="P825" s="50">
        <v>98.973148876593129</v>
      </c>
      <c r="Q825" s="50">
        <v>119.55250715964725</v>
      </c>
      <c r="R825" s="50">
        <v>54.708682416594883</v>
      </c>
      <c r="S825" s="50">
        <v>347166134.49075651</v>
      </c>
      <c r="T825" s="50">
        <v>0.90578252789228586</v>
      </c>
      <c r="U825" s="50">
        <v>0.91262598371749226</v>
      </c>
      <c r="V825" s="50">
        <v>120101</v>
      </c>
      <c r="W825" s="50">
        <v>27.377492302259842</v>
      </c>
      <c r="X825" s="50">
        <v>81.88533571586035</v>
      </c>
      <c r="Y825" s="50">
        <v>74.943452591470958</v>
      </c>
      <c r="Z825" s="50">
        <v>118014128.45772652</v>
      </c>
      <c r="AA825" s="50">
        <v>0.30790772768848695</v>
      </c>
      <c r="AB825" s="50">
        <v>0.30822503203903123</v>
      </c>
      <c r="AC825" s="50">
        <v>3001214</v>
      </c>
      <c r="AD825" s="50">
        <v>0.50056229687587139</v>
      </c>
      <c r="AE825" s="50">
        <v>0.5258301257376905</v>
      </c>
      <c r="AF825" s="50">
        <v>4.4628087171856706E-3</v>
      </c>
      <c r="AG825" s="50">
        <v>0.42468999250151285</v>
      </c>
      <c r="AH825" s="50">
        <v>12.606328239377786</v>
      </c>
      <c r="AI825" s="50">
        <v>14.023379020090751</v>
      </c>
      <c r="AJ825" s="50">
        <v>1.1611271083702723</v>
      </c>
      <c r="AK825" s="50">
        <v>2.7801299485728896</v>
      </c>
      <c r="AL825" s="50">
        <v>3.7307082636292628</v>
      </c>
      <c r="AM825" s="50">
        <v>4.7563120892843136</v>
      </c>
      <c r="AN825" s="50">
        <v>5.8817586725445086</v>
      </c>
      <c r="AO825" s="50">
        <v>6.9183074134991145</v>
      </c>
      <c r="AP825" s="50">
        <v>8.4430547850141053</v>
      </c>
      <c r="AQ825" s="50">
        <v>11.058860193964179</v>
      </c>
      <c r="AR825" s="50">
        <v>16.101005405446848</v>
      </c>
      <c r="AS825" s="50">
        <v>39.168736119674506</v>
      </c>
      <c r="AT825" s="50">
        <v>240.61322558914415</v>
      </c>
      <c r="AU825" s="50">
        <v>355.06420678752022</v>
      </c>
      <c r="AV825" s="50">
        <v>453.01295348752581</v>
      </c>
      <c r="AW825" s="50">
        <v>550.07448327901682</v>
      </c>
      <c r="AX825" s="50">
        <v>701.9660180167067</v>
      </c>
      <c r="AY825" s="50">
        <v>794.94635002903078</v>
      </c>
      <c r="AZ825" s="50">
        <v>1026.3325197696238</v>
      </c>
      <c r="BA825" s="50">
        <v>1384.0583772826876</v>
      </c>
      <c r="BB825" s="50">
        <v>2129.3205804349041</v>
      </c>
      <c r="BC825" s="50">
        <v>11.510986942963754</v>
      </c>
      <c r="BD825" s="50">
        <v>7452.6220315221635</v>
      </c>
      <c r="BE825" s="50">
        <v>123.23769354738918</v>
      </c>
      <c r="BF825" s="50">
        <v>295.50172113247118</v>
      </c>
      <c r="BG825" s="50">
        <v>397.78626588332179</v>
      </c>
      <c r="BH825" s="50">
        <v>506.33823706255629</v>
      </c>
      <c r="BI825" s="50">
        <v>625.20695357498084</v>
      </c>
      <c r="BJ825" s="50">
        <v>735.39519857459948</v>
      </c>
      <c r="BK825" s="50">
        <v>900.1404155217275</v>
      </c>
      <c r="BL825" s="50">
        <v>1179.03927008592</v>
      </c>
      <c r="BM825" s="50">
        <v>1706.3206588864803</v>
      </c>
      <c r="BN825" s="50">
        <v>4188.3577888118989</v>
      </c>
    </row>
    <row r="826" spans="1:66" x14ac:dyDescent="0.25">
      <c r="A826" t="str">
        <f t="shared" si="12"/>
        <v>2013TOT52</v>
      </c>
      <c r="B826" s="50">
        <v>2013</v>
      </c>
      <c r="C826" s="50" t="s">
        <v>3</v>
      </c>
      <c r="D826" s="50">
        <v>52</v>
      </c>
      <c r="E826" s="50">
        <v>1040.4408397669454</v>
      </c>
      <c r="F826" s="50">
        <v>7.5926335195289421E-2</v>
      </c>
      <c r="G826" s="50">
        <v>2.9812532087355466E-2</v>
      </c>
      <c r="H826" s="50">
        <v>2.015793011002652E-2</v>
      </c>
      <c r="I826" s="50">
        <v>2.2479064157997629E-2</v>
      </c>
      <c r="J826" s="50">
        <v>1.625939497986818E-2</v>
      </c>
      <c r="K826" s="50">
        <v>1.4401832220418765E-2</v>
      </c>
      <c r="L826" s="50">
        <v>221.01262504231786</v>
      </c>
      <c r="M826" s="50">
        <v>110.50631252115893</v>
      </c>
      <c r="N826" s="50">
        <v>6158219</v>
      </c>
      <c r="O826" s="50">
        <v>467571</v>
      </c>
      <c r="P826" s="50">
        <v>134.23185314232578</v>
      </c>
      <c r="Q826" s="50">
        <v>86.780771899992089</v>
      </c>
      <c r="R826" s="50">
        <v>39.265074510280101</v>
      </c>
      <c r="S826" s="50">
        <v>486914067.57661438</v>
      </c>
      <c r="T826" s="50">
        <v>0.63328405844398417</v>
      </c>
      <c r="U826" s="50">
        <v>0.63954881692514653</v>
      </c>
      <c r="V826" s="50">
        <v>138431</v>
      </c>
      <c r="W826" s="50">
        <v>30.575681493931736</v>
      </c>
      <c r="X826" s="50">
        <v>79.930631027227193</v>
      </c>
      <c r="Y826" s="50">
        <v>72.331280633332753</v>
      </c>
      <c r="Z826" s="50">
        <v>132778526.20476106</v>
      </c>
      <c r="AA826" s="50">
        <v>0.17269273892139342</v>
      </c>
      <c r="AB826" s="50">
        <v>0.17280689473871111</v>
      </c>
      <c r="AC826" s="50">
        <v>6158219</v>
      </c>
      <c r="AD826" s="50">
        <v>0.47963986455745722</v>
      </c>
      <c r="AE826" s="50">
        <v>0.4719704333201582</v>
      </c>
      <c r="AF826" s="50">
        <v>9.1572788330117304E-3</v>
      </c>
      <c r="AG826" s="50">
        <v>0.38922487119317406</v>
      </c>
      <c r="AH826" s="50">
        <v>11.367566318024771</v>
      </c>
      <c r="AI826" s="50">
        <v>11.862362479037898</v>
      </c>
      <c r="AJ826" s="50">
        <v>1.5331573391801565</v>
      </c>
      <c r="AK826" s="50">
        <v>2.9885728661808568</v>
      </c>
      <c r="AL826" s="50">
        <v>3.9700752989870001</v>
      </c>
      <c r="AM826" s="50">
        <v>4.9897177151807846</v>
      </c>
      <c r="AN826" s="50">
        <v>6.1092487054235871</v>
      </c>
      <c r="AO826" s="50">
        <v>7.142343854727681</v>
      </c>
      <c r="AP826" s="50">
        <v>8.6444162947155654</v>
      </c>
      <c r="AQ826" s="50">
        <v>10.984065197197538</v>
      </c>
      <c r="AR826" s="50">
        <v>15.325375411910706</v>
      </c>
      <c r="AS826" s="50">
        <v>38.313027316496111</v>
      </c>
      <c r="AT826" s="50">
        <v>249.13050791088375</v>
      </c>
      <c r="AU826" s="50">
        <v>360.91983838371624</v>
      </c>
      <c r="AV826" s="50">
        <v>473.7738291467661</v>
      </c>
      <c r="AW826" s="50">
        <v>570.23205144046733</v>
      </c>
      <c r="AX826" s="50">
        <v>709.77352681163461</v>
      </c>
      <c r="AY826" s="50">
        <v>798.49521766308897</v>
      </c>
      <c r="AZ826" s="50">
        <v>1011.4272757065794</v>
      </c>
      <c r="BA826" s="50">
        <v>1330.825362771815</v>
      </c>
      <c r="BB826" s="50">
        <v>1999.9643551734835</v>
      </c>
      <c r="BC826" s="50">
        <v>10.869516010709987</v>
      </c>
      <c r="BD826" s="50">
        <v>6387.9617413047117</v>
      </c>
      <c r="BE826" s="50">
        <v>159.33015861513951</v>
      </c>
      <c r="BF826" s="50">
        <v>311.04479861697132</v>
      </c>
      <c r="BG826" s="50">
        <v>412.88309784705922</v>
      </c>
      <c r="BH826" s="50">
        <v>519.29387772175721</v>
      </c>
      <c r="BI826" s="50">
        <v>635.35355045978429</v>
      </c>
      <c r="BJ826" s="50">
        <v>743.32853000597004</v>
      </c>
      <c r="BK826" s="50">
        <v>899.04692975034618</v>
      </c>
      <c r="BL826" s="50">
        <v>1142.3296849634476</v>
      </c>
      <c r="BM826" s="50">
        <v>1594.939136795937</v>
      </c>
      <c r="BN826" s="50">
        <v>3993.0969560551716</v>
      </c>
    </row>
    <row r="827" spans="1:66" x14ac:dyDescent="0.25">
      <c r="A827" t="str">
        <f t="shared" si="12"/>
        <v>2013TOT53</v>
      </c>
      <c r="B827" s="50">
        <v>2013</v>
      </c>
      <c r="C827" s="50" t="s">
        <v>3</v>
      </c>
      <c r="D827" s="50">
        <v>53</v>
      </c>
      <c r="E827" s="50">
        <v>1968.4525503371513</v>
      </c>
      <c r="F827" s="50">
        <v>8.4236742386364569E-2</v>
      </c>
      <c r="G827" s="50">
        <v>3.2395144153743463E-2</v>
      </c>
      <c r="H827" s="50">
        <v>2.0867021531869961E-2</v>
      </c>
      <c r="I827" s="50">
        <v>2.4286850952309806E-2</v>
      </c>
      <c r="J827" s="50">
        <v>1.5435987821755716E-2</v>
      </c>
      <c r="K827" s="50">
        <v>1.3125024428305486E-2</v>
      </c>
      <c r="L827" s="50">
        <v>259.65437876571849</v>
      </c>
      <c r="M827" s="50">
        <v>129.82718938285925</v>
      </c>
      <c r="N827" s="50">
        <v>2550063</v>
      </c>
      <c r="O827" s="50">
        <v>214809</v>
      </c>
      <c r="P827" s="50">
        <v>159.79841577411386</v>
      </c>
      <c r="Q827" s="50">
        <v>99.855962991604628</v>
      </c>
      <c r="R827" s="50">
        <v>38.45726132802978</v>
      </c>
      <c r="S827" s="50">
        <v>257399514.65116316</v>
      </c>
      <c r="T827" s="50">
        <v>0.4273174392151573</v>
      </c>
      <c r="U827" s="50">
        <v>0.43025969037456269</v>
      </c>
      <c r="V827" s="50">
        <v>61933</v>
      </c>
      <c r="W827" s="50">
        <v>47.312954903399209</v>
      </c>
      <c r="X827" s="50">
        <v>82.514234479460043</v>
      </c>
      <c r="Y827" s="50">
        <v>63.556975138794911</v>
      </c>
      <c r="Z827" s="50">
        <v>61324249.008196786</v>
      </c>
      <c r="AA827" s="50">
        <v>0.10180641204195404</v>
      </c>
      <c r="AB827" s="50">
        <v>0.10186587616993734</v>
      </c>
      <c r="AC827" s="50">
        <v>2550063</v>
      </c>
      <c r="AD827" s="50">
        <v>0.57427491063019487</v>
      </c>
      <c r="AE827" s="50">
        <v>0.60579271407763802</v>
      </c>
      <c r="AF827" s="50">
        <v>3.791946654178144E-3</v>
      </c>
      <c r="AG827" s="50">
        <v>0.59954497483891345</v>
      </c>
      <c r="AH827" s="50">
        <v>20.15463282073318</v>
      </c>
      <c r="AI827" s="50">
        <v>22.870306101783417</v>
      </c>
      <c r="AJ827" s="50">
        <v>0.91570684141948022</v>
      </c>
      <c r="AK827" s="50">
        <v>1.8002329211956714</v>
      </c>
      <c r="AL827" s="50">
        <v>2.5562297530783149</v>
      </c>
      <c r="AM827" s="50">
        <v>3.4007528414040404</v>
      </c>
      <c r="AN827" s="50">
        <v>4.3658900355060002</v>
      </c>
      <c r="AO827" s="50">
        <v>5.6717654386168981</v>
      </c>
      <c r="AP827" s="50">
        <v>7.7594812721649511</v>
      </c>
      <c r="AQ827" s="50">
        <v>11.415567171601136</v>
      </c>
      <c r="AR827" s="50">
        <v>18.414482327506512</v>
      </c>
      <c r="AS827" s="50">
        <v>43.699891397506995</v>
      </c>
      <c r="AT827" s="50">
        <v>283.99813241550532</v>
      </c>
      <c r="AU827" s="50">
        <v>425.8641160869808</v>
      </c>
      <c r="AV827" s="50">
        <v>585.56315961959854</v>
      </c>
      <c r="AW827" s="50">
        <v>745.26220315221633</v>
      </c>
      <c r="AX827" s="50">
        <v>981.35062250793635</v>
      </c>
      <c r="AY827" s="50">
        <v>1277.5923482609423</v>
      </c>
      <c r="AZ827" s="50">
        <v>1809.9224933696685</v>
      </c>
      <c r="BA827" s="50">
        <v>2794.7332618208115</v>
      </c>
      <c r="BB827" s="50">
        <v>4790.9713059785336</v>
      </c>
      <c r="BC827" s="50">
        <v>9.0780562275104018</v>
      </c>
      <c r="BD827" s="50">
        <v>14195.470536232693</v>
      </c>
      <c r="BE827" s="50">
        <v>178.85422182317097</v>
      </c>
      <c r="BF827" s="50">
        <v>357.00530250124746</v>
      </c>
      <c r="BG827" s="50">
        <v>503.33229886796602</v>
      </c>
      <c r="BH827" s="50">
        <v>666.57884508831455</v>
      </c>
      <c r="BI827" s="50">
        <v>859.72265844437084</v>
      </c>
      <c r="BJ827" s="50">
        <v>1120.7641818940037</v>
      </c>
      <c r="BK827" s="50">
        <v>1522.4813670028714</v>
      </c>
      <c r="BL827" s="50">
        <v>2250.3945509803575</v>
      </c>
      <c r="BM827" s="50">
        <v>3617.657708622698</v>
      </c>
      <c r="BN827" s="50">
        <v>8636.1282251316989</v>
      </c>
    </row>
    <row r="828" spans="1:66" x14ac:dyDescent="0.25">
      <c r="A828" t="str">
        <f t="shared" si="12"/>
        <v>2013TOT100</v>
      </c>
      <c r="B828" s="50">
        <v>2013</v>
      </c>
      <c r="C828" s="50" t="s">
        <v>3</v>
      </c>
      <c r="D828" s="50">
        <v>100</v>
      </c>
      <c r="E828" s="50">
        <v>1312.9276570205338</v>
      </c>
      <c r="F828" s="50">
        <v>0.12511184828282157</v>
      </c>
      <c r="G828" s="50">
        <v>5.0867809928258137E-2</v>
      </c>
      <c r="H828" s="50">
        <v>3.3098054085340924E-2</v>
      </c>
      <c r="I828" s="50">
        <v>4.000176740083014E-2</v>
      </c>
      <c r="J828" s="50">
        <v>2.4856069637468777E-2</v>
      </c>
      <c r="K828" s="50">
        <v>2.0471255338432841E-2</v>
      </c>
      <c r="L828" s="50">
        <v>289.22418429987727</v>
      </c>
      <c r="M828" s="50">
        <v>144.61209214993863</v>
      </c>
      <c r="N828" s="50">
        <v>56829214</v>
      </c>
      <c r="O828" s="50">
        <v>7110007.9999999991</v>
      </c>
      <c r="P828" s="50">
        <v>171.63179768303175</v>
      </c>
      <c r="Q828" s="50">
        <v>117.59238661684552</v>
      </c>
      <c r="R828" s="50">
        <v>40.657867840996943</v>
      </c>
      <c r="S828" s="50">
        <v>10032993715.018373</v>
      </c>
      <c r="T828" s="50">
        <v>1.1205644694093984</v>
      </c>
      <c r="U828" s="50">
        <v>1.1391962316751272</v>
      </c>
      <c r="V828" s="50">
        <v>2273269</v>
      </c>
      <c r="W828" s="50">
        <v>54.753856715462952</v>
      </c>
      <c r="X828" s="50">
        <v>89.858235434475688</v>
      </c>
      <c r="Y828" s="50">
        <v>62.13742855010193</v>
      </c>
      <c r="Z828" s="50">
        <v>2451263292.0947409</v>
      </c>
      <c r="AA828" s="50">
        <v>0.2737765644343223</v>
      </c>
      <c r="AB828" s="50">
        <v>0.27423404691892733</v>
      </c>
      <c r="AC828" s="50">
        <v>56829214</v>
      </c>
      <c r="AD828" s="50">
        <v>0.53726638977132002</v>
      </c>
      <c r="AE828" s="50">
        <v>0.57871776257480345</v>
      </c>
      <c r="AF828" s="50">
        <v>8.4505107476514491E-2</v>
      </c>
      <c r="AG828" s="50">
        <v>0.50118983761428471</v>
      </c>
      <c r="AH828" s="50">
        <v>15.720502581951706</v>
      </c>
      <c r="AI828" s="50">
        <v>16.74283112751775</v>
      </c>
      <c r="AJ828" s="50">
        <v>1.1077907453678506</v>
      </c>
      <c r="AK828" s="50">
        <v>2.4151441662826527</v>
      </c>
      <c r="AL828" s="50">
        <v>3.2731686421515875</v>
      </c>
      <c r="AM828" s="50">
        <v>4.2000327579852819</v>
      </c>
      <c r="AN828" s="50">
        <v>5.2637486376862501</v>
      </c>
      <c r="AO828" s="50">
        <v>6.339194822499497</v>
      </c>
      <c r="AP828" s="50">
        <v>7.9438976183295473</v>
      </c>
      <c r="AQ828" s="50">
        <v>10.473118310696286</v>
      </c>
      <c r="AR828" s="50">
        <v>15.767706978764473</v>
      </c>
      <c r="AS828" s="50">
        <v>43.216197320236574</v>
      </c>
      <c r="AT828" s="50">
        <v>250.83396437523169</v>
      </c>
      <c r="AU828" s="50">
        <v>367.94659629915145</v>
      </c>
      <c r="AV828" s="50">
        <v>489.03395997321627</v>
      </c>
      <c r="AW828" s="50">
        <v>623.46506595133985</v>
      </c>
      <c r="AX828" s="50">
        <v>745.26220315221633</v>
      </c>
      <c r="AY828" s="50">
        <v>928.91610321472683</v>
      </c>
      <c r="AZ828" s="50">
        <v>1171.1263192391971</v>
      </c>
      <c r="BA828" s="50">
        <v>1596.9904353261779</v>
      </c>
      <c r="BB828" s="50">
        <v>2725.530342956677</v>
      </c>
      <c r="BC828" s="50">
        <v>11.323738890688617</v>
      </c>
      <c r="BD828" s="50">
        <v>9936.8293753628859</v>
      </c>
      <c r="BE828" s="50">
        <v>145.44208021072888</v>
      </c>
      <c r="BF828" s="50">
        <v>316.89391478407674</v>
      </c>
      <c r="BG828" s="50">
        <v>429.98839155679781</v>
      </c>
      <c r="BH828" s="50">
        <v>551.36274222627367</v>
      </c>
      <c r="BI828" s="50">
        <v>690.73640006032247</v>
      </c>
      <c r="BJ828" s="50">
        <v>832.68829371202378</v>
      </c>
      <c r="BK828" s="50">
        <v>1042.8354315501817</v>
      </c>
      <c r="BL828" s="50">
        <v>1375.4738959062322</v>
      </c>
      <c r="BM828" s="50">
        <v>2069.4977395955743</v>
      </c>
      <c r="BN828" s="50">
        <v>5676.2058288843182</v>
      </c>
    </row>
    <row r="829" spans="1:66" x14ac:dyDescent="0.25">
      <c r="A829" t="str">
        <f t="shared" si="12"/>
        <v>2013TOT115</v>
      </c>
      <c r="B829" s="50">
        <v>2013</v>
      </c>
      <c r="C829" s="50" t="s">
        <v>3</v>
      </c>
      <c r="D829" s="50">
        <v>115</v>
      </c>
      <c r="E829" s="50">
        <v>754.98011567501771</v>
      </c>
      <c r="F829" s="50">
        <v>0.22958768089140441</v>
      </c>
      <c r="G829" s="50">
        <v>8.4020047995980035E-2</v>
      </c>
      <c r="H829" s="50">
        <v>5.1156343012824727E-2</v>
      </c>
      <c r="I829" s="50">
        <v>6.3076051997174823E-2</v>
      </c>
      <c r="J829" s="50">
        <v>3.5703594642026576E-2</v>
      </c>
      <c r="K829" s="50">
        <v>2.7837538517757433E-2</v>
      </c>
      <c r="L829" s="50">
        <v>266.91743814968078</v>
      </c>
      <c r="M829" s="50">
        <v>133.45871907484039</v>
      </c>
      <c r="N829" s="50">
        <v>1884487</v>
      </c>
      <c r="O829" s="50">
        <v>432655</v>
      </c>
      <c r="P829" s="50">
        <v>169.23616937590893</v>
      </c>
      <c r="Q829" s="50">
        <v>97.681268773771848</v>
      </c>
      <c r="R829" s="50">
        <v>36.596061108227246</v>
      </c>
      <c r="S829" s="50">
        <v>507147472.09579515</v>
      </c>
      <c r="T829" s="50">
        <v>2.9704644531265716</v>
      </c>
      <c r="U829" s="50">
        <v>3.131631757768075</v>
      </c>
      <c r="V829" s="50">
        <v>118865.99999999999</v>
      </c>
      <c r="W829" s="50">
        <v>57.915690359193704</v>
      </c>
      <c r="X829" s="50">
        <v>75.543028715646685</v>
      </c>
      <c r="Y829" s="50">
        <v>56.604041488877172</v>
      </c>
      <c r="Z829" s="50">
        <v>107753971.8157687</v>
      </c>
      <c r="AA829" s="50">
        <v>0.63113662311912999</v>
      </c>
      <c r="AB829" s="50">
        <v>0.63420532791958173</v>
      </c>
      <c r="AC829" s="50">
        <v>1884487</v>
      </c>
      <c r="AD829" s="50">
        <v>0.49152863171468009</v>
      </c>
      <c r="AE829" s="50">
        <v>0.46720501683640681</v>
      </c>
      <c r="AF829" s="50">
        <v>2.8022343661674629E-3</v>
      </c>
      <c r="AG829" s="50">
        <v>0.40513754377231326</v>
      </c>
      <c r="AH829" s="50">
        <v>12.175256031418963</v>
      </c>
      <c r="AI829" s="50">
        <v>13.104565882657811</v>
      </c>
      <c r="AJ829" s="50">
        <v>1.261931155821246</v>
      </c>
      <c r="AK829" s="50">
        <v>2.8875250747059606</v>
      </c>
      <c r="AL829" s="50">
        <v>3.7640438467720072</v>
      </c>
      <c r="AM829" s="50">
        <v>4.7971181174454136</v>
      </c>
      <c r="AN829" s="50">
        <v>5.6646221981123102</v>
      </c>
      <c r="AO829" s="50">
        <v>7.2536690536661439</v>
      </c>
      <c r="AP829" s="50">
        <v>8.9394141661079232</v>
      </c>
      <c r="AQ829" s="50">
        <v>11.054853837220278</v>
      </c>
      <c r="AR829" s="50">
        <v>15.688064840491684</v>
      </c>
      <c r="AS829" s="50">
        <v>38.688757709657033</v>
      </c>
      <c r="AT829" s="50">
        <v>178.86292875653194</v>
      </c>
      <c r="AU829" s="50">
        <v>250.19516820110121</v>
      </c>
      <c r="AV829" s="50">
        <v>319.39808706523559</v>
      </c>
      <c r="AW829" s="50">
        <v>393.39197723534852</v>
      </c>
      <c r="AX829" s="50">
        <v>481.2264511782883</v>
      </c>
      <c r="AY829" s="50">
        <v>610.14713359371069</v>
      </c>
      <c r="AZ829" s="50">
        <v>731.42161937938954</v>
      </c>
      <c r="BA829" s="50">
        <v>958.19426119570676</v>
      </c>
      <c r="BB829" s="50">
        <v>1485.8399010274759</v>
      </c>
      <c r="BC829" s="50">
        <v>9.3079080721473275</v>
      </c>
      <c r="BD829" s="50">
        <v>5323.3014510872599</v>
      </c>
      <c r="BE829" s="50">
        <v>95.047688730786135</v>
      </c>
      <c r="BF829" s="50">
        <v>216.97273814173465</v>
      </c>
      <c r="BG829" s="50">
        <v>285.88251358174017</v>
      </c>
      <c r="BH829" s="50">
        <v>361.30952649678551</v>
      </c>
      <c r="BI829" s="50">
        <v>428.679306841026</v>
      </c>
      <c r="BJ829" s="50">
        <v>544.4213076953406</v>
      </c>
      <c r="BK829" s="50">
        <v>678.1022393324215</v>
      </c>
      <c r="BL829" s="50">
        <v>834.61372535586986</v>
      </c>
      <c r="BM829" s="50">
        <v>1184.4472414754016</v>
      </c>
      <c r="BN829" s="50">
        <v>2927.8489322892365</v>
      </c>
    </row>
    <row r="830" spans="1:66" x14ac:dyDescent="0.25">
      <c r="A830" t="str">
        <f t="shared" si="12"/>
        <v>2013TOT123</v>
      </c>
      <c r="B830" s="50">
        <v>2013</v>
      </c>
      <c r="C830" s="50" t="s">
        <v>3</v>
      </c>
      <c r="D830" s="50">
        <v>123</v>
      </c>
      <c r="E830" s="50">
        <v>759.74421048014904</v>
      </c>
      <c r="F830" s="50">
        <v>0.17635782193009669</v>
      </c>
      <c r="G830" s="50">
        <v>6.9361563191608064E-2</v>
      </c>
      <c r="H830" s="50">
        <v>4.2889348128040003E-2</v>
      </c>
      <c r="I830" s="50">
        <v>5.2726227126984646E-2</v>
      </c>
      <c r="J830" s="50">
        <v>3.1057025066459597E-2</v>
      </c>
      <c r="K830" s="50">
        <v>2.4015528507481527E-2</v>
      </c>
      <c r="L830" s="50">
        <v>237.8652007415846</v>
      </c>
      <c r="M830" s="50">
        <v>118.9326003707923</v>
      </c>
      <c r="N830" s="50">
        <v>3571676</v>
      </c>
      <c r="O830" s="50">
        <v>629893</v>
      </c>
      <c r="P830" s="50">
        <v>144.312774363459</v>
      </c>
      <c r="Q830" s="50">
        <v>93.552426378125602</v>
      </c>
      <c r="R830" s="50">
        <v>39.330018046549164</v>
      </c>
      <c r="S830" s="50">
        <v>707136222.10316014</v>
      </c>
      <c r="T830" s="50">
        <v>2.1716127513357288</v>
      </c>
      <c r="U830" s="50">
        <v>2.2468810652609101</v>
      </c>
      <c r="V830" s="50">
        <v>188321</v>
      </c>
      <c r="W830" s="50">
        <v>48.878417619595027</v>
      </c>
      <c r="X830" s="50">
        <v>70.054182751197274</v>
      </c>
      <c r="Y830" s="50">
        <v>58.902422492059898</v>
      </c>
      <c r="Z830" s="50">
        <v>158312084.99865869</v>
      </c>
      <c r="AA830" s="50">
        <v>0.48617583391659291</v>
      </c>
      <c r="AB830" s="50">
        <v>0.4878306338828603</v>
      </c>
      <c r="AC830" s="50">
        <v>3571676</v>
      </c>
      <c r="AD830" s="50">
        <v>0.50361616864673631</v>
      </c>
      <c r="AE830" s="50">
        <v>0.53142657573390295</v>
      </c>
      <c r="AF830" s="50">
        <v>5.311086376300558E-3</v>
      </c>
      <c r="AG830" s="50">
        <v>0.43640584628631718</v>
      </c>
      <c r="AH830" s="50">
        <v>12.962419340979652</v>
      </c>
      <c r="AI830" s="50">
        <v>13.553153100706133</v>
      </c>
      <c r="AJ830" s="50">
        <v>1.2973276527113013</v>
      </c>
      <c r="AK830" s="50">
        <v>2.8150188671912204</v>
      </c>
      <c r="AL830" s="50">
        <v>3.8036761782369091</v>
      </c>
      <c r="AM830" s="50">
        <v>4.7497883808566606</v>
      </c>
      <c r="AN830" s="50">
        <v>5.7602699971558646</v>
      </c>
      <c r="AO830" s="50">
        <v>6.8556242437847104</v>
      </c>
      <c r="AP830" s="50">
        <v>8.5222999817918854</v>
      </c>
      <c r="AQ830" s="50">
        <v>10.460732710876513</v>
      </c>
      <c r="AR830" s="50">
        <v>14.69037336250161</v>
      </c>
      <c r="AS830" s="50">
        <v>41.044888624893325</v>
      </c>
      <c r="AT830" s="50">
        <v>176.30774406001004</v>
      </c>
      <c r="AU830" s="50">
        <v>249.13050791088375</v>
      </c>
      <c r="AV830" s="50">
        <v>320.67567941349654</v>
      </c>
      <c r="AW830" s="50">
        <v>393.56942061705143</v>
      </c>
      <c r="AX830" s="50">
        <v>481.2264511782883</v>
      </c>
      <c r="AY830" s="50">
        <v>570.23205144046733</v>
      </c>
      <c r="AZ830" s="50">
        <v>721.83967676743248</v>
      </c>
      <c r="BA830" s="50">
        <v>911.34920842613894</v>
      </c>
      <c r="BB830" s="50">
        <v>1419.5470536232692</v>
      </c>
      <c r="BC830" s="50">
        <v>11.691976774139391</v>
      </c>
      <c r="BD830" s="50">
        <v>5323.3014510872599</v>
      </c>
      <c r="BE830" s="50">
        <v>98.130059607093173</v>
      </c>
      <c r="BF830" s="50">
        <v>214.26271921533225</v>
      </c>
      <c r="BG830" s="50">
        <v>288.74651775773185</v>
      </c>
      <c r="BH830" s="50">
        <v>361.24635726537133</v>
      </c>
      <c r="BI830" s="50">
        <v>437.65351884051751</v>
      </c>
      <c r="BJ830" s="50">
        <v>519.99543930637674</v>
      </c>
      <c r="BK830" s="50">
        <v>649.89612478887193</v>
      </c>
      <c r="BL830" s="50">
        <v>794.81620658182351</v>
      </c>
      <c r="BM830" s="50">
        <v>1116.1819888568232</v>
      </c>
      <c r="BN830" s="50">
        <v>3118.5153200452519</v>
      </c>
    </row>
    <row r="831" spans="1:66" x14ac:dyDescent="0.25">
      <c r="A831" t="str">
        <f t="shared" si="12"/>
        <v>2013TOT126</v>
      </c>
      <c r="B831" s="50">
        <v>2013</v>
      </c>
      <c r="C831" s="50" t="s">
        <v>3</v>
      </c>
      <c r="D831" s="50">
        <v>126</v>
      </c>
      <c r="E831" s="50">
        <v>779.04774485980636</v>
      </c>
      <c r="F831" s="50">
        <v>0.27596886789563718</v>
      </c>
      <c r="G831" s="50">
        <v>0.11244691254402883</v>
      </c>
      <c r="H831" s="50">
        <v>6.7841351434812791E-2</v>
      </c>
      <c r="I831" s="50">
        <v>8.9021952012693167E-2</v>
      </c>
      <c r="J831" s="50">
        <v>4.5754681427873006E-2</v>
      </c>
      <c r="K831" s="50">
        <v>3.3348813623442802E-2</v>
      </c>
      <c r="L831" s="50">
        <v>312.311561399482</v>
      </c>
      <c r="M831" s="50">
        <v>156.155780699741</v>
      </c>
      <c r="N831" s="50">
        <v>3428615</v>
      </c>
      <c r="O831" s="50">
        <v>946191.00000000012</v>
      </c>
      <c r="P831" s="50">
        <v>185.05637098989823</v>
      </c>
      <c r="Q831" s="50">
        <v>127.25519040958378</v>
      </c>
      <c r="R831" s="50">
        <v>40.746231051885374</v>
      </c>
      <c r="S831" s="50">
        <v>1444892590.4260139</v>
      </c>
      <c r="T831" s="50">
        <v>4.5078714447079644</v>
      </c>
      <c r="U831" s="50">
        <v>4.8241119039415716</v>
      </c>
      <c r="V831" s="50">
        <v>305222</v>
      </c>
      <c r="W831" s="50">
        <v>75.896273493937315</v>
      </c>
      <c r="X831" s="50">
        <v>80.259507205803686</v>
      </c>
      <c r="Y831" s="50">
        <v>51.397077230287131</v>
      </c>
      <c r="Z831" s="50">
        <v>293963607.70043772</v>
      </c>
      <c r="AA831" s="50">
        <v>0.91712710115388474</v>
      </c>
      <c r="AB831" s="50">
        <v>0.92515063971651879</v>
      </c>
      <c r="AC831" s="50">
        <v>3428615</v>
      </c>
      <c r="AD831" s="50">
        <v>0.50319384391731614</v>
      </c>
      <c r="AE831" s="50">
        <v>0.51988176845148182</v>
      </c>
      <c r="AF831" s="50">
        <v>5.0983545025026569E-3</v>
      </c>
      <c r="AG831" s="50">
        <v>0.44597067561105597</v>
      </c>
      <c r="AH831" s="50">
        <v>13.110646403948589</v>
      </c>
      <c r="AI831" s="50">
        <v>14.438863112436307</v>
      </c>
      <c r="AJ831" s="50">
        <v>1.1000509953313278</v>
      </c>
      <c r="AK831" s="50">
        <v>2.7238649990103596</v>
      </c>
      <c r="AL831" s="50">
        <v>3.7337067637232888</v>
      </c>
      <c r="AM831" s="50">
        <v>4.7280228484408564</v>
      </c>
      <c r="AN831" s="50">
        <v>5.8285022001585407</v>
      </c>
      <c r="AO831" s="50">
        <v>7.0682182894876675</v>
      </c>
      <c r="AP831" s="50">
        <v>8.8869445893848074</v>
      </c>
      <c r="AQ831" s="50">
        <v>10.71768971870776</v>
      </c>
      <c r="AR831" s="50">
        <v>14.94481074797477</v>
      </c>
      <c r="AS831" s="50">
        <v>40.268188847780621</v>
      </c>
      <c r="AT831" s="50">
        <v>168.92609938116902</v>
      </c>
      <c r="AU831" s="50">
        <v>251.25982849131867</v>
      </c>
      <c r="AV831" s="50">
        <v>336.43265170871484</v>
      </c>
      <c r="AW831" s="50">
        <v>404.57091028263176</v>
      </c>
      <c r="AX831" s="50">
        <v>497.5512422949559</v>
      </c>
      <c r="AY831" s="50">
        <v>612.17966687503485</v>
      </c>
      <c r="AZ831" s="50">
        <v>739.40657155602037</v>
      </c>
      <c r="BA831" s="50">
        <v>958.19426119570676</v>
      </c>
      <c r="BB831" s="50">
        <v>1490.5244063044327</v>
      </c>
      <c r="BC831" s="50">
        <v>11.453151243376055</v>
      </c>
      <c r="BD831" s="50">
        <v>5678.1882144930769</v>
      </c>
      <c r="BE831" s="50">
        <v>85.578542673999834</v>
      </c>
      <c r="BF831" s="50">
        <v>212.43970812359902</v>
      </c>
      <c r="BG831" s="50">
        <v>290.46481989884307</v>
      </c>
      <c r="BH831" s="50">
        <v>368.7555456366178</v>
      </c>
      <c r="BI831" s="50">
        <v>454.19996043281316</v>
      </c>
      <c r="BJ831" s="50">
        <v>550.30046446208428</v>
      </c>
      <c r="BK831" s="50">
        <v>691.33026148447311</v>
      </c>
      <c r="BL831" s="50">
        <v>836.54635280053037</v>
      </c>
      <c r="BM831" s="50">
        <v>1163.530612116836</v>
      </c>
      <c r="BN831" s="50">
        <v>3140.5236551132316</v>
      </c>
    </row>
    <row r="832" spans="1:66" x14ac:dyDescent="0.25">
      <c r="A832" t="str">
        <f t="shared" si="12"/>
        <v>2013TOT129</v>
      </c>
      <c r="B832" s="50">
        <v>2013</v>
      </c>
      <c r="C832" s="50" t="s">
        <v>3</v>
      </c>
      <c r="D832" s="50">
        <v>129</v>
      </c>
      <c r="E832" s="50">
        <v>1108.262651193101</v>
      </c>
      <c r="F832" s="50">
        <v>0.20502627449254548</v>
      </c>
      <c r="G832" s="50">
        <v>7.9323897669640056E-2</v>
      </c>
      <c r="H832" s="50">
        <v>4.8780943883856634E-2</v>
      </c>
      <c r="I832" s="50">
        <v>6.2251578892833608E-2</v>
      </c>
      <c r="J832" s="50">
        <v>3.4272200961542543E-2</v>
      </c>
      <c r="K832" s="50">
        <v>2.628099777131564E-2</v>
      </c>
      <c r="L832" s="50">
        <v>294.15391209317073</v>
      </c>
      <c r="M832" s="50">
        <v>147.07695604658537</v>
      </c>
      <c r="N832" s="50">
        <v>3590174</v>
      </c>
      <c r="O832" s="50">
        <v>736080</v>
      </c>
      <c r="P832" s="50">
        <v>180.34686526585656</v>
      </c>
      <c r="Q832" s="50">
        <v>113.80704682731417</v>
      </c>
      <c r="R832" s="50">
        <v>38.689625447261356</v>
      </c>
      <c r="S832" s="50">
        <v>1005253092.343793</v>
      </c>
      <c r="T832" s="50">
        <v>2.1054065836183575</v>
      </c>
      <c r="U832" s="50">
        <v>2.1780754422397295</v>
      </c>
      <c r="V832" s="50">
        <v>223494</v>
      </c>
      <c r="W832" s="50">
        <v>66.104696642241024</v>
      </c>
      <c r="X832" s="50">
        <v>80.972259404344342</v>
      </c>
      <c r="Y832" s="50">
        <v>55.054348132345815</v>
      </c>
      <c r="Z832" s="50">
        <v>217161769.71977443</v>
      </c>
      <c r="AA832" s="50">
        <v>0.45482458413752502</v>
      </c>
      <c r="AB832" s="50">
        <v>0.45651970049048313</v>
      </c>
      <c r="AC832" s="50">
        <v>3590174</v>
      </c>
      <c r="AD832" s="50">
        <v>0.57189737561435239</v>
      </c>
      <c r="AE832" s="50">
        <v>0.68209633992667573</v>
      </c>
      <c r="AF832" s="50">
        <v>5.3385929238678716E-3</v>
      </c>
      <c r="AG832" s="50">
        <v>0.57716124035734317</v>
      </c>
      <c r="AH832" s="50">
        <v>18.926470008458125</v>
      </c>
      <c r="AI832" s="50">
        <v>19.463561204634043</v>
      </c>
      <c r="AJ832" s="50">
        <v>0.97851447133785519</v>
      </c>
      <c r="AK832" s="50">
        <v>2.2332638404027132</v>
      </c>
      <c r="AL832" s="50">
        <v>3.0369488779662515</v>
      </c>
      <c r="AM832" s="50">
        <v>3.7821334022466573</v>
      </c>
      <c r="AN832" s="50">
        <v>4.7244886985017622</v>
      </c>
      <c r="AO832" s="50">
        <v>5.8447777575495294</v>
      </c>
      <c r="AP832" s="50">
        <v>7.1845263993403918</v>
      </c>
      <c r="AQ832" s="50">
        <v>9.7027028063760774</v>
      </c>
      <c r="AR832" s="50">
        <v>15.050448208120748</v>
      </c>
      <c r="AS832" s="50">
        <v>47.462195538157999</v>
      </c>
      <c r="AT832" s="50">
        <v>197.60094986435908</v>
      </c>
      <c r="AU832" s="50">
        <v>289.3036895284223</v>
      </c>
      <c r="AV832" s="50">
        <v>372.63110157610816</v>
      </c>
      <c r="AW832" s="50">
        <v>473.24149900165742</v>
      </c>
      <c r="AX832" s="50">
        <v>574.9165567174241</v>
      </c>
      <c r="AY832" s="50">
        <v>721.83967676743248</v>
      </c>
      <c r="AZ832" s="50">
        <v>904.96124668483424</v>
      </c>
      <c r="BA832" s="50">
        <v>1304.2088555163787</v>
      </c>
      <c r="BB832" s="50">
        <v>2315.6361312229578</v>
      </c>
      <c r="BC832" s="50">
        <v>13.192180414539408</v>
      </c>
      <c r="BD832" s="50">
        <v>8996.379452337469</v>
      </c>
      <c r="BE832" s="50">
        <v>107.99012387616946</v>
      </c>
      <c r="BF832" s="50">
        <v>247.80481688712322</v>
      </c>
      <c r="BG832" s="50">
        <v>337.27584007057067</v>
      </c>
      <c r="BH832" s="50">
        <v>418.87783620005172</v>
      </c>
      <c r="BI832" s="50">
        <v>522.81747196534036</v>
      </c>
      <c r="BJ832" s="50">
        <v>648.51247413967667</v>
      </c>
      <c r="BK832" s="50">
        <v>797.17213609911289</v>
      </c>
      <c r="BL832" s="50">
        <v>1073.6796482658292</v>
      </c>
      <c r="BM832" s="50">
        <v>1671.3852993690318</v>
      </c>
      <c r="BN832" s="50">
        <v>5261.2507490174485</v>
      </c>
    </row>
    <row r="833" spans="1:66" x14ac:dyDescent="0.25">
      <c r="A833" t="str">
        <f t="shared" si="12"/>
        <v>2013TOT131</v>
      </c>
      <c r="B833" s="50">
        <v>2013</v>
      </c>
      <c r="C833" s="50" t="s">
        <v>3</v>
      </c>
      <c r="D833" s="50">
        <v>131</v>
      </c>
      <c r="E833" s="50">
        <v>1316.5358496365541</v>
      </c>
      <c r="F833" s="50">
        <v>5.7025215306756638E-2</v>
      </c>
      <c r="G833" s="50">
        <v>2.2607440788822247E-2</v>
      </c>
      <c r="H833" s="50">
        <v>1.5979472790560053E-2</v>
      </c>
      <c r="I833" s="50">
        <v>1.6744287409296732E-2</v>
      </c>
      <c r="J833" s="50">
        <v>1.3335471205391832E-2</v>
      </c>
      <c r="K833" s="50">
        <v>1.2220558626131516E-2</v>
      </c>
      <c r="L833" s="50">
        <v>234.23367022450751</v>
      </c>
      <c r="M833" s="50">
        <v>117.11683511225375</v>
      </c>
      <c r="N833" s="50">
        <v>4955720</v>
      </c>
      <c r="O833" s="50">
        <v>282601</v>
      </c>
      <c r="P833" s="50">
        <v>141.37257707714613</v>
      </c>
      <c r="Q833" s="50">
        <v>92.861093147361373</v>
      </c>
      <c r="R833" s="50">
        <v>39.644639072749953</v>
      </c>
      <c r="S833" s="50">
        <v>314911653.41444969</v>
      </c>
      <c r="T833" s="50">
        <v>0.40222405123346472</v>
      </c>
      <c r="U833" s="50">
        <v>0.40470224369237823</v>
      </c>
      <c r="V833" s="50">
        <v>82980</v>
      </c>
      <c r="W833" s="50">
        <v>23.842744425125524</v>
      </c>
      <c r="X833" s="50">
        <v>93.274090687128222</v>
      </c>
      <c r="Y833" s="50">
        <v>79.64191535548855</v>
      </c>
      <c r="Z833" s="50">
        <v>92878608.542614803</v>
      </c>
      <c r="AA833" s="50">
        <v>0.11863012942163621</v>
      </c>
      <c r="AB833" s="50">
        <v>0.11866611404360414</v>
      </c>
      <c r="AC833" s="50">
        <v>4955720</v>
      </c>
      <c r="AD833" s="50">
        <v>0.51246989082032213</v>
      </c>
      <c r="AE833" s="50">
        <v>0.52312286657200069</v>
      </c>
      <c r="AF833" s="50">
        <v>7.3691614179898666E-3</v>
      </c>
      <c r="AG833" s="50">
        <v>0.44319868553395825</v>
      </c>
      <c r="AH833" s="50">
        <v>13.471427658148977</v>
      </c>
      <c r="AI833" s="50">
        <v>13.623721968951886</v>
      </c>
      <c r="AJ833" s="50">
        <v>1.4756307708733467</v>
      </c>
      <c r="AK833" s="50">
        <v>2.7273495339729217</v>
      </c>
      <c r="AL833" s="50">
        <v>3.6432629044426941</v>
      </c>
      <c r="AM833" s="50">
        <v>4.5248924013731529</v>
      </c>
      <c r="AN833" s="50">
        <v>5.5044027431077964</v>
      </c>
      <c r="AO833" s="50">
        <v>6.5163274932639723</v>
      </c>
      <c r="AP833" s="50">
        <v>7.9283577906882385</v>
      </c>
      <c r="AQ833" s="50">
        <v>10.419541248071681</v>
      </c>
      <c r="AR833" s="50">
        <v>15.596020507159857</v>
      </c>
      <c r="AS833" s="50">
        <v>41.66421460704634</v>
      </c>
      <c r="AT833" s="50">
        <v>293.42037598392977</v>
      </c>
      <c r="AU833" s="50">
        <v>425.8641160869808</v>
      </c>
      <c r="AV833" s="50">
        <v>532.33014510872601</v>
      </c>
      <c r="AW833" s="50">
        <v>665.41268138590749</v>
      </c>
      <c r="AX833" s="50">
        <v>786.78395447069704</v>
      </c>
      <c r="AY833" s="50">
        <v>934.23940466581416</v>
      </c>
      <c r="AZ833" s="50">
        <v>1171.1263192391971</v>
      </c>
      <c r="BA833" s="50">
        <v>1596.9904353261779</v>
      </c>
      <c r="BB833" s="50">
        <v>2672.2973284458044</v>
      </c>
      <c r="BC833" s="50">
        <v>10.503174763097547</v>
      </c>
      <c r="BD833" s="50">
        <v>9581.9426119570671</v>
      </c>
      <c r="BE833" s="50">
        <v>193.692845765469</v>
      </c>
      <c r="BF833" s="50">
        <v>359.14578636219539</v>
      </c>
      <c r="BG833" s="50">
        <v>480.55431864877113</v>
      </c>
      <c r="BH833" s="50">
        <v>595.39271996956074</v>
      </c>
      <c r="BI833" s="50">
        <v>724.85279860026424</v>
      </c>
      <c r="BJ833" s="50">
        <v>858.81288501820472</v>
      </c>
      <c r="BK833" s="50">
        <v>1043.1946870001211</v>
      </c>
      <c r="BL833" s="50">
        <v>1369.8516160975589</v>
      </c>
      <c r="BM833" s="50">
        <v>2057.0867193825261</v>
      </c>
      <c r="BN833" s="50">
        <v>5486.5606866611797</v>
      </c>
    </row>
    <row r="834" spans="1:66" x14ac:dyDescent="0.25">
      <c r="A834" t="str">
        <f t="shared" si="12"/>
        <v>2013TOT133</v>
      </c>
      <c r="B834" s="50">
        <v>2013</v>
      </c>
      <c r="C834" s="50" t="s">
        <v>3</v>
      </c>
      <c r="D834" s="50">
        <v>133</v>
      </c>
      <c r="E834" s="50">
        <v>1326.5350992808299</v>
      </c>
      <c r="F834" s="50">
        <v>0.12986165636973629</v>
      </c>
      <c r="G834" s="50">
        <v>5.6285253332870135E-2</v>
      </c>
      <c r="H834" s="50">
        <v>3.9051163634873487E-2</v>
      </c>
      <c r="I834" s="50">
        <v>4.4483849715122405E-2</v>
      </c>
      <c r="J834" s="50">
        <v>3.1004923489605204E-2</v>
      </c>
      <c r="K834" s="50">
        <v>2.7340479875447014E-2</v>
      </c>
      <c r="L834" s="50">
        <v>299.60120623454969</v>
      </c>
      <c r="M834" s="50">
        <v>149.80060311727485</v>
      </c>
      <c r="N834" s="50">
        <v>10986122</v>
      </c>
      <c r="O834" s="50">
        <v>1426676</v>
      </c>
      <c r="P834" s="50">
        <v>169.74663435281485</v>
      </c>
      <c r="Q834" s="50">
        <v>129.85457188173484</v>
      </c>
      <c r="R834" s="50">
        <v>43.342472987266682</v>
      </c>
      <c r="S834" s="50">
        <v>2223124814.3273516</v>
      </c>
      <c r="T834" s="50">
        <v>1.2712162535983573</v>
      </c>
      <c r="U834" s="50">
        <v>1.2926975400660781</v>
      </c>
      <c r="V834" s="50">
        <v>488705</v>
      </c>
      <c r="W834" s="50">
        <v>45.390659551421777</v>
      </c>
      <c r="X834" s="50">
        <v>104.40994356585307</v>
      </c>
      <c r="Y834" s="50">
        <v>69.699281173196169</v>
      </c>
      <c r="Z834" s="50">
        <v>612307937.64420271</v>
      </c>
      <c r="AA834" s="50">
        <v>0.35012690134364416</v>
      </c>
      <c r="AB834" s="50">
        <v>0.35066065043240424</v>
      </c>
      <c r="AC834" s="50">
        <v>10986122</v>
      </c>
      <c r="AD834" s="50">
        <v>0.53757737618257029</v>
      </c>
      <c r="AE834" s="50">
        <v>0.5779797430166429</v>
      </c>
      <c r="AF834" s="50">
        <v>1.6336376222976377E-2</v>
      </c>
      <c r="AG834" s="50">
        <v>0.48910911080690145</v>
      </c>
      <c r="AH834" s="50">
        <v>15.659294242932525</v>
      </c>
      <c r="AI834" s="50">
        <v>16.97052556444951</v>
      </c>
      <c r="AJ834" s="50">
        <v>1.0392857495317367</v>
      </c>
      <c r="AK834" s="50">
        <v>2.4437143180006982</v>
      </c>
      <c r="AL834" s="50">
        <v>3.3120062646199648</v>
      </c>
      <c r="AM834" s="50">
        <v>4.2238174799278907</v>
      </c>
      <c r="AN834" s="50">
        <v>5.2353008748828902</v>
      </c>
      <c r="AO834" s="50">
        <v>6.3003148965648101</v>
      </c>
      <c r="AP834" s="50">
        <v>7.9366814910136867</v>
      </c>
      <c r="AQ834" s="50">
        <v>10.400537238419769</v>
      </c>
      <c r="AR834" s="50">
        <v>15.971590615939377</v>
      </c>
      <c r="AS834" s="50">
        <v>43.136751071099177</v>
      </c>
      <c r="AT834" s="50">
        <v>255.51846965218849</v>
      </c>
      <c r="AU834" s="50">
        <v>372.63110157610816</v>
      </c>
      <c r="AV834" s="50">
        <v>499.85800625709368</v>
      </c>
      <c r="AW834" s="50">
        <v>633.47287267938395</v>
      </c>
      <c r="AX834" s="50">
        <v>745.26220315221633</v>
      </c>
      <c r="AY834" s="50">
        <v>942.22435684244499</v>
      </c>
      <c r="AZ834" s="50">
        <v>1176.4496206902845</v>
      </c>
      <c r="BA834" s="50">
        <v>1596.9904353261779</v>
      </c>
      <c r="BB834" s="50">
        <v>2839.0941072465384</v>
      </c>
      <c r="BC834" s="50">
        <v>11.09031767805989</v>
      </c>
      <c r="BD834" s="50">
        <v>10114.272757065793</v>
      </c>
      <c r="BE834" s="50">
        <v>137.55778617184734</v>
      </c>
      <c r="BF834" s="50">
        <v>324.40327300315028</v>
      </c>
      <c r="BG834" s="50">
        <v>439.92195697601261</v>
      </c>
      <c r="BH834" s="50">
        <v>560.38082812207165</v>
      </c>
      <c r="BI834" s="50">
        <v>694.13807830423161</v>
      </c>
      <c r="BJ834" s="50">
        <v>835.36743885783778</v>
      </c>
      <c r="BK834" s="50">
        <v>1052.9419432882685</v>
      </c>
      <c r="BL834" s="50">
        <v>1378.9638608886657</v>
      </c>
      <c r="BM834" s="50">
        <v>2120.2202871375393</v>
      </c>
      <c r="BN834" s="50">
        <v>5726.3028652420617</v>
      </c>
    </row>
    <row r="835" spans="1:66" x14ac:dyDescent="0.25">
      <c r="A835" t="str">
        <f t="shared" si="12"/>
        <v>2013TOT135</v>
      </c>
      <c r="B835" s="50">
        <v>2013</v>
      </c>
      <c r="C835" s="50" t="s">
        <v>3</v>
      </c>
      <c r="D835" s="50">
        <v>135</v>
      </c>
      <c r="E835" s="50">
        <v>1464.1864268362817</v>
      </c>
      <c r="F835" s="50">
        <v>9.3078062979028139E-2</v>
      </c>
      <c r="G835" s="50">
        <v>3.8246886671493487E-2</v>
      </c>
      <c r="H835" s="50">
        <v>2.536949864441522E-2</v>
      </c>
      <c r="I835" s="50">
        <v>3.053149131083226E-2</v>
      </c>
      <c r="J835" s="50">
        <v>1.9620632882282846E-2</v>
      </c>
      <c r="K835" s="50">
        <v>1.6391781229110659E-2</v>
      </c>
      <c r="L835" s="50">
        <v>301.41697163684893</v>
      </c>
      <c r="M835" s="50">
        <v>150.70848581842446</v>
      </c>
      <c r="N835" s="50">
        <v>18644651</v>
      </c>
      <c r="O835" s="50">
        <v>1735408</v>
      </c>
      <c r="P835" s="50">
        <v>177.56114152941726</v>
      </c>
      <c r="Q835" s="50">
        <v>123.85583010743167</v>
      </c>
      <c r="R835" s="50">
        <v>41.091193184919526</v>
      </c>
      <c r="S835" s="50">
        <v>2579284780.9809337</v>
      </c>
      <c r="T835" s="50">
        <v>0.78734924349550661</v>
      </c>
      <c r="U835" s="50">
        <v>0.7963379311831047</v>
      </c>
      <c r="V835" s="50">
        <v>569249</v>
      </c>
      <c r="W835" s="50">
        <v>53.857800000829791</v>
      </c>
      <c r="X835" s="50">
        <v>96.850685817594666</v>
      </c>
      <c r="Y835" s="50">
        <v>64.263591589846925</v>
      </c>
      <c r="Z835" s="50">
        <v>661585872.61175942</v>
      </c>
      <c r="AA835" s="50">
        <v>0.20195487530077197</v>
      </c>
      <c r="AB835" s="50">
        <v>0.20218193633001955</v>
      </c>
      <c r="AC835" s="50">
        <v>18644651</v>
      </c>
      <c r="AD835" s="50">
        <v>0.52215256540654653</v>
      </c>
      <c r="AE835" s="50">
        <v>0.54915744320364723</v>
      </c>
      <c r="AF835" s="50">
        <v>2.7724617775234106E-2</v>
      </c>
      <c r="AG835" s="50">
        <v>0.47138744525507814</v>
      </c>
      <c r="AH835" s="50">
        <v>14.226968216117596</v>
      </c>
      <c r="AI835" s="50">
        <v>14.889407775887268</v>
      </c>
      <c r="AJ835" s="50">
        <v>1.2790250905292575</v>
      </c>
      <c r="AK835" s="50">
        <v>2.5948309935126739</v>
      </c>
      <c r="AL835" s="50">
        <v>3.4720360343257481</v>
      </c>
      <c r="AM835" s="50">
        <v>4.4485309894488978</v>
      </c>
      <c r="AN835" s="50">
        <v>5.3324546468602954</v>
      </c>
      <c r="AO835" s="50">
        <v>6.4849363135822458</v>
      </c>
      <c r="AP835" s="50">
        <v>8.0820330417618891</v>
      </c>
      <c r="AQ835" s="50">
        <v>10.626729989576862</v>
      </c>
      <c r="AR835" s="50">
        <v>15.729702229814791</v>
      </c>
      <c r="AS835" s="50">
        <v>41.94972067058734</v>
      </c>
      <c r="AT835" s="50">
        <v>318.33342677501815</v>
      </c>
      <c r="AU835" s="50">
        <v>439.70469985980765</v>
      </c>
      <c r="AV835" s="50">
        <v>575.62633024423565</v>
      </c>
      <c r="AW835" s="50">
        <v>719.7103561869975</v>
      </c>
      <c r="AX835" s="50">
        <v>851.7282321739616</v>
      </c>
      <c r="AY835" s="50">
        <v>1064.660290217452</v>
      </c>
      <c r="AZ835" s="50">
        <v>1338.2779848033372</v>
      </c>
      <c r="BA835" s="50">
        <v>1809.9224933696685</v>
      </c>
      <c r="BB835" s="50">
        <v>2981.0488126088653</v>
      </c>
      <c r="BC835" s="50">
        <v>10.920565305884679</v>
      </c>
      <c r="BD835" s="50">
        <v>10726.452423940829</v>
      </c>
      <c r="BE835" s="50">
        <v>186.87791539385202</v>
      </c>
      <c r="BF835" s="50">
        <v>379.78010419663644</v>
      </c>
      <c r="BG835" s="50">
        <v>509.33077817453699</v>
      </c>
      <c r="BH835" s="50">
        <v>651.08983814986186</v>
      </c>
      <c r="BI835" s="50">
        <v>780.4585404458561</v>
      </c>
      <c r="BJ835" s="50">
        <v>950.76446583928691</v>
      </c>
      <c r="BK835" s="50">
        <v>1180.8662238156608</v>
      </c>
      <c r="BL835" s="50">
        <v>1557.1089833642998</v>
      </c>
      <c r="BM835" s="50">
        <v>2300.8807023444124</v>
      </c>
      <c r="BN835" s="50">
        <v>6157.3335786069101</v>
      </c>
    </row>
    <row r="836" spans="1:66" x14ac:dyDescent="0.25">
      <c r="A836" t="str">
        <f t="shared" ref="A836:A899" si="13">B836&amp;C836&amp;D836</f>
        <v>2013TOT141</v>
      </c>
      <c r="B836" s="50">
        <v>2013</v>
      </c>
      <c r="C836" s="50" t="s">
        <v>3</v>
      </c>
      <c r="D836" s="50">
        <v>141</v>
      </c>
      <c r="E836" s="50">
        <v>1448.0811450934166</v>
      </c>
      <c r="F836" s="50">
        <v>6.9619309909914343E-2</v>
      </c>
      <c r="G836" s="50">
        <v>2.8984247854726128E-2</v>
      </c>
      <c r="H836" s="50">
        <v>2.0285148815750009E-2</v>
      </c>
      <c r="I836" s="50">
        <v>2.4071492091332119E-2</v>
      </c>
      <c r="J836" s="50">
        <v>1.6712378890212452E-2</v>
      </c>
      <c r="K836" s="50">
        <v>1.4039035232045393E-2</v>
      </c>
      <c r="L836" s="50">
        <v>275.9962627975101</v>
      </c>
      <c r="M836" s="50">
        <v>137.99813139875505</v>
      </c>
      <c r="N836" s="50">
        <v>3247576</v>
      </c>
      <c r="O836" s="50">
        <v>226093.99999999997</v>
      </c>
      <c r="P836" s="50">
        <v>161.09216365817122</v>
      </c>
      <c r="Q836" s="50">
        <v>114.90409913933888</v>
      </c>
      <c r="R836" s="50">
        <v>41.632483706361072</v>
      </c>
      <c r="S836" s="50">
        <v>311749528.68971616</v>
      </c>
      <c r="T836" s="50">
        <v>0.55242374469181688</v>
      </c>
      <c r="U836" s="50">
        <v>0.5567355604150751</v>
      </c>
      <c r="V836" s="50">
        <v>78174</v>
      </c>
      <c r="W836" s="50">
        <v>42.188654805993949</v>
      </c>
      <c r="X836" s="50">
        <v>95.809476592761101</v>
      </c>
      <c r="Y836" s="50">
        <v>69.428097048584704</v>
      </c>
      <c r="Z836" s="50">
        <v>89877720.277950078</v>
      </c>
      <c r="AA836" s="50">
        <v>0.15926435240813458</v>
      </c>
      <c r="AB836" s="50">
        <v>0.15937612338571955</v>
      </c>
      <c r="AC836" s="50">
        <v>3247576</v>
      </c>
      <c r="AD836" s="50">
        <v>0.48527207634121361</v>
      </c>
      <c r="AE836" s="50">
        <v>0.46711247751884599</v>
      </c>
      <c r="AF836" s="50">
        <v>4.8291492984248721E-3</v>
      </c>
      <c r="AG836" s="50">
        <v>0.40612382537529079</v>
      </c>
      <c r="AH836" s="50">
        <v>11.701025894960217</v>
      </c>
      <c r="AI836" s="50">
        <v>12.666136065946748</v>
      </c>
      <c r="AJ836" s="50">
        <v>1.441683499766466</v>
      </c>
      <c r="AK836" s="50">
        <v>2.8360092854051775</v>
      </c>
      <c r="AL836" s="50">
        <v>3.9610105065291652</v>
      </c>
      <c r="AM836" s="50">
        <v>4.9368904065616004</v>
      </c>
      <c r="AN836" s="50">
        <v>5.9411799292765242</v>
      </c>
      <c r="AO836" s="50">
        <v>7.0801007205555884</v>
      </c>
      <c r="AP836" s="50">
        <v>8.6703435312150994</v>
      </c>
      <c r="AQ836" s="50">
        <v>10.950943255387635</v>
      </c>
      <c r="AR836" s="50">
        <v>15.639848104091968</v>
      </c>
      <c r="AS836" s="50">
        <v>38.541990761210776</v>
      </c>
      <c r="AT836" s="50">
        <v>333.94844436487415</v>
      </c>
      <c r="AU836" s="50">
        <v>492.40538422557154</v>
      </c>
      <c r="AV836" s="50">
        <v>641.07758903807996</v>
      </c>
      <c r="AW836" s="50">
        <v>783.16410948395765</v>
      </c>
      <c r="AX836" s="50">
        <v>932.216550114401</v>
      </c>
      <c r="AY836" s="50">
        <v>1128.5399076304991</v>
      </c>
      <c r="AZ836" s="50">
        <v>1384.0583772826876</v>
      </c>
      <c r="BA836" s="50">
        <v>1847.8243997014094</v>
      </c>
      <c r="BB836" s="50">
        <v>2927.8157980979931</v>
      </c>
      <c r="BC836" s="50">
        <v>9.9817579534045819</v>
      </c>
      <c r="BD836" s="50">
        <v>8730.2143797831068</v>
      </c>
      <c r="BE836" s="50">
        <v>207.38277865501755</v>
      </c>
      <c r="BF836" s="50">
        <v>411.85607172935551</v>
      </c>
      <c r="BG836" s="50">
        <v>572.12179501481</v>
      </c>
      <c r="BH836" s="50">
        <v>718.9299183826447</v>
      </c>
      <c r="BI836" s="50">
        <v>855.80010657402511</v>
      </c>
      <c r="BJ836" s="50">
        <v>1031.0328595515725</v>
      </c>
      <c r="BK836" s="50">
        <v>1248.8587545047433</v>
      </c>
      <c r="BL836" s="50">
        <v>1590.3082295385379</v>
      </c>
      <c r="BM836" s="50">
        <v>2271.3344311800802</v>
      </c>
      <c r="BN836" s="50">
        <v>5581.633000669477</v>
      </c>
    </row>
    <row r="837" spans="1:66" x14ac:dyDescent="0.25">
      <c r="A837" t="str">
        <f t="shared" si="13"/>
        <v>2013TOT143</v>
      </c>
      <c r="B837" s="50">
        <v>2013</v>
      </c>
      <c r="C837" s="50" t="s">
        <v>3</v>
      </c>
      <c r="D837" s="50">
        <v>143</v>
      </c>
      <c r="E837" s="50">
        <v>1437.4566770816805</v>
      </c>
      <c r="F837" s="50">
        <v>0.12080234148503953</v>
      </c>
      <c r="G837" s="50">
        <v>4.8903009451245823E-2</v>
      </c>
      <c r="H837" s="50">
        <v>3.1058493601266595E-2</v>
      </c>
      <c r="I837" s="50">
        <v>3.9375284940291626E-2</v>
      </c>
      <c r="J837" s="50">
        <v>2.222997982993824E-2</v>
      </c>
      <c r="K837" s="50">
        <v>1.7840110811128278E-2</v>
      </c>
      <c r="L837" s="50">
        <v>334.10073956200802</v>
      </c>
      <c r="M837" s="50">
        <v>167.05036978100401</v>
      </c>
      <c r="N837" s="50">
        <v>3970130</v>
      </c>
      <c r="O837" s="50">
        <v>479601</v>
      </c>
      <c r="P837" s="50">
        <v>198.85061590035255</v>
      </c>
      <c r="Q837" s="50">
        <v>135.25012366165546</v>
      </c>
      <c r="R837" s="50">
        <v>40.481839052186082</v>
      </c>
      <c r="S837" s="50">
        <v>778393134.69904351</v>
      </c>
      <c r="T837" s="50">
        <v>1.136627759637219</v>
      </c>
      <c r="U837" s="50">
        <v>1.1559449825928672</v>
      </c>
      <c r="V837" s="50">
        <v>156325</v>
      </c>
      <c r="W837" s="50">
        <v>72.739271932528524</v>
      </c>
      <c r="X837" s="50">
        <v>94.311097848475484</v>
      </c>
      <c r="Y837" s="50">
        <v>56.456683078351368</v>
      </c>
      <c r="Z837" s="50">
        <v>176918188.45395514</v>
      </c>
      <c r="AA837" s="50">
        <v>0.25834005365327828</v>
      </c>
      <c r="AB837" s="50">
        <v>0.25885582336443436</v>
      </c>
      <c r="AC837" s="50">
        <v>3970130</v>
      </c>
      <c r="AD837" s="50">
        <v>0.51956056357875058</v>
      </c>
      <c r="AE837" s="50">
        <v>0.54131775361421042</v>
      </c>
      <c r="AF837" s="50">
        <v>5.9035879388673945E-3</v>
      </c>
      <c r="AG837" s="50">
        <v>0.46513355319597149</v>
      </c>
      <c r="AH837" s="50">
        <v>14.163283820765708</v>
      </c>
      <c r="AI837" s="50">
        <v>15.192277835656066</v>
      </c>
      <c r="AJ837" s="50">
        <v>1.2159939944458003</v>
      </c>
      <c r="AK837" s="50">
        <v>2.5691881496920814</v>
      </c>
      <c r="AL837" s="50">
        <v>3.5236664521361556</v>
      </c>
      <c r="AM837" s="50">
        <v>4.5621207682759657</v>
      </c>
      <c r="AN837" s="50">
        <v>5.4834279944511657</v>
      </c>
      <c r="AO837" s="50">
        <v>6.6797600255041232</v>
      </c>
      <c r="AP837" s="50">
        <v>8.0694636144257501</v>
      </c>
      <c r="AQ837" s="50">
        <v>10.390840208761908</v>
      </c>
      <c r="AR837" s="50">
        <v>15.472561707872941</v>
      </c>
      <c r="AS837" s="50">
        <v>42.032977084434108</v>
      </c>
      <c r="AT837" s="50">
        <v>301.2988621315389</v>
      </c>
      <c r="AU837" s="50">
        <v>428.52576681252441</v>
      </c>
      <c r="AV837" s="50">
        <v>574.61236806307613</v>
      </c>
      <c r="AW837" s="50">
        <v>721.83967676743248</v>
      </c>
      <c r="AX837" s="50">
        <v>872.48910783320184</v>
      </c>
      <c r="AY837" s="50">
        <v>1059.3369887663648</v>
      </c>
      <c r="AZ837" s="50">
        <v>1304.2088555163787</v>
      </c>
      <c r="BA837" s="50">
        <v>1756.6894788587958</v>
      </c>
      <c r="BB837" s="50">
        <v>2927.8157980979931</v>
      </c>
      <c r="BC837" s="50">
        <v>10.532228425765027</v>
      </c>
      <c r="BD837" s="50">
        <v>10646.60290217452</v>
      </c>
      <c r="BE837" s="50">
        <v>174.18752288207423</v>
      </c>
      <c r="BF837" s="50">
        <v>370.4686256589867</v>
      </c>
      <c r="BG837" s="50">
        <v>504.73953537381124</v>
      </c>
      <c r="BH837" s="50">
        <v>657.80816266800809</v>
      </c>
      <c r="BI837" s="50">
        <v>788.77929163307249</v>
      </c>
      <c r="BJ837" s="50">
        <v>959.71759996405819</v>
      </c>
      <c r="BK837" s="50">
        <v>1159.4189306781557</v>
      </c>
      <c r="BL837" s="50">
        <v>1494.7640064348691</v>
      </c>
      <c r="BM837" s="50">
        <v>2222.9490834531139</v>
      </c>
      <c r="BN837" s="50">
        <v>6046.8713259590786</v>
      </c>
    </row>
    <row r="838" spans="1:66" x14ac:dyDescent="0.25">
      <c r="A838" t="str">
        <f t="shared" si="13"/>
        <v>2013TOT153</v>
      </c>
      <c r="B838" s="50">
        <v>2013</v>
      </c>
      <c r="C838" s="50" t="s">
        <v>3</v>
      </c>
      <c r="D838" s="50">
        <v>153</v>
      </c>
      <c r="E838" s="50">
        <v>1968.4525503371513</v>
      </c>
      <c r="F838" s="50">
        <v>8.4236742386364569E-2</v>
      </c>
      <c r="G838" s="50">
        <v>3.2395144153743463E-2</v>
      </c>
      <c r="H838" s="50">
        <v>2.0867021531869961E-2</v>
      </c>
      <c r="I838" s="50">
        <v>2.4286850952309806E-2</v>
      </c>
      <c r="J838" s="50">
        <v>1.5435987821755716E-2</v>
      </c>
      <c r="K838" s="50">
        <v>1.3125024428305486E-2</v>
      </c>
      <c r="L838" s="50">
        <v>259.65437876571849</v>
      </c>
      <c r="M838" s="50">
        <v>129.82718938285925</v>
      </c>
      <c r="N838" s="50">
        <v>2550063</v>
      </c>
      <c r="O838" s="50">
        <v>214809</v>
      </c>
      <c r="P838" s="50">
        <v>159.79841577411386</v>
      </c>
      <c r="Q838" s="50">
        <v>99.855962991604628</v>
      </c>
      <c r="R838" s="50">
        <v>38.45726132802978</v>
      </c>
      <c r="S838" s="50">
        <v>257399514.65116316</v>
      </c>
      <c r="T838" s="50">
        <v>0.4273174392151573</v>
      </c>
      <c r="U838" s="50">
        <v>0.43025969037456269</v>
      </c>
      <c r="V838" s="50">
        <v>61933</v>
      </c>
      <c r="W838" s="50">
        <v>47.312954903399209</v>
      </c>
      <c r="X838" s="50">
        <v>82.514234479460043</v>
      </c>
      <c r="Y838" s="50">
        <v>63.556975138794911</v>
      </c>
      <c r="Z838" s="50">
        <v>61324249.008196786</v>
      </c>
      <c r="AA838" s="50">
        <v>0.10180641204195404</v>
      </c>
      <c r="AB838" s="50">
        <v>0.10186587616993734</v>
      </c>
      <c r="AC838" s="50">
        <v>2550063</v>
      </c>
      <c r="AD838" s="50">
        <v>0.57427491063019487</v>
      </c>
      <c r="AE838" s="50">
        <v>0.60579271407763802</v>
      </c>
      <c r="AF838" s="50">
        <v>3.791946654178144E-3</v>
      </c>
      <c r="AG838" s="50">
        <v>0.59954497483891345</v>
      </c>
      <c r="AH838" s="50">
        <v>20.15463282073318</v>
      </c>
      <c r="AI838" s="50">
        <v>22.870306101783417</v>
      </c>
      <c r="AJ838" s="50">
        <v>0.91570684141948022</v>
      </c>
      <c r="AK838" s="50">
        <v>1.8002329211956714</v>
      </c>
      <c r="AL838" s="50">
        <v>2.5562297530783149</v>
      </c>
      <c r="AM838" s="50">
        <v>3.4007528414040404</v>
      </c>
      <c r="AN838" s="50">
        <v>4.3658900355060002</v>
      </c>
      <c r="AO838" s="50">
        <v>5.6717654386168981</v>
      </c>
      <c r="AP838" s="50">
        <v>7.7594812721649511</v>
      </c>
      <c r="AQ838" s="50">
        <v>11.415567171601136</v>
      </c>
      <c r="AR838" s="50">
        <v>18.414482327506512</v>
      </c>
      <c r="AS838" s="50">
        <v>43.699891397506995</v>
      </c>
      <c r="AT838" s="50">
        <v>283.99813241550532</v>
      </c>
      <c r="AU838" s="50">
        <v>425.8641160869808</v>
      </c>
      <c r="AV838" s="50">
        <v>585.56315961959854</v>
      </c>
      <c r="AW838" s="50">
        <v>745.26220315221633</v>
      </c>
      <c r="AX838" s="50">
        <v>981.35062250793635</v>
      </c>
      <c r="AY838" s="50">
        <v>1277.5923482609423</v>
      </c>
      <c r="AZ838" s="50">
        <v>1809.9224933696685</v>
      </c>
      <c r="BA838" s="50">
        <v>2794.7332618208115</v>
      </c>
      <c r="BB838" s="50">
        <v>4790.9713059785336</v>
      </c>
      <c r="BC838" s="50">
        <v>9.0780562275104018</v>
      </c>
      <c r="BD838" s="50">
        <v>14195.470536232693</v>
      </c>
      <c r="BE838" s="50">
        <v>178.85422182317097</v>
      </c>
      <c r="BF838" s="50">
        <v>357.00530250124746</v>
      </c>
      <c r="BG838" s="50">
        <v>503.33229886796602</v>
      </c>
      <c r="BH838" s="50">
        <v>666.57884508831455</v>
      </c>
      <c r="BI838" s="50">
        <v>859.72265844437084</v>
      </c>
      <c r="BJ838" s="50">
        <v>1120.7641818940037</v>
      </c>
      <c r="BK838" s="50">
        <v>1522.4813670028714</v>
      </c>
      <c r="BL838" s="50">
        <v>2250.3945509803575</v>
      </c>
      <c r="BM838" s="50">
        <v>3617.657708622698</v>
      </c>
      <c r="BN838" s="50">
        <v>8636.1282251316989</v>
      </c>
    </row>
    <row r="839" spans="1:66" x14ac:dyDescent="0.25">
      <c r="A839" t="str">
        <f t="shared" si="13"/>
        <v>2014TOT0</v>
      </c>
      <c r="B839" s="50">
        <v>2014</v>
      </c>
      <c r="C839" s="50" t="s">
        <v>3</v>
      </c>
      <c r="D839" s="50">
        <v>0</v>
      </c>
      <c r="E839" s="50">
        <v>1043.519788400301</v>
      </c>
      <c r="F839" s="50">
        <v>0.15275043580153153</v>
      </c>
      <c r="G839" s="50">
        <v>5.7134012732334032E-2</v>
      </c>
      <c r="H839" s="50">
        <v>3.2440816166307083E-2</v>
      </c>
      <c r="I839" s="50">
        <v>4.6382056710155557E-2</v>
      </c>
      <c r="J839" s="50">
        <v>2.0456876584122971E-2</v>
      </c>
      <c r="K839" s="50">
        <v>1.3038391456916867E-2</v>
      </c>
      <c r="L839" s="50">
        <v>261.87832507689592</v>
      </c>
      <c r="M839" s="50">
        <v>130.93916253844796</v>
      </c>
      <c r="N839" s="50">
        <v>191157543</v>
      </c>
      <c r="O839" s="50">
        <v>29199398.000000004</v>
      </c>
      <c r="P839" s="50">
        <v>163.92665979519356</v>
      </c>
      <c r="Q839" s="50">
        <v>97.951665281702361</v>
      </c>
      <c r="R839" s="50">
        <v>37.403502276463925</v>
      </c>
      <c r="S839" s="50">
        <v>34321555911.878517</v>
      </c>
      <c r="T839" s="50">
        <v>1.433816562520823</v>
      </c>
      <c r="U839" s="50">
        <v>1.4690677027790044</v>
      </c>
      <c r="V839" s="50">
        <v>8866280</v>
      </c>
      <c r="W839" s="50">
        <v>73.188245954126842</v>
      </c>
      <c r="X839" s="50">
        <v>57.750916584321118</v>
      </c>
      <c r="Y839" s="50">
        <v>44.1051519383008</v>
      </c>
      <c r="Z839" s="50">
        <v>6144429560.3188152</v>
      </c>
      <c r="AA839" s="50">
        <v>0.25668955374422769</v>
      </c>
      <c r="AB839" s="50">
        <v>0.2575273027703443</v>
      </c>
      <c r="AC839" s="50">
        <v>191157543</v>
      </c>
      <c r="AD839" s="50">
        <v>0.51349897004691425</v>
      </c>
      <c r="AE839" s="50">
        <v>0.53158664683105528</v>
      </c>
      <c r="AF839" s="50">
        <v>0.27654338374577148</v>
      </c>
      <c r="AG839" s="50">
        <v>0.4754288576370147</v>
      </c>
      <c r="AH839" s="50">
        <v>13.993283222809973</v>
      </c>
      <c r="AI839" s="50">
        <v>15.382040007869328</v>
      </c>
      <c r="AJ839" s="50">
        <v>1.1912185007013525</v>
      </c>
      <c r="AK839" s="50">
        <v>2.4610867409114987</v>
      </c>
      <c r="AL839" s="50">
        <v>3.4642623645271828</v>
      </c>
      <c r="AM839" s="50">
        <v>4.4898402133969562</v>
      </c>
      <c r="AN839" s="50">
        <v>5.6901187098523565</v>
      </c>
      <c r="AO839" s="50">
        <v>6.9709867786674558</v>
      </c>
      <c r="AP839" s="50">
        <v>8.5393368712156921</v>
      </c>
      <c r="AQ839" s="50">
        <v>11.013244473287777</v>
      </c>
      <c r="AR839" s="50">
        <v>15.576967392885365</v>
      </c>
      <c r="AS839" s="50">
        <v>40.602937954554363</v>
      </c>
      <c r="AT839" s="50">
        <v>203</v>
      </c>
      <c r="AU839" s="50">
        <v>308.25</v>
      </c>
      <c r="AV839" s="50">
        <v>408</v>
      </c>
      <c r="AW839" s="50">
        <v>524.79999999999995</v>
      </c>
      <c r="AX839" s="50">
        <v>666.66666666666663</v>
      </c>
      <c r="AY839" s="50">
        <v>790</v>
      </c>
      <c r="AZ839" s="50">
        <v>1000</v>
      </c>
      <c r="BA839" s="50">
        <v>1333.3333333333333</v>
      </c>
      <c r="BB839" s="50">
        <v>2029.3333333333333</v>
      </c>
      <c r="BC839" s="50">
        <v>11.219070453025793</v>
      </c>
      <c r="BD839" s="50">
        <v>7200</v>
      </c>
      <c r="BE839" s="50">
        <v>124.30294048197671</v>
      </c>
      <c r="BF839" s="50">
        <v>256.81234329242608</v>
      </c>
      <c r="BG839" s="50">
        <v>361.41850319463072</v>
      </c>
      <c r="BH839" s="50">
        <v>468.65527492798475</v>
      </c>
      <c r="BI839" s="50">
        <v>593.7193742644904</v>
      </c>
      <c r="BJ839" s="50">
        <v>727.46276298194482</v>
      </c>
      <c r="BK839" s="50">
        <v>891.15013942031521</v>
      </c>
      <c r="BL839" s="50">
        <v>1149.2358363245328</v>
      </c>
      <c r="BM839" s="50">
        <v>1625.4588263912028</v>
      </c>
      <c r="BN839" s="50">
        <v>4237.1430608164819</v>
      </c>
    </row>
    <row r="840" spans="1:66" x14ac:dyDescent="0.25">
      <c r="A840" t="str">
        <f t="shared" si="13"/>
        <v>2014TOT10</v>
      </c>
      <c r="B840" s="50">
        <v>2014</v>
      </c>
      <c r="C840" s="50" t="s">
        <v>3</v>
      </c>
      <c r="D840" s="50">
        <v>10</v>
      </c>
      <c r="E840" s="50">
        <v>774.62969009503877</v>
      </c>
      <c r="F840" s="50">
        <v>0.23880412072719898</v>
      </c>
      <c r="G840" s="50">
        <v>8.2982618550782344E-2</v>
      </c>
      <c r="H840" s="50">
        <v>4.4037206644876807E-2</v>
      </c>
      <c r="I840" s="50">
        <v>5.9108310917465878E-2</v>
      </c>
      <c r="J840" s="50">
        <v>2.4735281392213853E-2</v>
      </c>
      <c r="K840" s="50">
        <v>1.592117307817266E-2</v>
      </c>
      <c r="L840" s="50">
        <v>273.80475805999436</v>
      </c>
      <c r="M840" s="50">
        <v>136.90237902999718</v>
      </c>
      <c r="N840" s="50">
        <v>12920535</v>
      </c>
      <c r="O840" s="50">
        <v>3085477</v>
      </c>
      <c r="P840" s="50">
        <v>178.65968381968284</v>
      </c>
      <c r="Q840" s="50">
        <v>95.145074240311516</v>
      </c>
      <c r="R840" s="50">
        <v>34.749240632065252</v>
      </c>
      <c r="S840" s="50">
        <v>3522815258.7812839</v>
      </c>
      <c r="T840" s="50">
        <v>2.9331480688138933</v>
      </c>
      <c r="U840" s="50">
        <v>3.1041149688138043</v>
      </c>
      <c r="V840" s="50">
        <v>763711</v>
      </c>
      <c r="W840" s="50">
        <v>79.612315822153562</v>
      </c>
      <c r="X840" s="50">
        <v>57.290063207843616</v>
      </c>
      <c r="Y840" s="50">
        <v>41.847383233048554</v>
      </c>
      <c r="Z840" s="50">
        <v>525036617.55030543</v>
      </c>
      <c r="AA840" s="50">
        <v>0.43715325036857683</v>
      </c>
      <c r="AB840" s="50">
        <v>0.43982511649473166</v>
      </c>
      <c r="AC840" s="50">
        <v>12920535</v>
      </c>
      <c r="AD840" s="50">
        <v>0.49781992743672548</v>
      </c>
      <c r="AE840" s="50">
        <v>0.49281801498034028</v>
      </c>
      <c r="AF840" s="50">
        <v>1.8691851823528931E-2</v>
      </c>
      <c r="AG840" s="50">
        <v>0.4328879249926203</v>
      </c>
      <c r="AH840" s="50">
        <v>12.58654735813184</v>
      </c>
      <c r="AI840" s="50">
        <v>13.142033570624415</v>
      </c>
      <c r="AJ840" s="50">
        <v>1.4409244787164812</v>
      </c>
      <c r="AK840" s="50">
        <v>2.7619355466992408</v>
      </c>
      <c r="AL840" s="50">
        <v>3.6521368076917788</v>
      </c>
      <c r="AM840" s="50">
        <v>4.6494751659649918</v>
      </c>
      <c r="AN840" s="50">
        <v>5.6742930076651383</v>
      </c>
      <c r="AO840" s="50">
        <v>6.9520897293161141</v>
      </c>
      <c r="AP840" s="50">
        <v>8.7184600946922863</v>
      </c>
      <c r="AQ840" s="50">
        <v>10.916557622605168</v>
      </c>
      <c r="AR840" s="50">
        <v>15.887095295458934</v>
      </c>
      <c r="AS840" s="50">
        <v>39.347032251189866</v>
      </c>
      <c r="AT840" s="50">
        <v>177.2</v>
      </c>
      <c r="AU840" s="50">
        <v>247.2</v>
      </c>
      <c r="AV840" s="50">
        <v>324.66666666666669</v>
      </c>
      <c r="AW840" s="50">
        <v>398.75</v>
      </c>
      <c r="AX840" s="50">
        <v>484.8</v>
      </c>
      <c r="AY840" s="50">
        <v>600</v>
      </c>
      <c r="AZ840" s="50">
        <v>733.33333333333337</v>
      </c>
      <c r="BA840" s="50">
        <v>1000</v>
      </c>
      <c r="BB840" s="50">
        <v>1584.8</v>
      </c>
      <c r="BC840" s="50">
        <v>10.585024330083996</v>
      </c>
      <c r="BD840" s="50">
        <v>4967.666666666667</v>
      </c>
      <c r="BE840" s="50">
        <v>111.55538983703937</v>
      </c>
      <c r="BF840" s="50">
        <v>213.76102539350353</v>
      </c>
      <c r="BG840" s="50">
        <v>283.22946052144425</v>
      </c>
      <c r="BH840" s="50">
        <v>359.94248900377204</v>
      </c>
      <c r="BI840" s="50">
        <v>439.5212200258141</v>
      </c>
      <c r="BJ840" s="50">
        <v>538.8850689150031</v>
      </c>
      <c r="BK840" s="50">
        <v>675.24570334712519</v>
      </c>
      <c r="BL840" s="50">
        <v>845.78443345225696</v>
      </c>
      <c r="BM840" s="50">
        <v>1230.4001689276711</v>
      </c>
      <c r="BN840" s="50">
        <v>3049.4567047006731</v>
      </c>
    </row>
    <row r="841" spans="1:66" x14ac:dyDescent="0.25">
      <c r="A841" t="str">
        <f t="shared" si="13"/>
        <v>2014TOT11</v>
      </c>
      <c r="B841" s="50">
        <v>2014</v>
      </c>
      <c r="C841" s="50" t="s">
        <v>3</v>
      </c>
      <c r="D841" s="50">
        <v>11</v>
      </c>
      <c r="E841" s="50">
        <v>913.40664922443614</v>
      </c>
      <c r="F841" s="50">
        <v>0.15431621519493682</v>
      </c>
      <c r="G841" s="50">
        <v>5.476074677504629E-2</v>
      </c>
      <c r="H841" s="50">
        <v>3.2178910335096678E-2</v>
      </c>
      <c r="I841" s="50">
        <v>4.0215846333600536E-2</v>
      </c>
      <c r="J841" s="50">
        <v>2.1383811449216309E-2</v>
      </c>
      <c r="K841" s="50">
        <v>1.6169326457994047E-2</v>
      </c>
      <c r="L841" s="50">
        <v>275.99626268800364</v>
      </c>
      <c r="M841" s="50">
        <v>137.99813134400182</v>
      </c>
      <c r="N841" s="50">
        <v>1264974</v>
      </c>
      <c r="O841" s="50">
        <v>195206</v>
      </c>
      <c r="P841" s="50">
        <v>178.0560596262271</v>
      </c>
      <c r="Q841" s="50">
        <v>97.940203061776543</v>
      </c>
      <c r="R841" s="50">
        <v>35.486061335726042</v>
      </c>
      <c r="S841" s="50">
        <v>229422183.34652585</v>
      </c>
      <c r="T841" s="50">
        <v>1.6546585756464394</v>
      </c>
      <c r="U841" s="50">
        <v>1.7059774886226671</v>
      </c>
      <c r="V841" s="50">
        <v>50872.000000000007</v>
      </c>
      <c r="W841" s="50">
        <v>64.620935784678011</v>
      </c>
      <c r="X841" s="50">
        <v>73.377195559323809</v>
      </c>
      <c r="Y841" s="50">
        <v>53.172600849506502</v>
      </c>
      <c r="Z841" s="50">
        <v>44794136.309927054</v>
      </c>
      <c r="AA841" s="50">
        <v>0.32306815628175278</v>
      </c>
      <c r="AB841" s="50">
        <v>0.32398995868760833</v>
      </c>
      <c r="AC841" s="50">
        <v>1264974</v>
      </c>
      <c r="AD841" s="50">
        <v>0.46407694303582131</v>
      </c>
      <c r="AE841" s="50">
        <v>0.41880871628136696</v>
      </c>
      <c r="AF841" s="50">
        <v>1.8300098694532807E-3</v>
      </c>
      <c r="AG841" s="50">
        <v>0.37329891164099749</v>
      </c>
      <c r="AH841" s="50">
        <v>10.484305563717223</v>
      </c>
      <c r="AI841" s="50">
        <v>11.329304554659091</v>
      </c>
      <c r="AJ841" s="50">
        <v>1.5238459567266651</v>
      </c>
      <c r="AK841" s="50">
        <v>3.0231495335119152</v>
      </c>
      <c r="AL841" s="50">
        <v>4.0322935927497818</v>
      </c>
      <c r="AM841" s="50">
        <v>4.9167266671213756</v>
      </c>
      <c r="AN841" s="50">
        <v>6.1473365903986696</v>
      </c>
      <c r="AO841" s="50">
        <v>7.6493892220506829</v>
      </c>
      <c r="AP841" s="50">
        <v>9.3527000718162192</v>
      </c>
      <c r="AQ841" s="50">
        <v>11.840261648050394</v>
      </c>
      <c r="AR841" s="50">
        <v>16.140208463351598</v>
      </c>
      <c r="AS841" s="50">
        <v>35.374088254222698</v>
      </c>
      <c r="AT841" s="50">
        <v>232.5</v>
      </c>
      <c r="AU841" s="50">
        <v>333.33333333333331</v>
      </c>
      <c r="AV841" s="50">
        <v>400</v>
      </c>
      <c r="AW841" s="50">
        <v>500</v>
      </c>
      <c r="AX841" s="50">
        <v>630</v>
      </c>
      <c r="AY841" s="50">
        <v>750</v>
      </c>
      <c r="AZ841" s="50">
        <v>952.5</v>
      </c>
      <c r="BA841" s="50">
        <v>1250</v>
      </c>
      <c r="BB841" s="50">
        <v>1768.3333333333333</v>
      </c>
      <c r="BC841" s="50">
        <v>9.0861883290296674</v>
      </c>
      <c r="BD841" s="50">
        <v>5166.666666666667</v>
      </c>
      <c r="BE841" s="50">
        <v>138.15092923052092</v>
      </c>
      <c r="BF841" s="50">
        <v>276.80038549237992</v>
      </c>
      <c r="BG841" s="50">
        <v>367.71181805813609</v>
      </c>
      <c r="BH841" s="50">
        <v>451.92084250842322</v>
      </c>
      <c r="BI841" s="50">
        <v>559.51317692760381</v>
      </c>
      <c r="BJ841" s="50">
        <v>700.37458734498296</v>
      </c>
      <c r="BK841" s="50">
        <v>849.58986174692609</v>
      </c>
      <c r="BL841" s="50">
        <v>1088.4619505290498</v>
      </c>
      <c r="BM841" s="50">
        <v>1471.8883404159992</v>
      </c>
      <c r="BN841" s="50">
        <v>3238.8610476160288</v>
      </c>
    </row>
    <row r="842" spans="1:66" x14ac:dyDescent="0.25">
      <c r="A842" t="str">
        <f t="shared" si="13"/>
        <v>2014TOT12</v>
      </c>
      <c r="B842" s="50">
        <v>2014</v>
      </c>
      <c r="C842" s="50" t="s">
        <v>3</v>
      </c>
      <c r="D842" s="50">
        <v>12</v>
      </c>
      <c r="E842" s="50">
        <v>819.14630535406525</v>
      </c>
      <c r="F842" s="50">
        <v>0.27096940202881231</v>
      </c>
      <c r="G842" s="50">
        <v>9.4223611708353042E-2</v>
      </c>
      <c r="H842" s="50">
        <v>5.0370106464710428E-2</v>
      </c>
      <c r="I842" s="50">
        <v>7.0789109208403991E-2</v>
      </c>
      <c r="J842" s="50">
        <v>2.95625630709784E-2</v>
      </c>
      <c r="K842" s="50">
        <v>1.8244332553154965E-2</v>
      </c>
      <c r="L842" s="50">
        <v>275.99626268800165</v>
      </c>
      <c r="M842" s="50">
        <v>137.99813134400083</v>
      </c>
      <c r="N842" s="50">
        <v>579058</v>
      </c>
      <c r="O842" s="50">
        <v>156907</v>
      </c>
      <c r="P842" s="50">
        <v>180.0246714538529</v>
      </c>
      <c r="Q842" s="50">
        <v>95.971591234148747</v>
      </c>
      <c r="R842" s="50">
        <v>34.772786522344788</v>
      </c>
      <c r="S842" s="50">
        <v>180703373.58931893</v>
      </c>
      <c r="T842" s="50">
        <v>3.1746910800300099</v>
      </c>
      <c r="U842" s="50">
        <v>3.3757193505655234</v>
      </c>
      <c r="V842" s="50">
        <v>40991</v>
      </c>
      <c r="W842" s="50">
        <v>80.368101708737925</v>
      </c>
      <c r="X842" s="50">
        <v>57.6300296352629</v>
      </c>
      <c r="Y842" s="50">
        <v>41.761456531322978</v>
      </c>
      <c r="Z842" s="50">
        <v>28347750.537348736</v>
      </c>
      <c r="AA842" s="50">
        <v>0.49802806102761338</v>
      </c>
      <c r="AB842" s="50">
        <v>0.5015111880048756</v>
      </c>
      <c r="AC842" s="50">
        <v>579058</v>
      </c>
      <c r="AD842" s="50">
        <v>0.52574380571941215</v>
      </c>
      <c r="AE842" s="50">
        <v>0.53828450664147987</v>
      </c>
      <c r="AF842" s="50">
        <v>8.3771038375959016E-4</v>
      </c>
      <c r="AG842" s="50">
        <v>0.49076977610413497</v>
      </c>
      <c r="AH842" s="50">
        <v>14.798340525122288</v>
      </c>
      <c r="AI842" s="50">
        <v>15.181128689844405</v>
      </c>
      <c r="AJ842" s="50">
        <v>1.281901453299279</v>
      </c>
      <c r="AK842" s="50">
        <v>2.5114055124322023</v>
      </c>
      <c r="AL842" s="50">
        <v>3.226317241393883</v>
      </c>
      <c r="AM842" s="50">
        <v>4.1390270393665922</v>
      </c>
      <c r="AN842" s="50">
        <v>5.2299825515659997</v>
      </c>
      <c r="AO842" s="50">
        <v>6.5307389987781228</v>
      </c>
      <c r="AP842" s="50">
        <v>8.5449794605297349</v>
      </c>
      <c r="AQ842" s="50">
        <v>10.94896653578137</v>
      </c>
      <c r="AR842" s="50">
        <v>16.30430097018575</v>
      </c>
      <c r="AS842" s="50">
        <v>41.282380236667066</v>
      </c>
      <c r="AT842" s="50">
        <v>174</v>
      </c>
      <c r="AU842" s="50">
        <v>237.85714285714286</v>
      </c>
      <c r="AV842" s="50">
        <v>300</v>
      </c>
      <c r="AW842" s="50">
        <v>385</v>
      </c>
      <c r="AX842" s="50">
        <v>482.66666666666669</v>
      </c>
      <c r="AY842" s="50">
        <v>600</v>
      </c>
      <c r="AZ842" s="50">
        <v>770.83333333333337</v>
      </c>
      <c r="BA842" s="50">
        <v>1050</v>
      </c>
      <c r="BB842" s="50">
        <v>1690</v>
      </c>
      <c r="BC842" s="50">
        <v>10.113260013703524</v>
      </c>
      <c r="BD842" s="50">
        <v>5666.666666666667</v>
      </c>
      <c r="BE842" s="50">
        <v>103.70943982846421</v>
      </c>
      <c r="BF842" s="50">
        <v>204.94504372759857</v>
      </c>
      <c r="BG842" s="50">
        <v>265.57962098467624</v>
      </c>
      <c r="BH842" s="50">
        <v>341.73087127664081</v>
      </c>
      <c r="BI842" s="50">
        <v>429.3076872808482</v>
      </c>
      <c r="BJ842" s="50">
        <v>534.47203482921839</v>
      </c>
      <c r="BK842" s="50">
        <v>691.33650019330935</v>
      </c>
      <c r="BL842" s="50">
        <v>898.69327496005565</v>
      </c>
      <c r="BM842" s="50">
        <v>1350.105024265913</v>
      </c>
      <c r="BN842" s="50">
        <v>3388.6416086941472</v>
      </c>
    </row>
    <row r="843" spans="1:66" x14ac:dyDescent="0.25">
      <c r="A843" t="str">
        <f t="shared" si="13"/>
        <v>2014TOT13</v>
      </c>
      <c r="B843" s="50">
        <v>2014</v>
      </c>
      <c r="C843" s="50" t="s">
        <v>3</v>
      </c>
      <c r="D843" s="50">
        <v>13</v>
      </c>
      <c r="E843" s="50">
        <v>816.74769900751664</v>
      </c>
      <c r="F843" s="50">
        <v>0.24971842921042187</v>
      </c>
      <c r="G843" s="50">
        <v>8.4338655303961105E-2</v>
      </c>
      <c r="H843" s="50">
        <v>4.2082492735434851E-2</v>
      </c>
      <c r="I843" s="50">
        <v>5.6175659790555499E-2</v>
      </c>
      <c r="J843" s="50">
        <v>2.1625119608136751E-2</v>
      </c>
      <c r="K843" s="50">
        <v>1.1674886928489369E-2</v>
      </c>
      <c r="L843" s="50">
        <v>275.99626268800228</v>
      </c>
      <c r="M843" s="50">
        <v>137.99813134400114</v>
      </c>
      <c r="N843" s="50">
        <v>3169718</v>
      </c>
      <c r="O843" s="50">
        <v>791537</v>
      </c>
      <c r="P843" s="50">
        <v>182.78266312458874</v>
      </c>
      <c r="Q843" s="50">
        <v>93.213599563413538</v>
      </c>
      <c r="R843" s="50">
        <v>33.773500646559874</v>
      </c>
      <c r="S843" s="50">
        <v>885384155.49150789</v>
      </c>
      <c r="T843" s="50">
        <v>2.8499809295221126</v>
      </c>
      <c r="U843" s="50">
        <v>3.0186808488830188</v>
      </c>
      <c r="V843" s="50">
        <v>178061</v>
      </c>
      <c r="W843" s="50">
        <v>84.875015262414678</v>
      </c>
      <c r="X843" s="50">
        <v>53.12311608158646</v>
      </c>
      <c r="Y843" s="50">
        <v>38.495532920776576</v>
      </c>
      <c r="Z843" s="50">
        <v>113509862.07124038</v>
      </c>
      <c r="AA843" s="50">
        <v>0.36537918620887638</v>
      </c>
      <c r="AB843" s="50">
        <v>0.36752467688822898</v>
      </c>
      <c r="AC843" s="50">
        <v>3169718</v>
      </c>
      <c r="AD843" s="50">
        <v>0.51942203308757184</v>
      </c>
      <c r="AE843" s="50">
        <v>0.54581242210415049</v>
      </c>
      <c r="AF843" s="50">
        <v>4.5855608284310874E-3</v>
      </c>
      <c r="AG843" s="50">
        <v>0.47627489452561722</v>
      </c>
      <c r="AH843" s="50">
        <v>14.193295508455749</v>
      </c>
      <c r="AI843" s="50">
        <v>14.230711182527173</v>
      </c>
      <c r="AJ843" s="50">
        <v>1.4431806510874301</v>
      </c>
      <c r="AK843" s="50">
        <v>2.5806417570936651</v>
      </c>
      <c r="AL843" s="50">
        <v>3.3843164765527405</v>
      </c>
      <c r="AM843" s="50">
        <v>4.371336728337587</v>
      </c>
      <c r="AN843" s="50">
        <v>5.3708441357075536</v>
      </c>
      <c r="AO843" s="50">
        <v>6.6696202759628243</v>
      </c>
      <c r="AP843" s="50">
        <v>8.2654277606166708</v>
      </c>
      <c r="AQ843" s="50">
        <v>10.652777674035399</v>
      </c>
      <c r="AR843" s="50">
        <v>15.464459962863465</v>
      </c>
      <c r="AS843" s="50">
        <v>41.797394577742665</v>
      </c>
      <c r="AT843" s="50">
        <v>177.2</v>
      </c>
      <c r="AU843" s="50">
        <v>241.33333333333334</v>
      </c>
      <c r="AV843" s="50">
        <v>314.8</v>
      </c>
      <c r="AW843" s="50">
        <v>398.75</v>
      </c>
      <c r="AX843" s="50">
        <v>486.66666666666669</v>
      </c>
      <c r="AY843" s="50">
        <v>600</v>
      </c>
      <c r="AZ843" s="50">
        <v>750</v>
      </c>
      <c r="BA843" s="50">
        <v>1000</v>
      </c>
      <c r="BB843" s="50">
        <v>1616.6666666666667</v>
      </c>
      <c r="BC843" s="50">
        <v>11.782553136075407</v>
      </c>
      <c r="BD843" s="50">
        <v>5625</v>
      </c>
      <c r="BE843" s="50">
        <v>117.65793698337492</v>
      </c>
      <c r="BF843" s="50">
        <v>210.79712993605668</v>
      </c>
      <c r="BG843" s="50">
        <v>276.45321486821729</v>
      </c>
      <c r="BH843" s="50">
        <v>357.07500997347944</v>
      </c>
      <c r="BI843" s="50">
        <v>438.6829418751957</v>
      </c>
      <c r="BJ843" s="50">
        <v>544.79779538274363</v>
      </c>
      <c r="BK843" s="50">
        <v>674.4466616651348</v>
      </c>
      <c r="BL843" s="50">
        <v>871.90560802198934</v>
      </c>
      <c r="BM843" s="50">
        <v>1263.1470681453097</v>
      </c>
      <c r="BN843" s="50">
        <v>3413.8658222943504</v>
      </c>
    </row>
    <row r="844" spans="1:66" x14ac:dyDescent="0.25">
      <c r="A844" t="str">
        <f t="shared" si="13"/>
        <v>2014TOT14</v>
      </c>
      <c r="B844" s="50">
        <v>2014</v>
      </c>
      <c r="C844" s="50" t="s">
        <v>3</v>
      </c>
      <c r="D844" s="50">
        <v>14</v>
      </c>
      <c r="E844" s="50">
        <v>892.44852228408763</v>
      </c>
      <c r="F844" s="50">
        <v>0.19817326252412815</v>
      </c>
      <c r="G844" s="50">
        <v>5.9903477972654329E-2</v>
      </c>
      <c r="H844" s="50">
        <v>2.9308461284199245E-2</v>
      </c>
      <c r="I844" s="50">
        <v>3.5639633152309801E-2</v>
      </c>
      <c r="J844" s="50">
        <v>1.4680363115232017E-2</v>
      </c>
      <c r="K844" s="50">
        <v>8.5134994897747059E-3</v>
      </c>
      <c r="L844" s="50">
        <v>275.99626268799813</v>
      </c>
      <c r="M844" s="50">
        <v>137.99813134399906</v>
      </c>
      <c r="N844" s="50">
        <v>399948</v>
      </c>
      <c r="O844" s="50">
        <v>79259</v>
      </c>
      <c r="P844" s="50">
        <v>192.56858010416596</v>
      </c>
      <c r="Q844" s="50">
        <v>83.427682583832166</v>
      </c>
      <c r="R844" s="50">
        <v>30.227830540641623</v>
      </c>
      <c r="S844" s="50">
        <v>79348736.326943457</v>
      </c>
      <c r="T844" s="50">
        <v>1.8525590697546717</v>
      </c>
      <c r="U844" s="50">
        <v>1.935314970228653</v>
      </c>
      <c r="V844" s="50">
        <v>14254</v>
      </c>
      <c r="W844" s="50">
        <v>81.155159119912312</v>
      </c>
      <c r="X844" s="50">
        <v>56.842972224086751</v>
      </c>
      <c r="Y844" s="50">
        <v>41.191117350994908</v>
      </c>
      <c r="Z844" s="50">
        <v>9722876.7129855901</v>
      </c>
      <c r="AA844" s="50">
        <v>0.22700050779046579</v>
      </c>
      <c r="AB844" s="50">
        <v>0.22773858671614494</v>
      </c>
      <c r="AC844" s="50">
        <v>399948</v>
      </c>
      <c r="AD844" s="50">
        <v>0.50338163088599719</v>
      </c>
      <c r="AE844" s="50">
        <v>0.49303293487338173</v>
      </c>
      <c r="AF844" s="50">
        <v>5.7859591364574424E-4</v>
      </c>
      <c r="AG844" s="50">
        <v>0.44435730177654964</v>
      </c>
      <c r="AH844" s="50">
        <v>12.821965768965846</v>
      </c>
      <c r="AI844" s="50">
        <v>12.79417331684817</v>
      </c>
      <c r="AJ844" s="50">
        <v>1.5775050536110125</v>
      </c>
      <c r="AK844" s="50">
        <v>2.8313484343977797</v>
      </c>
      <c r="AL844" s="50">
        <v>3.5483524894541389</v>
      </c>
      <c r="AM844" s="50">
        <v>4.4779505384612586</v>
      </c>
      <c r="AN844" s="50">
        <v>5.5467730157891122</v>
      </c>
      <c r="AO844" s="50">
        <v>6.7417352936353474</v>
      </c>
      <c r="AP844" s="50">
        <v>8.1289239395060378</v>
      </c>
      <c r="AQ844" s="50">
        <v>10.739775580970246</v>
      </c>
      <c r="AR844" s="50">
        <v>16.546847859446927</v>
      </c>
      <c r="AS844" s="50">
        <v>39.860787794728139</v>
      </c>
      <c r="AT844" s="50">
        <v>208.8</v>
      </c>
      <c r="AU844" s="50">
        <v>277.11111111111109</v>
      </c>
      <c r="AV844" s="50">
        <v>362</v>
      </c>
      <c r="AW844" s="50">
        <v>445.75</v>
      </c>
      <c r="AX844" s="50">
        <v>548.33333333333337</v>
      </c>
      <c r="AY844" s="50">
        <v>668.8</v>
      </c>
      <c r="AZ844" s="50">
        <v>784.5</v>
      </c>
      <c r="BA844" s="50">
        <v>1112</v>
      </c>
      <c r="BB844" s="50">
        <v>1950</v>
      </c>
      <c r="BC844" s="50">
        <v>9.4859917264942055</v>
      </c>
      <c r="BD844" s="50">
        <v>5100</v>
      </c>
      <c r="BE844" s="50">
        <v>140.41486628666431</v>
      </c>
      <c r="BF844" s="50">
        <v>247.27830268371997</v>
      </c>
      <c r="BG844" s="50">
        <v>321.86945151386431</v>
      </c>
      <c r="BH844" s="50">
        <v>400.33270548945939</v>
      </c>
      <c r="BI844" s="50">
        <v>493.64841711132158</v>
      </c>
      <c r="BJ844" s="50">
        <v>602.88315234897902</v>
      </c>
      <c r="BK844" s="50">
        <v>726.86036911382587</v>
      </c>
      <c r="BL844" s="50">
        <v>955.59774012808441</v>
      </c>
      <c r="BM844" s="50">
        <v>1486.6381578064181</v>
      </c>
      <c r="BN844" s="50">
        <v>3563.6786477640862</v>
      </c>
    </row>
    <row r="845" spans="1:66" x14ac:dyDescent="0.25">
      <c r="A845" t="str">
        <f t="shared" si="13"/>
        <v>2014TOT15</v>
      </c>
      <c r="B845" s="50">
        <v>2014</v>
      </c>
      <c r="C845" s="50" t="s">
        <v>3</v>
      </c>
      <c r="D845" s="50">
        <v>15</v>
      </c>
      <c r="E845" s="50">
        <v>686.65230060171598</v>
      </c>
      <c r="F845" s="50">
        <v>0.26088974880896137</v>
      </c>
      <c r="G845" s="50">
        <v>9.1029493817721782E-2</v>
      </c>
      <c r="H845" s="50">
        <v>4.8729378604319584E-2</v>
      </c>
      <c r="I845" s="50">
        <v>6.6344122065563144E-2</v>
      </c>
      <c r="J845" s="50">
        <v>2.7154533288241346E-2</v>
      </c>
      <c r="K845" s="50">
        <v>1.8150085712825479E-2</v>
      </c>
      <c r="L845" s="50">
        <v>272.6976967180334</v>
      </c>
      <c r="M845" s="50">
        <v>136.3488483590167</v>
      </c>
      <c r="N845" s="50">
        <v>5363806</v>
      </c>
      <c r="O845" s="50">
        <v>1399361.9999999998</v>
      </c>
      <c r="P845" s="50">
        <v>177.54818083698424</v>
      </c>
      <c r="Q845" s="50">
        <v>95.149515881049155</v>
      </c>
      <c r="R845" s="50">
        <v>34.891939692263982</v>
      </c>
      <c r="S845" s="50">
        <v>1597783402.1080403</v>
      </c>
      <c r="T845" s="50">
        <v>3.6151532989474107</v>
      </c>
      <c r="U845" s="50">
        <v>3.8766672662214496</v>
      </c>
      <c r="V845" s="50">
        <v>355857</v>
      </c>
      <c r="W845" s="50">
        <v>80.541502865479416</v>
      </c>
      <c r="X845" s="50">
        <v>55.807345493537284</v>
      </c>
      <c r="Y845" s="50">
        <v>40.929825345200115</v>
      </c>
      <c r="Z845" s="50">
        <v>238313214.54352438</v>
      </c>
      <c r="AA845" s="50">
        <v>0.53920875796000289</v>
      </c>
      <c r="AB845" s="50">
        <v>0.54343773269592721</v>
      </c>
      <c r="AC845" s="50">
        <v>5363806</v>
      </c>
      <c r="AD845" s="50">
        <v>0.47982817857498555</v>
      </c>
      <c r="AE845" s="50">
        <v>0.4562070702577854</v>
      </c>
      <c r="AF845" s="50">
        <v>7.7596993438859441E-3</v>
      </c>
      <c r="AG845" s="50">
        <v>0.39826100135920051</v>
      </c>
      <c r="AH845" s="50">
        <v>11.43582130342744</v>
      </c>
      <c r="AI845" s="50">
        <v>11.905042673248719</v>
      </c>
      <c r="AJ845" s="50">
        <v>1.5415468121519236</v>
      </c>
      <c r="AK845" s="50">
        <v>2.9656626307285858</v>
      </c>
      <c r="AL845" s="50">
        <v>3.9019833365223784</v>
      </c>
      <c r="AM845" s="50">
        <v>4.9261993723594166</v>
      </c>
      <c r="AN845" s="50">
        <v>5.9623649247776616</v>
      </c>
      <c r="AO845" s="50">
        <v>7.2596219118405223</v>
      </c>
      <c r="AP845" s="50">
        <v>8.8314311669974437</v>
      </c>
      <c r="AQ845" s="50">
        <v>10.952669089860002</v>
      </c>
      <c r="AR845" s="50">
        <v>15.533230340091436</v>
      </c>
      <c r="AS845" s="50">
        <v>38.125290414670616</v>
      </c>
      <c r="AT845" s="50">
        <v>164.33333333333334</v>
      </c>
      <c r="AU845" s="50">
        <v>241.33333333333334</v>
      </c>
      <c r="AV845" s="50">
        <v>300</v>
      </c>
      <c r="AW845" s="50">
        <v>370.66666666666669</v>
      </c>
      <c r="AX845" s="50">
        <v>450</v>
      </c>
      <c r="AY845" s="50">
        <v>542.75</v>
      </c>
      <c r="AZ845" s="50">
        <v>681</v>
      </c>
      <c r="BA845" s="50">
        <v>853.75</v>
      </c>
      <c r="BB845" s="50">
        <v>1352</v>
      </c>
      <c r="BC845" s="50">
        <v>9.8574768936482258</v>
      </c>
      <c r="BD845" s="50">
        <v>4250</v>
      </c>
      <c r="BE845" s="50">
        <v>105.36206271353552</v>
      </c>
      <c r="BF845" s="50">
        <v>204.37695207284926</v>
      </c>
      <c r="BG845" s="50">
        <v>268.13033882258441</v>
      </c>
      <c r="BH845" s="50">
        <v>337.81812377480389</v>
      </c>
      <c r="BI845" s="50">
        <v>409.55574694144428</v>
      </c>
      <c r="BJ845" s="50">
        <v>496.49496524574823</v>
      </c>
      <c r="BK845" s="50">
        <v>608.44683470975667</v>
      </c>
      <c r="BL845" s="50">
        <v>752.79397880185434</v>
      </c>
      <c r="BM845" s="50">
        <v>1063.7857193594671</v>
      </c>
      <c r="BN845" s="50">
        <v>2627.2155492624843</v>
      </c>
    </row>
    <row r="846" spans="1:66" x14ac:dyDescent="0.25">
      <c r="A846" t="str">
        <f t="shared" si="13"/>
        <v>2014TOT16</v>
      </c>
      <c r="B846" s="50">
        <v>2014</v>
      </c>
      <c r="C846" s="50" t="s">
        <v>3</v>
      </c>
      <c r="D846" s="50">
        <v>16</v>
      </c>
      <c r="E846" s="50">
        <v>834.37500246068066</v>
      </c>
      <c r="F846" s="50">
        <v>0.19083757809390497</v>
      </c>
      <c r="G846" s="50">
        <v>5.3795340645704813E-2</v>
      </c>
      <c r="H846" s="50">
        <v>2.2704009286843574E-2</v>
      </c>
      <c r="I846" s="50">
        <v>2.8078774408304974E-2</v>
      </c>
      <c r="J846" s="50">
        <v>8.3333873254256077E-3</v>
      </c>
      <c r="K846" s="50">
        <v>3.724683845583329E-3</v>
      </c>
      <c r="L846" s="50">
        <v>275.99626268800023</v>
      </c>
      <c r="M846" s="50">
        <v>137.99813134400011</v>
      </c>
      <c r="N846" s="50">
        <v>670827</v>
      </c>
      <c r="O846" s="50">
        <v>128018.99999999999</v>
      </c>
      <c r="P846" s="50">
        <v>198.1954798624264</v>
      </c>
      <c r="Q846" s="50">
        <v>77.800782825573833</v>
      </c>
      <c r="R846" s="50">
        <v>28.189071137359448</v>
      </c>
      <c r="S846" s="50">
        <v>119519740.99856564</v>
      </c>
      <c r="T846" s="50">
        <v>1.7794532343916978</v>
      </c>
      <c r="U846" s="50">
        <v>1.8639480701731068</v>
      </c>
      <c r="V846" s="50">
        <v>18836</v>
      </c>
      <c r="W846" s="50">
        <v>97.042217031216893</v>
      </c>
      <c r="X846" s="50">
        <v>40.955914312783221</v>
      </c>
      <c r="Y846" s="50">
        <v>29.678600654880462</v>
      </c>
      <c r="Z846" s="50">
        <v>9257347.2239470165</v>
      </c>
      <c r="AA846" s="50">
        <v>0.13782674160695527</v>
      </c>
      <c r="AB846" s="50">
        <v>0.13827831844968849</v>
      </c>
      <c r="AC846" s="50">
        <v>670827</v>
      </c>
      <c r="AD846" s="50">
        <v>0.47356780982082669</v>
      </c>
      <c r="AE846" s="50">
        <v>0.39766370545221008</v>
      </c>
      <c r="AF846" s="50">
        <v>9.7047056358135159E-4</v>
      </c>
      <c r="AG846" s="50">
        <v>0.38350641363423588</v>
      </c>
      <c r="AH846" s="50">
        <v>10.541678627164369</v>
      </c>
      <c r="AI846" s="50">
        <v>11.017191572504034</v>
      </c>
      <c r="AJ846" s="50">
        <v>1.8868649313283656</v>
      </c>
      <c r="AK846" s="50">
        <v>2.9686339961734181</v>
      </c>
      <c r="AL846" s="50">
        <v>3.8250433116944196</v>
      </c>
      <c r="AM846" s="50">
        <v>4.5777481292398239</v>
      </c>
      <c r="AN846" s="50">
        <v>5.4806653003697274</v>
      </c>
      <c r="AO846" s="50">
        <v>6.8815420864398291</v>
      </c>
      <c r="AP846" s="50">
        <v>8.9404256243123505</v>
      </c>
      <c r="AQ846" s="50">
        <v>11.945114756067042</v>
      </c>
      <c r="AR846" s="50">
        <v>18.552802811954706</v>
      </c>
      <c r="AS846" s="50">
        <v>34.941159052420318</v>
      </c>
      <c r="AT846" s="50">
        <v>212</v>
      </c>
      <c r="AU846" s="50">
        <v>283.33333333333331</v>
      </c>
      <c r="AV846" s="50">
        <v>345.42857142857144</v>
      </c>
      <c r="AW846" s="50">
        <v>414</v>
      </c>
      <c r="AX846" s="50">
        <v>500</v>
      </c>
      <c r="AY846" s="50">
        <v>650.66666666666663</v>
      </c>
      <c r="AZ846" s="50">
        <v>825</v>
      </c>
      <c r="BA846" s="50">
        <v>1225</v>
      </c>
      <c r="BB846" s="50">
        <v>1944.8</v>
      </c>
      <c r="BC846" s="50">
        <v>7.1103678481932775</v>
      </c>
      <c r="BD846" s="50">
        <v>4700.25</v>
      </c>
      <c r="BE846" s="50">
        <v>156.79416454518227</v>
      </c>
      <c r="BF846" s="50">
        <v>247.58357092125362</v>
      </c>
      <c r="BG846" s="50">
        <v>318.99845602608184</v>
      </c>
      <c r="BH846" s="50">
        <v>378.90968048695521</v>
      </c>
      <c r="BI846" s="50">
        <v>462.39863072339784</v>
      </c>
      <c r="BJ846" s="50">
        <v>571.747052525291</v>
      </c>
      <c r="BK846" s="50">
        <v>742.86276920260241</v>
      </c>
      <c r="BL846" s="50">
        <v>992.464399236026</v>
      </c>
      <c r="BM846" s="50">
        <v>1559.4063150728814</v>
      </c>
      <c r="BN846" s="50">
        <v>2937.0622727318237</v>
      </c>
    </row>
    <row r="847" spans="1:66" x14ac:dyDescent="0.25">
      <c r="A847" t="str">
        <f t="shared" si="13"/>
        <v>2014TOT17</v>
      </c>
      <c r="B847" s="50">
        <v>2014</v>
      </c>
      <c r="C847" s="50" t="s">
        <v>3</v>
      </c>
      <c r="D847" s="50">
        <v>17</v>
      </c>
      <c r="E847" s="50">
        <v>808.50021103066922</v>
      </c>
      <c r="F847" s="50">
        <v>0.22767700671917751</v>
      </c>
      <c r="G847" s="50">
        <v>9.0142417912621273E-2</v>
      </c>
      <c r="H847" s="50">
        <v>5.2570622530461769E-2</v>
      </c>
      <c r="I847" s="50">
        <v>7.1212956899994836E-2</v>
      </c>
      <c r="J847" s="50">
        <v>3.3803632018887933E-2</v>
      </c>
      <c r="K847" s="50">
        <v>2.3385723877238286E-2</v>
      </c>
      <c r="L847" s="50">
        <v>268.78086026573948</v>
      </c>
      <c r="M847" s="50">
        <v>134.39043013286974</v>
      </c>
      <c r="N847" s="50">
        <v>1472204</v>
      </c>
      <c r="O847" s="50">
        <v>335187</v>
      </c>
      <c r="P847" s="50">
        <v>162.36450763478518</v>
      </c>
      <c r="Q847" s="50">
        <v>106.41635263095429</v>
      </c>
      <c r="R847" s="50">
        <v>39.592236041562671</v>
      </c>
      <c r="S847" s="50">
        <v>428032535.87174016</v>
      </c>
      <c r="T847" s="50">
        <v>2.9967285478010939</v>
      </c>
      <c r="U847" s="50">
        <v>3.1403114952866846</v>
      </c>
      <c r="V847" s="50">
        <v>104840</v>
      </c>
      <c r="W847" s="50">
        <v>70.597479456053719</v>
      </c>
      <c r="X847" s="50">
        <v>63.792950676816019</v>
      </c>
      <c r="Y847" s="50">
        <v>47.468373018633031</v>
      </c>
      <c r="Z847" s="50">
        <v>80256635.387488693</v>
      </c>
      <c r="AA847" s="50">
        <v>0.56189034771931179</v>
      </c>
      <c r="AB847" s="50">
        <v>0.56540618390029818</v>
      </c>
      <c r="AC847" s="50">
        <v>1472204</v>
      </c>
      <c r="AD847" s="50">
        <v>0.51209202552060296</v>
      </c>
      <c r="AE847" s="50">
        <v>0.54469763184395426</v>
      </c>
      <c r="AF847" s="50">
        <v>2.129804920772041E-3</v>
      </c>
      <c r="AG847" s="50">
        <v>0.46722510687932584</v>
      </c>
      <c r="AH847" s="50">
        <v>13.833269317554167</v>
      </c>
      <c r="AI847" s="50">
        <v>15.474909024630291</v>
      </c>
      <c r="AJ847" s="50">
        <v>1.1573191461074772</v>
      </c>
      <c r="AK847" s="50">
        <v>2.4643965895629361</v>
      </c>
      <c r="AL847" s="50">
        <v>3.5114319120448019</v>
      </c>
      <c r="AM847" s="50">
        <v>4.518265627959571</v>
      </c>
      <c r="AN847" s="50">
        <v>5.5987561343564121</v>
      </c>
      <c r="AO847" s="50">
        <v>7.1509774315937022</v>
      </c>
      <c r="AP847" s="50">
        <v>8.8333130904234025</v>
      </c>
      <c r="AQ847" s="50">
        <v>10.719818545380086</v>
      </c>
      <c r="AR847" s="50">
        <v>15.751437079437785</v>
      </c>
      <c r="AS847" s="50">
        <v>40.294284443133826</v>
      </c>
      <c r="AT847" s="50">
        <v>164.85714285714286</v>
      </c>
      <c r="AU847" s="50">
        <v>241.33333333333334</v>
      </c>
      <c r="AV847" s="50">
        <v>327.39999999999998</v>
      </c>
      <c r="AW847" s="50">
        <v>400</v>
      </c>
      <c r="AX847" s="50">
        <v>500</v>
      </c>
      <c r="AY847" s="50">
        <v>662</v>
      </c>
      <c r="AZ847" s="50">
        <v>750</v>
      </c>
      <c r="BA847" s="50">
        <v>1000</v>
      </c>
      <c r="BB847" s="50">
        <v>1674</v>
      </c>
      <c r="BC847" s="50">
        <v>11.946243378914474</v>
      </c>
      <c r="BD847" s="50">
        <v>5000</v>
      </c>
      <c r="BE847" s="50">
        <v>92.472201524125779</v>
      </c>
      <c r="BF847" s="50">
        <v>200.67970516485994</v>
      </c>
      <c r="BG847" s="50">
        <v>284.43916273543783</v>
      </c>
      <c r="BH847" s="50">
        <v>366.01889053310038</v>
      </c>
      <c r="BI847" s="50">
        <v>452.74996604670741</v>
      </c>
      <c r="BJ847" s="50">
        <v>576.2208112952386</v>
      </c>
      <c r="BK847" s="50">
        <v>716.73630596116152</v>
      </c>
      <c r="BL847" s="50">
        <v>866.80000283055824</v>
      </c>
      <c r="BM847" s="50">
        <v>1273.7497368516415</v>
      </c>
      <c r="BN847" s="50">
        <v>3258.2452352808004</v>
      </c>
    </row>
    <row r="848" spans="1:66" x14ac:dyDescent="0.25">
      <c r="A848" t="str">
        <f t="shared" si="13"/>
        <v>2014TOT20</v>
      </c>
      <c r="B848" s="50">
        <v>2014</v>
      </c>
      <c r="C848" s="50" t="s">
        <v>3</v>
      </c>
      <c r="D848" s="50">
        <v>20</v>
      </c>
      <c r="E848" s="50">
        <v>652.56623264786788</v>
      </c>
      <c r="F848" s="50">
        <v>0.30052346761954235</v>
      </c>
      <c r="G848" s="50">
        <v>0.11872956474188742</v>
      </c>
      <c r="H848" s="50">
        <v>6.6862753226918037E-2</v>
      </c>
      <c r="I848" s="50">
        <v>0.10300723907272601</v>
      </c>
      <c r="J848" s="50">
        <v>4.0912417377286937E-2</v>
      </c>
      <c r="K848" s="50">
        <v>2.2801021652855913E-2</v>
      </c>
      <c r="L848" s="50">
        <v>263.78147665897313</v>
      </c>
      <c r="M848" s="50">
        <v>131.89073832948657</v>
      </c>
      <c r="N848" s="50">
        <v>54634898</v>
      </c>
      <c r="O848" s="50">
        <v>16419069</v>
      </c>
      <c r="P848" s="50">
        <v>159.56778526652189</v>
      </c>
      <c r="Q848" s="50">
        <v>104.21369139245124</v>
      </c>
      <c r="R848" s="50">
        <v>39.507585108859907</v>
      </c>
      <c r="S848" s="50">
        <v>20533101476.608353</v>
      </c>
      <c r="T848" s="50">
        <v>4.7993074639509015</v>
      </c>
      <c r="U848" s="50">
        <v>5.1799568686351902</v>
      </c>
      <c r="V848" s="50">
        <v>5627790</v>
      </c>
      <c r="W848" s="50">
        <v>79.50637211106195</v>
      </c>
      <c r="X848" s="50">
        <v>52.384366218424617</v>
      </c>
      <c r="Y848" s="50">
        <v>39.718002099252139</v>
      </c>
      <c r="Z848" s="50">
        <v>3537698548.3246546</v>
      </c>
      <c r="AA848" s="50">
        <v>0.82688448540153447</v>
      </c>
      <c r="AB848" s="50">
        <v>0.8373938106531138</v>
      </c>
      <c r="AC848" s="50">
        <v>54634898</v>
      </c>
      <c r="AD848" s="50">
        <v>0.51324933979292697</v>
      </c>
      <c r="AE848" s="50">
        <v>0.54286996057085535</v>
      </c>
      <c r="AF848" s="50">
        <v>7.9039096895736224E-2</v>
      </c>
      <c r="AG848" s="50">
        <v>0.47722713240743708</v>
      </c>
      <c r="AH848" s="50">
        <v>13.967974271236175</v>
      </c>
      <c r="AI848" s="50">
        <v>15.169990183609714</v>
      </c>
      <c r="AJ848" s="50">
        <v>1.1549147058185503</v>
      </c>
      <c r="AK848" s="50">
        <v>2.5291835771498636</v>
      </c>
      <c r="AL848" s="50">
        <v>3.5213138839260196</v>
      </c>
      <c r="AM848" s="50">
        <v>4.5119781069595568</v>
      </c>
      <c r="AN848" s="50">
        <v>5.6373409336107336</v>
      </c>
      <c r="AO848" s="50">
        <v>6.9934333773050241</v>
      </c>
      <c r="AP848" s="50">
        <v>8.7317781150136184</v>
      </c>
      <c r="AQ848" s="50">
        <v>11.032322512132396</v>
      </c>
      <c r="AR848" s="50">
        <v>14.970683320277857</v>
      </c>
      <c r="AS848" s="50">
        <v>40.917051467806381</v>
      </c>
      <c r="AT848" s="50">
        <v>126</v>
      </c>
      <c r="AU848" s="50">
        <v>200</v>
      </c>
      <c r="AV848" s="50">
        <v>259</v>
      </c>
      <c r="AW848" s="50">
        <v>333.33333333333331</v>
      </c>
      <c r="AX848" s="50">
        <v>403.6</v>
      </c>
      <c r="AY848" s="50">
        <v>503.66666666666669</v>
      </c>
      <c r="AZ848" s="50">
        <v>650</v>
      </c>
      <c r="BA848" s="50">
        <v>791.5</v>
      </c>
      <c r="BB848" s="50">
        <v>1250</v>
      </c>
      <c r="BC848" s="50">
        <v>12.111255850717725</v>
      </c>
      <c r="BD848" s="50">
        <v>4850</v>
      </c>
      <c r="BE848" s="50">
        <v>75.325751965267372</v>
      </c>
      <c r="BF848" s="50">
        <v>165.11756972691288</v>
      </c>
      <c r="BG848" s="50">
        <v>229.77020421177684</v>
      </c>
      <c r="BH848" s="50">
        <v>294.47050818431836</v>
      </c>
      <c r="BI848" s="50">
        <v>367.84231085273899</v>
      </c>
      <c r="BJ848" s="50">
        <v>456.34469375982582</v>
      </c>
      <c r="BK848" s="50">
        <v>569.70716819511665</v>
      </c>
      <c r="BL848" s="50">
        <v>720.13006272421399</v>
      </c>
      <c r="BM848" s="50">
        <v>977.0093451662882</v>
      </c>
      <c r="BN848" s="50">
        <v>2670.1774260806051</v>
      </c>
    </row>
    <row r="849" spans="1:66" x14ac:dyDescent="0.25">
      <c r="A849" t="str">
        <f t="shared" si="13"/>
        <v>2014TOT21</v>
      </c>
      <c r="B849" s="50">
        <v>2014</v>
      </c>
      <c r="C849" s="50" t="s">
        <v>3</v>
      </c>
      <c r="D849" s="50">
        <v>21</v>
      </c>
      <c r="E849" s="50">
        <v>544.27281686009951</v>
      </c>
      <c r="F849" s="50">
        <v>0.38045269300493112</v>
      </c>
      <c r="G849" s="50">
        <v>0.16366488642135113</v>
      </c>
      <c r="H849" s="50">
        <v>9.6701247827740713E-2</v>
      </c>
      <c r="I849" s="50">
        <v>0.14681949261990238</v>
      </c>
      <c r="J849" s="50">
        <v>6.2934322391574218E-2</v>
      </c>
      <c r="K849" s="50">
        <v>3.6622942776423084E-2</v>
      </c>
      <c r="L849" s="50">
        <v>256.85766356107649</v>
      </c>
      <c r="M849" s="50">
        <v>128.42883178053825</v>
      </c>
      <c r="N849" s="50">
        <v>6579249</v>
      </c>
      <c r="O849" s="50">
        <v>2503093</v>
      </c>
      <c r="P849" s="50">
        <v>146.36145442363093</v>
      </c>
      <c r="Q849" s="50">
        <v>110.49620913744556</v>
      </c>
      <c r="R849" s="50">
        <v>43.018459175219974</v>
      </c>
      <c r="S849" s="50">
        <v>3318987451.4217124</v>
      </c>
      <c r="T849" s="50">
        <v>7.7238067070292269</v>
      </c>
      <c r="U849" s="50">
        <v>8.6040746907301582</v>
      </c>
      <c r="V849" s="50">
        <v>965962.00000000012</v>
      </c>
      <c r="W849" s="50">
        <v>73.377684556004098</v>
      </c>
      <c r="X849" s="50">
        <v>55.051147224534148</v>
      </c>
      <c r="Y849" s="50">
        <v>42.865100041248255</v>
      </c>
      <c r="Z849" s="50">
        <v>638127795.30366552</v>
      </c>
      <c r="AA849" s="50">
        <v>1.4850239169168742</v>
      </c>
      <c r="AB849" s="50">
        <v>1.5150118904738539</v>
      </c>
      <c r="AC849" s="50">
        <v>6579249</v>
      </c>
      <c r="AD849" s="50">
        <v>0.52715888690817714</v>
      </c>
      <c r="AE849" s="50">
        <v>0.57184908472605311</v>
      </c>
      <c r="AF849" s="50">
        <v>9.5180538126402748E-3</v>
      </c>
      <c r="AG849" s="50">
        <v>0.50616080939069619</v>
      </c>
      <c r="AH849" s="50">
        <v>15.123175161162964</v>
      </c>
      <c r="AI849" s="50">
        <v>17.116159333957359</v>
      </c>
      <c r="AJ849" s="50">
        <v>0.99061160119858049</v>
      </c>
      <c r="AK849" s="50">
        <v>2.3185427522682303</v>
      </c>
      <c r="AL849" s="50">
        <v>3.3536367746984208</v>
      </c>
      <c r="AM849" s="50">
        <v>4.3685114944692582</v>
      </c>
      <c r="AN849" s="50">
        <v>5.4476119636019487</v>
      </c>
      <c r="AO849" s="50">
        <v>6.8150833882740223</v>
      </c>
      <c r="AP849" s="50">
        <v>8.7108886576047766</v>
      </c>
      <c r="AQ849" s="50">
        <v>11.35510019328818</v>
      </c>
      <c r="AR849" s="50">
        <v>14.932932720122139</v>
      </c>
      <c r="AS849" s="50">
        <v>41.707080454474443</v>
      </c>
      <c r="AT849" s="50">
        <v>89.833333333333329</v>
      </c>
      <c r="AU849" s="50">
        <v>155</v>
      </c>
      <c r="AV849" s="50">
        <v>210.66666666666666</v>
      </c>
      <c r="AW849" s="50">
        <v>266.66666666666669</v>
      </c>
      <c r="AX849" s="50">
        <v>332.66666666666669</v>
      </c>
      <c r="AY849" s="50">
        <v>416.75</v>
      </c>
      <c r="AZ849" s="50">
        <v>532.5</v>
      </c>
      <c r="BA849" s="50">
        <v>724</v>
      </c>
      <c r="BB849" s="50">
        <v>1015</v>
      </c>
      <c r="BC849" s="50">
        <v>12.456778482227008</v>
      </c>
      <c r="BD849" s="50">
        <v>4478.5</v>
      </c>
      <c r="BE849" s="50">
        <v>53.802537915524091</v>
      </c>
      <c r="BF849" s="50">
        <v>126.36982016618755</v>
      </c>
      <c r="BG849" s="50">
        <v>182.146698624815</v>
      </c>
      <c r="BH849" s="50">
        <v>238.36795417842873</v>
      </c>
      <c r="BI849" s="50">
        <v>296.57529732508857</v>
      </c>
      <c r="BJ849" s="50">
        <v>370.57831647380527</v>
      </c>
      <c r="BK849" s="50">
        <v>473.69089200604162</v>
      </c>
      <c r="BL849" s="50">
        <v>618.16807869603713</v>
      </c>
      <c r="BM849" s="50">
        <v>813.86718303149428</v>
      </c>
      <c r="BN849" s="50">
        <v>2270.5928165103551</v>
      </c>
    </row>
    <row r="850" spans="1:66" x14ac:dyDescent="0.25">
      <c r="A850" t="str">
        <f t="shared" si="13"/>
        <v>2014TOT22</v>
      </c>
      <c r="B850" s="50">
        <v>2014</v>
      </c>
      <c r="C850" s="50" t="s">
        <v>3</v>
      </c>
      <c r="D850" s="50">
        <v>22</v>
      </c>
      <c r="E850" s="50">
        <v>627.24615696812111</v>
      </c>
      <c r="F850" s="50">
        <v>0.28959115341527758</v>
      </c>
      <c r="G850" s="50">
        <v>0.11469583437395867</v>
      </c>
      <c r="H850" s="50">
        <v>6.334165803210845E-2</v>
      </c>
      <c r="I850" s="50">
        <v>0.11255670132249403</v>
      </c>
      <c r="J850" s="50">
        <v>3.7028008281008475E-2</v>
      </c>
      <c r="K850" s="50">
        <v>1.7256606930241947E-2</v>
      </c>
      <c r="L850" s="50">
        <v>259.26083015272957</v>
      </c>
      <c r="M850" s="50">
        <v>129.63041507636478</v>
      </c>
      <c r="N850" s="50">
        <v>3182245</v>
      </c>
      <c r="O850" s="50">
        <v>921550</v>
      </c>
      <c r="P850" s="50">
        <v>156.57766154014951</v>
      </c>
      <c r="Q850" s="50">
        <v>102.68316861258006</v>
      </c>
      <c r="R850" s="50">
        <v>39.606125056411265</v>
      </c>
      <c r="S850" s="50">
        <v>1135532088.4190781</v>
      </c>
      <c r="T850" s="50">
        <v>4.7407444277675799</v>
      </c>
      <c r="U850" s="50">
        <v>5.1101566843127841</v>
      </c>
      <c r="V850" s="50">
        <v>358183</v>
      </c>
      <c r="W850" s="50">
        <v>86.985632255611094</v>
      </c>
      <c r="X850" s="50">
        <v>42.64478282075369</v>
      </c>
      <c r="Y850" s="50">
        <v>32.897204560852337</v>
      </c>
      <c r="Z850" s="50">
        <v>183295634.94103223</v>
      </c>
      <c r="AA850" s="50">
        <v>0.7652428045345756</v>
      </c>
      <c r="AB850" s="50">
        <v>0.77737704464002899</v>
      </c>
      <c r="AC850" s="50">
        <v>3182245</v>
      </c>
      <c r="AD850" s="50">
        <v>0.49924088124005678</v>
      </c>
      <c r="AE850" s="50">
        <v>0.51910146445290106</v>
      </c>
      <c r="AF850" s="50">
        <v>4.6036833618860141E-3</v>
      </c>
      <c r="AG850" s="50">
        <v>0.45164792437320234</v>
      </c>
      <c r="AH850" s="50">
        <v>12.826904571699401</v>
      </c>
      <c r="AI850" s="50">
        <v>14.165053137801308</v>
      </c>
      <c r="AJ850" s="50">
        <v>1.2719573434943268</v>
      </c>
      <c r="AK850" s="50">
        <v>2.5803425630718677</v>
      </c>
      <c r="AL850" s="50">
        <v>3.7505958134645723</v>
      </c>
      <c r="AM850" s="50">
        <v>4.8341038280701314</v>
      </c>
      <c r="AN850" s="50">
        <v>5.9413269555503678</v>
      </c>
      <c r="AO850" s="50">
        <v>7.1538055191185208</v>
      </c>
      <c r="AP850" s="50">
        <v>8.7810229079140285</v>
      </c>
      <c r="AQ850" s="50">
        <v>11.11881219005901</v>
      </c>
      <c r="AR850" s="50">
        <v>14.685981288817459</v>
      </c>
      <c r="AS850" s="50">
        <v>39.882051590439701</v>
      </c>
      <c r="AT850" s="50">
        <v>117</v>
      </c>
      <c r="AU850" s="50">
        <v>198.5</v>
      </c>
      <c r="AV850" s="50">
        <v>267.75</v>
      </c>
      <c r="AW850" s="50">
        <v>342.85714285714283</v>
      </c>
      <c r="AX850" s="50">
        <v>400.83333333333331</v>
      </c>
      <c r="AY850" s="50">
        <v>492</v>
      </c>
      <c r="AZ850" s="50">
        <v>612</v>
      </c>
      <c r="BA850" s="50">
        <v>762</v>
      </c>
      <c r="BB850" s="50">
        <v>1114</v>
      </c>
      <c r="BC850" s="50">
        <v>11.972945595505621</v>
      </c>
      <c r="BD850" s="50">
        <v>4350</v>
      </c>
      <c r="BE850" s="50">
        <v>79.185951761157</v>
      </c>
      <c r="BF850" s="50">
        <v>162.91044633293677</v>
      </c>
      <c r="BG850" s="50">
        <v>233.8857974381616</v>
      </c>
      <c r="BH850" s="50">
        <v>305.22625258144222</v>
      </c>
      <c r="BI850" s="50">
        <v>369.8588544435022</v>
      </c>
      <c r="BJ850" s="50">
        <v>450.08668905193258</v>
      </c>
      <c r="BK850" s="50">
        <v>552.43809240142116</v>
      </c>
      <c r="BL850" s="50">
        <v>698.23615870958406</v>
      </c>
      <c r="BM850" s="50">
        <v>920.71683876451618</v>
      </c>
      <c r="BN850" s="50">
        <v>2504.6047186066817</v>
      </c>
    </row>
    <row r="851" spans="1:66" x14ac:dyDescent="0.25">
      <c r="A851" t="str">
        <f t="shared" si="13"/>
        <v>2014TOT23</v>
      </c>
      <c r="B851" s="50">
        <v>2014</v>
      </c>
      <c r="C851" s="50" t="s">
        <v>3</v>
      </c>
      <c r="D851" s="50">
        <v>23</v>
      </c>
      <c r="E851" s="50">
        <v>619.37901972965096</v>
      </c>
      <c r="F851" s="50">
        <v>0.28840753694949611</v>
      </c>
      <c r="G851" s="50">
        <v>0.11670729189057949</v>
      </c>
      <c r="H851" s="50">
        <v>6.67414262632538E-2</v>
      </c>
      <c r="I851" s="50">
        <v>0.10982315197133212</v>
      </c>
      <c r="J851" s="50">
        <v>4.1056635026713854E-2</v>
      </c>
      <c r="K851" s="50">
        <v>2.2412246854386506E-2</v>
      </c>
      <c r="L851" s="50">
        <v>248.36110951035471</v>
      </c>
      <c r="M851" s="50">
        <v>124.18055475517735</v>
      </c>
      <c r="N851" s="50">
        <v>8666424</v>
      </c>
      <c r="O851" s="50">
        <v>2499462</v>
      </c>
      <c r="P851" s="50">
        <v>147.85904632409026</v>
      </c>
      <c r="Q851" s="50">
        <v>100.50206318626445</v>
      </c>
      <c r="R851" s="50">
        <v>40.466103322055865</v>
      </c>
      <c r="S851" s="50">
        <v>3014413054.268003</v>
      </c>
      <c r="T851" s="50">
        <v>4.6797762886035201</v>
      </c>
      <c r="U851" s="50">
        <v>5.0257977393046085</v>
      </c>
      <c r="V851" s="50">
        <v>951774</v>
      </c>
      <c r="W851" s="50">
        <v>77.756502790897073</v>
      </c>
      <c r="X851" s="50">
        <v>46.424051964280281</v>
      </c>
      <c r="Y851" s="50">
        <v>37.384316776330692</v>
      </c>
      <c r="Z851" s="50">
        <v>530222467.61101085</v>
      </c>
      <c r="AA851" s="50">
        <v>0.82315279523409646</v>
      </c>
      <c r="AB851" s="50">
        <v>0.83466037325748876</v>
      </c>
      <c r="AC851" s="50">
        <v>8666424</v>
      </c>
      <c r="AD851" s="50">
        <v>0.50299019603931794</v>
      </c>
      <c r="AE851" s="50">
        <v>0.53649016940481786</v>
      </c>
      <c r="AF851" s="50">
        <v>1.253752365887942E-2</v>
      </c>
      <c r="AG851" s="50">
        <v>0.45775544793666345</v>
      </c>
      <c r="AH851" s="50">
        <v>13.235886072309086</v>
      </c>
      <c r="AI851" s="50">
        <v>14.514958061098675</v>
      </c>
      <c r="AJ851" s="50">
        <v>1.199158796342805</v>
      </c>
      <c r="AK851" s="50">
        <v>2.5591972723331313</v>
      </c>
      <c r="AL851" s="50">
        <v>3.6307050585527656</v>
      </c>
      <c r="AM851" s="50">
        <v>4.6070458387574629</v>
      </c>
      <c r="AN851" s="50">
        <v>5.8188678263956248</v>
      </c>
      <c r="AO851" s="50">
        <v>7.2520965898151744</v>
      </c>
      <c r="AP851" s="50">
        <v>8.9498398244322246</v>
      </c>
      <c r="AQ851" s="50">
        <v>11.430708077863905</v>
      </c>
      <c r="AR851" s="50">
        <v>14.857604437250338</v>
      </c>
      <c r="AS851" s="50">
        <v>39.694776278256569</v>
      </c>
      <c r="AT851" s="50">
        <v>120</v>
      </c>
      <c r="AU851" s="50">
        <v>195</v>
      </c>
      <c r="AV851" s="50">
        <v>252</v>
      </c>
      <c r="AW851" s="50">
        <v>321.8</v>
      </c>
      <c r="AX851" s="50">
        <v>400</v>
      </c>
      <c r="AY851" s="50">
        <v>496</v>
      </c>
      <c r="AZ851" s="50">
        <v>634.4</v>
      </c>
      <c r="BA851" s="50">
        <v>750</v>
      </c>
      <c r="BB851" s="50">
        <v>1134.4000000000001</v>
      </c>
      <c r="BC851" s="50">
        <v>12.425102441531109</v>
      </c>
      <c r="BD851" s="50">
        <v>4250</v>
      </c>
      <c r="BE851" s="50">
        <v>74.03924424581426</v>
      </c>
      <c r="BF851" s="50">
        <v>158.5684692180792</v>
      </c>
      <c r="BG851" s="50">
        <v>224.83632950760162</v>
      </c>
      <c r="BH851" s="50">
        <v>285.95536810957492</v>
      </c>
      <c r="BI851" s="50">
        <v>360.57630412567869</v>
      </c>
      <c r="BJ851" s="50">
        <v>449.04824557409825</v>
      </c>
      <c r="BK851" s="50">
        <v>554.13761998321013</v>
      </c>
      <c r="BL851" s="50">
        <v>708.59700032253602</v>
      </c>
      <c r="BM851" s="50">
        <v>917.95185549424491</v>
      </c>
      <c r="BN851" s="50">
        <v>2465.285825769236</v>
      </c>
    </row>
    <row r="852" spans="1:66" x14ac:dyDescent="0.25">
      <c r="A852" t="str">
        <f t="shared" si="13"/>
        <v>2014TOT24</v>
      </c>
      <c r="B852" s="50">
        <v>2014</v>
      </c>
      <c r="C852" s="50" t="s">
        <v>3</v>
      </c>
      <c r="D852" s="50">
        <v>24</v>
      </c>
      <c r="E852" s="50">
        <v>683.4977744363423</v>
      </c>
      <c r="F852" s="50">
        <v>0.25159479693516801</v>
      </c>
      <c r="G852" s="50">
        <v>9.5151969507200965E-2</v>
      </c>
      <c r="H852" s="50">
        <v>5.1955818614162881E-2</v>
      </c>
      <c r="I852" s="50">
        <v>7.8995988590321337E-2</v>
      </c>
      <c r="J852" s="50">
        <v>3.0315141528682369E-2</v>
      </c>
      <c r="K852" s="50">
        <v>1.6409964772390779E-2</v>
      </c>
      <c r="L852" s="50">
        <v>261.84204082831707</v>
      </c>
      <c r="M852" s="50">
        <v>130.92102041415853</v>
      </c>
      <c r="N852" s="50">
        <v>3373627</v>
      </c>
      <c r="O852" s="50">
        <v>848787</v>
      </c>
      <c r="P852" s="50">
        <v>162.81461185084319</v>
      </c>
      <c r="Q852" s="50">
        <v>99.027428977473875</v>
      </c>
      <c r="R852" s="50">
        <v>37.819529921248801</v>
      </c>
      <c r="S852" s="50">
        <v>1008638332.3140376</v>
      </c>
      <c r="T852" s="50">
        <v>3.6451890286176423</v>
      </c>
      <c r="U852" s="50">
        <v>3.8775796837130598</v>
      </c>
      <c r="V852" s="50">
        <v>266503</v>
      </c>
      <c r="W852" s="50">
        <v>80.679364682528103</v>
      </c>
      <c r="X852" s="50">
        <v>50.241655731630431</v>
      </c>
      <c r="Y852" s="50">
        <v>38.375545479782261</v>
      </c>
      <c r="Z852" s="50">
        <v>160674623.72936046</v>
      </c>
      <c r="AA852" s="50">
        <v>0.58067332643588188</v>
      </c>
      <c r="AB852" s="50">
        <v>0.5861388390768465</v>
      </c>
      <c r="AC852" s="50">
        <v>3373627</v>
      </c>
      <c r="AD852" s="50">
        <v>0.49430980128317425</v>
      </c>
      <c r="AE852" s="50">
        <v>0.48218375895264565</v>
      </c>
      <c r="AF852" s="50">
        <v>4.8805514626025235E-3</v>
      </c>
      <c r="AG852" s="50">
        <v>0.43762511739851018</v>
      </c>
      <c r="AH852" s="50">
        <v>12.449392936665742</v>
      </c>
      <c r="AI852" s="50">
        <v>13.332617174477297</v>
      </c>
      <c r="AJ852" s="50">
        <v>1.3309553518082038</v>
      </c>
      <c r="AK852" s="50">
        <v>2.7649634374691234</v>
      </c>
      <c r="AL852" s="50">
        <v>3.7832924173691129</v>
      </c>
      <c r="AM852" s="50">
        <v>4.8472734435639087</v>
      </c>
      <c r="AN852" s="50">
        <v>5.7740605315781934</v>
      </c>
      <c r="AO852" s="50">
        <v>7.1236462879297271</v>
      </c>
      <c r="AP852" s="50">
        <v>8.9736661958898978</v>
      </c>
      <c r="AQ852" s="50">
        <v>10.792825139208681</v>
      </c>
      <c r="AR852" s="50">
        <v>15.000065166954727</v>
      </c>
      <c r="AS852" s="50">
        <v>39.609252028228426</v>
      </c>
      <c r="AT852" s="50">
        <v>150</v>
      </c>
      <c r="AU852" s="50">
        <v>219.2</v>
      </c>
      <c r="AV852" s="50">
        <v>298.66666666666669</v>
      </c>
      <c r="AW852" s="50">
        <v>362</v>
      </c>
      <c r="AX852" s="50">
        <v>434.75</v>
      </c>
      <c r="AY852" s="50">
        <v>543</v>
      </c>
      <c r="AZ852" s="50">
        <v>692.75</v>
      </c>
      <c r="BA852" s="50">
        <v>833.33333333333337</v>
      </c>
      <c r="BB852" s="50">
        <v>1314.2857142857142</v>
      </c>
      <c r="BC852" s="50">
        <v>9.8366879774295768</v>
      </c>
      <c r="BD852" s="50">
        <v>4966.666666666667</v>
      </c>
      <c r="BE852" s="50">
        <v>90.791455746999503</v>
      </c>
      <c r="BF852" s="50">
        <v>188.23012538986623</v>
      </c>
      <c r="BG852" s="50">
        <v>259.64057155782547</v>
      </c>
      <c r="BH852" s="50">
        <v>331.29601822819859</v>
      </c>
      <c r="BI852" s="50">
        <v>393.85569552112025</v>
      </c>
      <c r="BJ852" s="50">
        <v>487.86231130236223</v>
      </c>
      <c r="BK852" s="50">
        <v>610.92818929407679</v>
      </c>
      <c r="BL852" s="50">
        <v>740.64814050406585</v>
      </c>
      <c r="BM852" s="50">
        <v>1025.280595117759</v>
      </c>
      <c r="BN852" s="50">
        <v>2712.5959802733569</v>
      </c>
    </row>
    <row r="853" spans="1:66" x14ac:dyDescent="0.25">
      <c r="A853" t="str">
        <f t="shared" si="13"/>
        <v>2014TOT25</v>
      </c>
      <c r="B853" s="50">
        <v>2014</v>
      </c>
      <c r="C853" s="50" t="s">
        <v>3</v>
      </c>
      <c r="D853" s="50">
        <v>25</v>
      </c>
      <c r="E853" s="50">
        <v>701.03661806293462</v>
      </c>
      <c r="F853" s="50">
        <v>0.27020698064982684</v>
      </c>
      <c r="G853" s="50">
        <v>0.10289311632409161</v>
      </c>
      <c r="H853" s="50">
        <v>5.9119573033518856E-2</v>
      </c>
      <c r="I853" s="50">
        <v>8.4372484358342367E-2</v>
      </c>
      <c r="J853" s="50">
        <v>3.8898517679670945E-2</v>
      </c>
      <c r="K853" s="50">
        <v>2.4048910970202019E-2</v>
      </c>
      <c r="L853" s="50">
        <v>263.37178385251173</v>
      </c>
      <c r="M853" s="50">
        <v>131.68589192625586</v>
      </c>
      <c r="N853" s="50">
        <v>3860844</v>
      </c>
      <c r="O853" s="50">
        <v>1043227.0000000001</v>
      </c>
      <c r="P853" s="50">
        <v>163.08146741713068</v>
      </c>
      <c r="Q853" s="50">
        <v>100.29031643538104</v>
      </c>
      <c r="R853" s="50">
        <v>38.079370146782182</v>
      </c>
      <c r="S853" s="50">
        <v>1255506791.3271992</v>
      </c>
      <c r="T853" s="50">
        <v>3.8655817533895558</v>
      </c>
      <c r="U853" s="50">
        <v>4.1248622956277359</v>
      </c>
      <c r="V853" s="50">
        <v>325749</v>
      </c>
      <c r="W853" s="50">
        <v>70.974321866268383</v>
      </c>
      <c r="X853" s="50">
        <v>60.71157005998748</v>
      </c>
      <c r="Y853" s="50">
        <v>46.103321450703291</v>
      </c>
      <c r="Z853" s="50">
        <v>237320798.8256503</v>
      </c>
      <c r="AA853" s="50">
        <v>0.73068736543471802</v>
      </c>
      <c r="AB853" s="50">
        <v>0.73698269799649629</v>
      </c>
      <c r="AC853" s="50">
        <v>3860844</v>
      </c>
      <c r="AD853" s="50">
        <v>0.5097116224784044</v>
      </c>
      <c r="AE853" s="50">
        <v>0.52073268668184536</v>
      </c>
      <c r="AF853" s="50">
        <v>5.5853975057348557E-3</v>
      </c>
      <c r="AG853" s="50">
        <v>0.47023895513508851</v>
      </c>
      <c r="AH853" s="50">
        <v>13.530320677686245</v>
      </c>
      <c r="AI853" s="50">
        <v>14.688321029948668</v>
      </c>
      <c r="AJ853" s="50">
        <v>1.153756973473441</v>
      </c>
      <c r="AK853" s="50">
        <v>2.6501177634731818</v>
      </c>
      <c r="AL853" s="50">
        <v>3.5784062884446857</v>
      </c>
      <c r="AM853" s="50">
        <v>4.5284387308760907</v>
      </c>
      <c r="AN853" s="50">
        <v>5.6090037029188604</v>
      </c>
      <c r="AO853" s="50">
        <v>6.953893087661509</v>
      </c>
      <c r="AP853" s="50">
        <v>8.75540554256742</v>
      </c>
      <c r="AQ853" s="50">
        <v>10.898444616601275</v>
      </c>
      <c r="AR853" s="50">
        <v>15.583568842895822</v>
      </c>
      <c r="AS853" s="50">
        <v>40.288964451087715</v>
      </c>
      <c r="AT853" s="50">
        <v>145.22222222222223</v>
      </c>
      <c r="AU853" s="50">
        <v>217.75</v>
      </c>
      <c r="AV853" s="50">
        <v>280</v>
      </c>
      <c r="AW853" s="50">
        <v>360</v>
      </c>
      <c r="AX853" s="50">
        <v>436</v>
      </c>
      <c r="AY853" s="50">
        <v>543</v>
      </c>
      <c r="AZ853" s="50">
        <v>710</v>
      </c>
      <c r="BA853" s="50">
        <v>880.4</v>
      </c>
      <c r="BB853" s="50">
        <v>1400</v>
      </c>
      <c r="BC853" s="50">
        <v>11.010750479611772</v>
      </c>
      <c r="BD853" s="50">
        <v>5000</v>
      </c>
      <c r="BE853" s="50">
        <v>80.218211268560097</v>
      </c>
      <c r="BF853" s="50">
        <v>187.26885059723401</v>
      </c>
      <c r="BG853" s="50">
        <v>250.01908930404051</v>
      </c>
      <c r="BH853" s="50">
        <v>317.41278243064312</v>
      </c>
      <c r="BI853" s="50">
        <v>391.89052456722783</v>
      </c>
      <c r="BJ853" s="50">
        <v>489.777313061744</v>
      </c>
      <c r="BK853" s="50">
        <v>614.69573099443335</v>
      </c>
      <c r="BL853" s="50">
        <v>762.63894408765714</v>
      </c>
      <c r="BM853" s="50">
        <v>1094.0617674955897</v>
      </c>
      <c r="BN853" s="50">
        <v>2828.4728254337988</v>
      </c>
    </row>
    <row r="854" spans="1:66" x14ac:dyDescent="0.25">
      <c r="A854" t="str">
        <f t="shared" si="13"/>
        <v>2014TOT26</v>
      </c>
      <c r="B854" s="50">
        <v>2014</v>
      </c>
      <c r="C854" s="50" t="s">
        <v>3</v>
      </c>
      <c r="D854" s="50">
        <v>26</v>
      </c>
      <c r="E854" s="50">
        <v>681.08449308828995</v>
      </c>
      <c r="F854" s="50">
        <v>0.30041711749481115</v>
      </c>
      <c r="G854" s="50">
        <v>0.11836111537809033</v>
      </c>
      <c r="H854" s="50">
        <v>6.6843065161469581E-2</v>
      </c>
      <c r="I854" s="50">
        <v>9.5134643365847454E-2</v>
      </c>
      <c r="J854" s="50">
        <v>4.1101789565048216E-2</v>
      </c>
      <c r="K854" s="50">
        <v>2.4787801703122427E-2</v>
      </c>
      <c r="L854" s="50">
        <v>280.78855169650728</v>
      </c>
      <c r="M854" s="50">
        <v>140.39427584825364</v>
      </c>
      <c r="N854" s="50">
        <v>8808789</v>
      </c>
      <c r="O854" s="50">
        <v>2646311</v>
      </c>
      <c r="P854" s="50">
        <v>170.16088027305341</v>
      </c>
      <c r="Q854" s="50">
        <v>110.62767142345388</v>
      </c>
      <c r="R854" s="50">
        <v>39.398925189452434</v>
      </c>
      <c r="S854" s="50">
        <v>3513062685.5072598</v>
      </c>
      <c r="T854" s="50">
        <v>4.8796363008501142</v>
      </c>
      <c r="U854" s="50">
        <v>5.2755998942123217</v>
      </c>
      <c r="V854" s="50">
        <v>838021</v>
      </c>
      <c r="W854" s="50">
        <v>79.738601134032791</v>
      </c>
      <c r="X854" s="50">
        <v>60.655674714220851</v>
      </c>
      <c r="Y854" s="50">
        <v>43.203808950003811</v>
      </c>
      <c r="Z854" s="50">
        <v>609968750.15623283</v>
      </c>
      <c r="AA854" s="50">
        <v>0.8472452449896305</v>
      </c>
      <c r="AB854" s="50">
        <v>0.85678813144410693</v>
      </c>
      <c r="AC854" s="50">
        <v>8808789</v>
      </c>
      <c r="AD854" s="50">
        <v>0.50467703834635946</v>
      </c>
      <c r="AE854" s="50">
        <v>0.51453587091854569</v>
      </c>
      <c r="AF854" s="50">
        <v>1.2743479951312147E-2</v>
      </c>
      <c r="AG854" s="50">
        <v>0.46029310212971275</v>
      </c>
      <c r="AH854" s="50">
        <v>13.328469740921223</v>
      </c>
      <c r="AI854" s="50">
        <v>14.741137400764218</v>
      </c>
      <c r="AJ854" s="50">
        <v>1.1572089825167364</v>
      </c>
      <c r="AK854" s="50">
        <v>2.580712443152299</v>
      </c>
      <c r="AL854" s="50">
        <v>3.5754974679640692</v>
      </c>
      <c r="AM854" s="50">
        <v>4.6811274866835761</v>
      </c>
      <c r="AN854" s="50">
        <v>5.7501572161553902</v>
      </c>
      <c r="AO854" s="50">
        <v>7.1588090738318861</v>
      </c>
      <c r="AP854" s="50">
        <v>8.998569948421288</v>
      </c>
      <c r="AQ854" s="50">
        <v>10.996704052227038</v>
      </c>
      <c r="AR854" s="50">
        <v>15.133976207515964</v>
      </c>
      <c r="AS854" s="50">
        <v>39.967237121531767</v>
      </c>
      <c r="AT854" s="50">
        <v>140</v>
      </c>
      <c r="AU854" s="50">
        <v>210.75</v>
      </c>
      <c r="AV854" s="50">
        <v>277</v>
      </c>
      <c r="AW854" s="50">
        <v>362</v>
      </c>
      <c r="AX854" s="50">
        <v>437</v>
      </c>
      <c r="AY854" s="50">
        <v>543</v>
      </c>
      <c r="AZ854" s="50">
        <v>699.42857142857144</v>
      </c>
      <c r="BA854" s="50">
        <v>841.33333333333337</v>
      </c>
      <c r="BB854" s="50">
        <v>1308</v>
      </c>
      <c r="BC854" s="50">
        <v>11.199558403846183</v>
      </c>
      <c r="BD854" s="50">
        <v>4950</v>
      </c>
      <c r="BE854" s="50">
        <v>78.56054420229178</v>
      </c>
      <c r="BF854" s="50">
        <v>176.26033865353327</v>
      </c>
      <c r="BG854" s="50">
        <v>243.60922752552761</v>
      </c>
      <c r="BH854" s="50">
        <v>318.58162185472304</v>
      </c>
      <c r="BI854" s="50">
        <v>391.93814070956887</v>
      </c>
      <c r="BJ854" s="50">
        <v>487.18210135376694</v>
      </c>
      <c r="BK854" s="50">
        <v>612.20096161402591</v>
      </c>
      <c r="BL854" s="50">
        <v>750.1171234916394</v>
      </c>
      <c r="BM854" s="50">
        <v>1029.3784516963135</v>
      </c>
      <c r="BN854" s="50">
        <v>2727.0161569876996</v>
      </c>
    </row>
    <row r="855" spans="1:66" x14ac:dyDescent="0.25">
      <c r="A855" t="str">
        <f t="shared" si="13"/>
        <v>2014TOT27</v>
      </c>
      <c r="B855" s="50">
        <v>2014</v>
      </c>
      <c r="C855" s="50" t="s">
        <v>3</v>
      </c>
      <c r="D855" s="50">
        <v>27</v>
      </c>
      <c r="E855" s="50">
        <v>531.76266633971727</v>
      </c>
      <c r="F855" s="50">
        <v>0.36479451758586906</v>
      </c>
      <c r="G855" s="50">
        <v>0.14948278726814476</v>
      </c>
      <c r="H855" s="50">
        <v>8.7176611186970274E-2</v>
      </c>
      <c r="I855" s="50">
        <v>0.13629653813273998</v>
      </c>
      <c r="J855" s="50">
        <v>5.7575932712177952E-2</v>
      </c>
      <c r="K855" s="50">
        <v>3.1590959858406042E-2</v>
      </c>
      <c r="L855" s="50">
        <v>260.60189220898724</v>
      </c>
      <c r="M855" s="50">
        <v>130.30094610449362</v>
      </c>
      <c r="N855" s="50">
        <v>3283517</v>
      </c>
      <c r="O855" s="50">
        <v>1197809</v>
      </c>
      <c r="P855" s="50">
        <v>153.81438489514105</v>
      </c>
      <c r="Q855" s="50">
        <v>106.78750731384619</v>
      </c>
      <c r="R855" s="50">
        <v>40.977257075404864</v>
      </c>
      <c r="S855" s="50">
        <v>1534932448.1770895</v>
      </c>
      <c r="T855" s="50">
        <v>7.3257300071278797</v>
      </c>
      <c r="U855" s="50">
        <v>8.1899151927528155</v>
      </c>
      <c r="V855" s="50">
        <v>447532</v>
      </c>
      <c r="W855" s="50">
        <v>75.257739519605764</v>
      </c>
      <c r="X855" s="50">
        <v>55.043206584887855</v>
      </c>
      <c r="Y855" s="50">
        <v>42.243136546949145</v>
      </c>
      <c r="Z855" s="50">
        <v>295603155.95217639</v>
      </c>
      <c r="AA855" s="50">
        <v>1.4108170768898358</v>
      </c>
      <c r="AB855" s="50">
        <v>1.4385661178812352</v>
      </c>
      <c r="AC855" s="50">
        <v>3283517</v>
      </c>
      <c r="AD855" s="50">
        <v>0.49695296145528134</v>
      </c>
      <c r="AE855" s="50">
        <v>0.497076971127699</v>
      </c>
      <c r="AF855" s="50">
        <v>4.7501913213375772E-3</v>
      </c>
      <c r="AG855" s="50">
        <v>0.45387426409650722</v>
      </c>
      <c r="AH855" s="50">
        <v>12.666377449055249</v>
      </c>
      <c r="AI855" s="50">
        <v>14.468025460134839</v>
      </c>
      <c r="AJ855" s="50">
        <v>1.131111178897638</v>
      </c>
      <c r="AK855" s="50">
        <v>2.6037996679911108</v>
      </c>
      <c r="AL855" s="50">
        <v>3.8576815843271737</v>
      </c>
      <c r="AM855" s="50">
        <v>4.645147274559938</v>
      </c>
      <c r="AN855" s="50">
        <v>5.8516648390091301</v>
      </c>
      <c r="AO855" s="50">
        <v>7.0848685758267678</v>
      </c>
      <c r="AP855" s="50">
        <v>8.9222300518172659</v>
      </c>
      <c r="AQ855" s="50">
        <v>11.866711603450788</v>
      </c>
      <c r="AR855" s="50">
        <v>15.284827664958343</v>
      </c>
      <c r="AS855" s="50">
        <v>38.751957559161845</v>
      </c>
      <c r="AT855" s="50">
        <v>95.2</v>
      </c>
      <c r="AU855" s="50">
        <v>176.71428571428572</v>
      </c>
      <c r="AV855" s="50">
        <v>230.44444444444446</v>
      </c>
      <c r="AW855" s="50">
        <v>278.66666666666669</v>
      </c>
      <c r="AX855" s="50">
        <v>348.5</v>
      </c>
      <c r="AY855" s="50">
        <v>413.85714285714283</v>
      </c>
      <c r="AZ855" s="50">
        <v>537.33333333333337</v>
      </c>
      <c r="BA855" s="50">
        <v>724</v>
      </c>
      <c r="BB855" s="50">
        <v>1005</v>
      </c>
      <c r="BC855" s="50">
        <v>10.630503371199907</v>
      </c>
      <c r="BD855" s="50">
        <v>3500</v>
      </c>
      <c r="BE855" s="50">
        <v>60.12550867923202</v>
      </c>
      <c r="BF855" s="50">
        <v>137.41107177627137</v>
      </c>
      <c r="BG855" s="50">
        <v>203.57208441011741</v>
      </c>
      <c r="BH855" s="50">
        <v>249.65732813157771</v>
      </c>
      <c r="BI855" s="50">
        <v>311.03868188348122</v>
      </c>
      <c r="BJ855" s="50">
        <v>376.61231988406865</v>
      </c>
      <c r="BK855" s="50">
        <v>475.14069201750073</v>
      </c>
      <c r="BL855" s="50">
        <v>633.11310599810599</v>
      </c>
      <c r="BM855" s="50">
        <v>812.51960408143043</v>
      </c>
      <c r="BN855" s="50">
        <v>2063.718238127627</v>
      </c>
    </row>
    <row r="856" spans="1:66" x14ac:dyDescent="0.25">
      <c r="A856" t="str">
        <f t="shared" si="13"/>
        <v>2014TOT28</v>
      </c>
      <c r="B856" s="50">
        <v>2014</v>
      </c>
      <c r="C856" s="50" t="s">
        <v>3</v>
      </c>
      <c r="D856" s="50">
        <v>28</v>
      </c>
      <c r="E856" s="50">
        <v>644.16084174779257</v>
      </c>
      <c r="F856" s="50">
        <v>0.28033576602619231</v>
      </c>
      <c r="G856" s="50">
        <v>9.3236485038822245E-2</v>
      </c>
      <c r="H856" s="50">
        <v>4.6216835329084063E-2</v>
      </c>
      <c r="I856" s="50">
        <v>6.7167499825928817E-2</v>
      </c>
      <c r="J856" s="50">
        <v>2.2966739310785515E-2</v>
      </c>
      <c r="K856" s="50">
        <v>1.3347866501945652E-2</v>
      </c>
      <c r="L856" s="50">
        <v>260.61270747422844</v>
      </c>
      <c r="M856" s="50">
        <v>130.30635373711422</v>
      </c>
      <c r="N856" s="50">
        <v>2168653</v>
      </c>
      <c r="O856" s="50">
        <v>607951</v>
      </c>
      <c r="P856" s="50">
        <v>173.93588722476517</v>
      </c>
      <c r="Q856" s="50">
        <v>86.676820249463276</v>
      </c>
      <c r="R856" s="50">
        <v>33.258861814339809</v>
      </c>
      <c r="S856" s="50">
        <v>632343114.56977749</v>
      </c>
      <c r="T856" s="50">
        <v>3.7721344152834213</v>
      </c>
      <c r="U856" s="50">
        <v>4.0810542192545629</v>
      </c>
      <c r="V856" s="50">
        <v>145663</v>
      </c>
      <c r="W856" s="50">
        <v>85.750399375626728</v>
      </c>
      <c r="X856" s="50">
        <v>44.555954361487494</v>
      </c>
      <c r="Y856" s="50">
        <v>34.193232397076081</v>
      </c>
      <c r="Z856" s="50">
        <v>77881847.761888251</v>
      </c>
      <c r="AA856" s="50">
        <v>0.46459080758451876</v>
      </c>
      <c r="AB856" s="50">
        <v>0.46878233441946665</v>
      </c>
      <c r="AC856" s="50">
        <v>2168653</v>
      </c>
      <c r="AD856" s="50">
        <v>0.48251787685481151</v>
      </c>
      <c r="AE856" s="50">
        <v>0.49649098680366333</v>
      </c>
      <c r="AF856" s="50">
        <v>3.1373422642832828E-3</v>
      </c>
      <c r="AG856" s="50">
        <v>0.40676817866032255</v>
      </c>
      <c r="AH856" s="50">
        <v>11.759123801613809</v>
      </c>
      <c r="AI856" s="50">
        <v>11.771653487437963</v>
      </c>
      <c r="AJ856" s="50">
        <v>1.6223594266879529</v>
      </c>
      <c r="AK856" s="50">
        <v>2.9080335637667263</v>
      </c>
      <c r="AL856" s="50">
        <v>3.786660391562183</v>
      </c>
      <c r="AM856" s="50">
        <v>4.7464736621837549</v>
      </c>
      <c r="AN856" s="50">
        <v>6.0408631509113579</v>
      </c>
      <c r="AO856" s="50">
        <v>7.3937257602737212</v>
      </c>
      <c r="AP856" s="50">
        <v>9.0135392707159561</v>
      </c>
      <c r="AQ856" s="50">
        <v>11.158128328348027</v>
      </c>
      <c r="AR856" s="50">
        <v>14.926308495929028</v>
      </c>
      <c r="AS856" s="50">
        <v>38.403907949621292</v>
      </c>
      <c r="AT856" s="50">
        <v>156.75</v>
      </c>
      <c r="AU856" s="50">
        <v>217.75</v>
      </c>
      <c r="AV856" s="50">
        <v>270</v>
      </c>
      <c r="AW856" s="50">
        <v>352</v>
      </c>
      <c r="AX856" s="50">
        <v>431</v>
      </c>
      <c r="AY856" s="50">
        <v>524.5</v>
      </c>
      <c r="AZ856" s="50">
        <v>651</v>
      </c>
      <c r="BA856" s="50">
        <v>788</v>
      </c>
      <c r="BB856" s="50">
        <v>1200</v>
      </c>
      <c r="BC856" s="50">
        <v>12.074464095946851</v>
      </c>
      <c r="BD856" s="50">
        <v>4074.6666666666665</v>
      </c>
      <c r="BE856" s="50">
        <v>103.98688686352651</v>
      </c>
      <c r="BF856" s="50">
        <v>188.26107669834269</v>
      </c>
      <c r="BG856" s="50">
        <v>243.10496530527013</v>
      </c>
      <c r="BH856" s="50">
        <v>306.76815177782271</v>
      </c>
      <c r="BI856" s="50">
        <v>387.82559692667229</v>
      </c>
      <c r="BJ856" s="50">
        <v>477.07186782631237</v>
      </c>
      <c r="BK856" s="50">
        <v>579.6688111241192</v>
      </c>
      <c r="BL856" s="50">
        <v>721.13484599241474</v>
      </c>
      <c r="BM856" s="50">
        <v>961.56661763100863</v>
      </c>
      <c r="BN856" s="50">
        <v>2473.8670115096243</v>
      </c>
    </row>
    <row r="857" spans="1:66" x14ac:dyDescent="0.25">
      <c r="A857" t="str">
        <f t="shared" si="13"/>
        <v>2014TOT29</v>
      </c>
      <c r="B857" s="50">
        <v>2014</v>
      </c>
      <c r="C857" s="50" t="s">
        <v>3</v>
      </c>
      <c r="D857" s="50">
        <v>29</v>
      </c>
      <c r="E857" s="50">
        <v>717.33629494646482</v>
      </c>
      <c r="F857" s="50">
        <v>0.28215103099265543</v>
      </c>
      <c r="G857" s="50">
        <v>0.10737509143947777</v>
      </c>
      <c r="H857" s="50">
        <v>5.8323447882832419E-2</v>
      </c>
      <c r="I857" s="50">
        <v>9.0296603688938284E-2</v>
      </c>
      <c r="J857" s="50">
        <v>3.359063110229113E-2</v>
      </c>
      <c r="K857" s="50">
        <v>1.7428088420671038E-2</v>
      </c>
      <c r="L857" s="50">
        <v>268.48552708634327</v>
      </c>
      <c r="M857" s="50">
        <v>134.24276354317163</v>
      </c>
      <c r="N857" s="50">
        <v>14711550</v>
      </c>
      <c r="O857" s="50">
        <v>4150879</v>
      </c>
      <c r="P857" s="50">
        <v>166.31096504540929</v>
      </c>
      <c r="Q857" s="50">
        <v>102.17456204093398</v>
      </c>
      <c r="R857" s="50">
        <v>38.055891931960737</v>
      </c>
      <c r="S857" s="50">
        <v>5089370926.9189196</v>
      </c>
      <c r="T857" s="50">
        <v>4.0188483733733342</v>
      </c>
      <c r="U857" s="50">
        <v>4.3001438190235755</v>
      </c>
      <c r="V857" s="50">
        <v>1328403</v>
      </c>
      <c r="W857" s="50">
        <v>84.304017631256627</v>
      </c>
      <c r="X857" s="50">
        <v>49.938745911915007</v>
      </c>
      <c r="Y857" s="50">
        <v>37.200326180602659</v>
      </c>
      <c r="Z857" s="50">
        <v>796065358.62750745</v>
      </c>
      <c r="AA857" s="50">
        <v>0.62861717441291687</v>
      </c>
      <c r="AB857" s="50">
        <v>0.63535960496740063</v>
      </c>
      <c r="AC857" s="50">
        <v>14711550</v>
      </c>
      <c r="AD857" s="50">
        <v>0.52560850717494345</v>
      </c>
      <c r="AE857" s="50">
        <v>0.57329019404125514</v>
      </c>
      <c r="AF857" s="50">
        <v>2.128287355704999E-2</v>
      </c>
      <c r="AG857" s="50">
        <v>0.49986369936112762</v>
      </c>
      <c r="AH857" s="50">
        <v>14.826132712255211</v>
      </c>
      <c r="AI857" s="50">
        <v>15.646412212098983</v>
      </c>
      <c r="AJ857" s="50">
        <v>1.2090848238913814</v>
      </c>
      <c r="AK857" s="50">
        <v>2.4618841020623341</v>
      </c>
      <c r="AL857" s="50">
        <v>3.3905964100226647</v>
      </c>
      <c r="AM857" s="50">
        <v>4.3731950839162144</v>
      </c>
      <c r="AN857" s="50">
        <v>5.4048022653603738</v>
      </c>
      <c r="AO857" s="50">
        <v>6.7353101428965871</v>
      </c>
      <c r="AP857" s="50">
        <v>8.4773903254082974</v>
      </c>
      <c r="AQ857" s="50">
        <v>10.510243813164045</v>
      </c>
      <c r="AR857" s="50">
        <v>15.054174153735424</v>
      </c>
      <c r="AS857" s="50">
        <v>42.383318879542678</v>
      </c>
      <c r="AT857" s="50">
        <v>139.42857142857142</v>
      </c>
      <c r="AU857" s="50">
        <v>210.75</v>
      </c>
      <c r="AV857" s="50">
        <v>277.27272727272725</v>
      </c>
      <c r="AW857" s="50">
        <v>357</v>
      </c>
      <c r="AX857" s="50">
        <v>431</v>
      </c>
      <c r="AY857" s="50">
        <v>535.4</v>
      </c>
      <c r="AZ857" s="50">
        <v>700.2</v>
      </c>
      <c r="BA857" s="50">
        <v>862</v>
      </c>
      <c r="BB857" s="50">
        <v>1400</v>
      </c>
      <c r="BC857" s="50">
        <v>12.611873059488886</v>
      </c>
      <c r="BD857" s="50">
        <v>5500</v>
      </c>
      <c r="BE857" s="50">
        <v>86.557944909833211</v>
      </c>
      <c r="BF857" s="50">
        <v>176.61861052034604</v>
      </c>
      <c r="BG857" s="50">
        <v>243.65288328405441</v>
      </c>
      <c r="BH857" s="50">
        <v>313.54168805512421</v>
      </c>
      <c r="BI857" s="50">
        <v>387.29487255393616</v>
      </c>
      <c r="BJ857" s="50">
        <v>483.20900659655649</v>
      </c>
      <c r="BK857" s="50">
        <v>607.8615196770744</v>
      </c>
      <c r="BL857" s="50">
        <v>755.28302943798883</v>
      </c>
      <c r="BM857" s="50">
        <v>1079.8817426516935</v>
      </c>
      <c r="BN857" s="50">
        <v>3041.0017665817777</v>
      </c>
    </row>
    <row r="858" spans="1:66" x14ac:dyDescent="0.25">
      <c r="A858" t="str">
        <f t="shared" si="13"/>
        <v>2014TOT30</v>
      </c>
      <c r="B858" s="50">
        <v>2014</v>
      </c>
      <c r="C858" s="50" t="s">
        <v>3</v>
      </c>
      <c r="D858" s="50">
        <v>30</v>
      </c>
      <c r="E858" s="50">
        <v>1235.9216588224092</v>
      </c>
      <c r="F858" s="50">
        <v>8.4340923273253127E-2</v>
      </c>
      <c r="G858" s="50">
        <v>2.946571213396066E-2</v>
      </c>
      <c r="H858" s="50">
        <v>1.7501742899156247E-2</v>
      </c>
      <c r="I858" s="50">
        <v>2.1844950081257287E-2</v>
      </c>
      <c r="J858" s="50">
        <v>1.2190376639049035E-2</v>
      </c>
      <c r="K858" s="50">
        <v>9.4253890256553816E-3</v>
      </c>
      <c r="L858" s="50">
        <v>261.53589972669465</v>
      </c>
      <c r="M858" s="50">
        <v>130.76794986334733</v>
      </c>
      <c r="N858" s="50">
        <v>80429710</v>
      </c>
      <c r="O858" s="50">
        <v>6783516</v>
      </c>
      <c r="P858" s="50">
        <v>170.1645791985128</v>
      </c>
      <c r="Q858" s="50">
        <v>91.371320528181855</v>
      </c>
      <c r="R858" s="50">
        <v>34.936435351194611</v>
      </c>
      <c r="S858" s="50">
        <v>7437825776.9285994</v>
      </c>
      <c r="T858" s="50">
        <v>0.62352993646748056</v>
      </c>
      <c r="U858" s="50">
        <v>0.63085559260755297</v>
      </c>
      <c r="V858" s="50">
        <v>1756983</v>
      </c>
      <c r="W858" s="50">
        <v>57.794079233255431</v>
      </c>
      <c r="X858" s="50">
        <v>72.973870630091895</v>
      </c>
      <c r="Y858" s="50">
        <v>55.804094739077641</v>
      </c>
      <c r="Z858" s="50">
        <v>1538566201.6952491</v>
      </c>
      <c r="AA858" s="50">
        <v>0.128981521585224</v>
      </c>
      <c r="AB858" s="50">
        <v>0.12911341248233252</v>
      </c>
      <c r="AC858" s="50">
        <v>80429710</v>
      </c>
      <c r="AD858" s="50">
        <v>0.49729775891102168</v>
      </c>
      <c r="AE858" s="50">
        <v>0.50871666887618439</v>
      </c>
      <c r="AF858" s="50">
        <v>0.11635588011869981</v>
      </c>
      <c r="AG858" s="50">
        <v>0.43182541671563612</v>
      </c>
      <c r="AH858" s="50">
        <v>12.565734222299728</v>
      </c>
      <c r="AI858" s="50">
        <v>13.006447328318382</v>
      </c>
      <c r="AJ858" s="50">
        <v>1.4560333811491966</v>
      </c>
      <c r="AK858" s="50">
        <v>2.7921185436165326</v>
      </c>
      <c r="AL858" s="50">
        <v>3.7448199850063757</v>
      </c>
      <c r="AM858" s="50">
        <v>4.7493165589879487</v>
      </c>
      <c r="AN858" s="50">
        <v>5.8030310420625799</v>
      </c>
      <c r="AO858" s="50">
        <v>6.9120144572722317</v>
      </c>
      <c r="AP858" s="50">
        <v>8.4751454033585176</v>
      </c>
      <c r="AQ858" s="50">
        <v>10.814156376386812</v>
      </c>
      <c r="AR858" s="50">
        <v>15.224311681581455</v>
      </c>
      <c r="AS858" s="50">
        <v>40.029052570578351</v>
      </c>
      <c r="AT858" s="50">
        <v>278</v>
      </c>
      <c r="AU858" s="50">
        <v>400</v>
      </c>
      <c r="AV858" s="50">
        <v>517.66666666666663</v>
      </c>
      <c r="AW858" s="50">
        <v>660</v>
      </c>
      <c r="AX858" s="50">
        <v>766.66666666666663</v>
      </c>
      <c r="AY858" s="50">
        <v>944.6</v>
      </c>
      <c r="AZ858" s="50">
        <v>1174</v>
      </c>
      <c r="BA858" s="50">
        <v>1512.5</v>
      </c>
      <c r="BB858" s="50">
        <v>2408</v>
      </c>
      <c r="BC858" s="50">
        <v>11.033764620868681</v>
      </c>
      <c r="BD858" s="50">
        <v>8250</v>
      </c>
      <c r="BE858" s="50">
        <v>179.951902801621</v>
      </c>
      <c r="BF858" s="50">
        <v>344.96598680289395</v>
      </c>
      <c r="BG858" s="50">
        <v>462.7626925755394</v>
      </c>
      <c r="BH858" s="50">
        <v>587.2351039353922</v>
      </c>
      <c r="BI858" s="50">
        <v>717.11921173714779</v>
      </c>
      <c r="BJ858" s="50">
        <v>854.13150820555529</v>
      </c>
      <c r="BK858" s="50">
        <v>1047.7135080898997</v>
      </c>
      <c r="BL858" s="50">
        <v>1336.635248154661</v>
      </c>
      <c r="BM858" s="50">
        <v>1881.1991477797069</v>
      </c>
      <c r="BN858" s="50">
        <v>4948.5699801620658</v>
      </c>
    </row>
    <row r="859" spans="1:66" x14ac:dyDescent="0.25">
      <c r="A859" t="str">
        <f t="shared" si="13"/>
        <v>2014TOT31</v>
      </c>
      <c r="B859" s="50">
        <v>2014</v>
      </c>
      <c r="C859" s="50" t="s">
        <v>3</v>
      </c>
      <c r="D859" s="50">
        <v>31</v>
      </c>
      <c r="E859" s="50">
        <v>1015.4128927107362</v>
      </c>
      <c r="F859" s="50">
        <v>7.6692068061119084E-2</v>
      </c>
      <c r="G859" s="50">
        <v>2.9254223027107912E-2</v>
      </c>
      <c r="H859" s="50">
        <v>1.8167349327318991E-2</v>
      </c>
      <c r="I859" s="50">
        <v>2.5055680572158109E-2</v>
      </c>
      <c r="J859" s="50">
        <v>1.3086139175307557E-2</v>
      </c>
      <c r="K859" s="50">
        <v>9.6298241987054709E-3</v>
      </c>
      <c r="L859" s="50">
        <v>211.92481743637384</v>
      </c>
      <c r="M859" s="50">
        <v>105.96240871818692</v>
      </c>
      <c r="N859" s="50">
        <v>20367517</v>
      </c>
      <c r="O859" s="50">
        <v>1562027</v>
      </c>
      <c r="P859" s="50">
        <v>131.08600279752457</v>
      </c>
      <c r="Q859" s="50">
        <v>80.838814638849271</v>
      </c>
      <c r="R859" s="50">
        <v>38.145043896578798</v>
      </c>
      <c r="S859" s="50">
        <v>1515268933.3665338</v>
      </c>
      <c r="T859" s="50">
        <v>0.6105591054405628</v>
      </c>
      <c r="U859" s="50">
        <v>0.6166644901863213</v>
      </c>
      <c r="V859" s="50">
        <v>510322</v>
      </c>
      <c r="W859" s="50">
        <v>50.620115227350794</v>
      </c>
      <c r="X859" s="50">
        <v>55.342293490836127</v>
      </c>
      <c r="Y859" s="50">
        <v>52.228232785857216</v>
      </c>
      <c r="Z859" s="50">
        <v>338908678.78596574</v>
      </c>
      <c r="AA859" s="50">
        <v>0.13655911184417371</v>
      </c>
      <c r="AB859" s="50">
        <v>0.13672989701027943</v>
      </c>
      <c r="AC859" s="50">
        <v>20367517</v>
      </c>
      <c r="AD859" s="50">
        <v>0.48140676195537435</v>
      </c>
      <c r="AE859" s="50">
        <v>0.486362750279838</v>
      </c>
      <c r="AF859" s="50">
        <v>2.9465235748925907E-2</v>
      </c>
      <c r="AG859" s="50">
        <v>0.40919917702091979</v>
      </c>
      <c r="AH859" s="50">
        <v>11.626116971571152</v>
      </c>
      <c r="AI859" s="50">
        <v>12.42801428795994</v>
      </c>
      <c r="AJ859" s="50">
        <v>1.4592644306107814</v>
      </c>
      <c r="AK859" s="50">
        <v>2.8454430804668198</v>
      </c>
      <c r="AL859" s="50">
        <v>3.8972122357786452</v>
      </c>
      <c r="AM859" s="50">
        <v>4.9648587843196221</v>
      </c>
      <c r="AN859" s="50">
        <v>6.2205047198231007</v>
      </c>
      <c r="AO859" s="50">
        <v>7.2941799404524907</v>
      </c>
      <c r="AP859" s="50">
        <v>8.7741463689271022</v>
      </c>
      <c r="AQ859" s="50">
        <v>11.045423986460541</v>
      </c>
      <c r="AR859" s="50">
        <v>15.229339617605284</v>
      </c>
      <c r="AS859" s="50">
        <v>38.269626835555613</v>
      </c>
      <c r="AT859" s="50">
        <v>236</v>
      </c>
      <c r="AU859" s="50">
        <v>350</v>
      </c>
      <c r="AV859" s="50">
        <v>450</v>
      </c>
      <c r="AW859" s="50">
        <v>562</v>
      </c>
      <c r="AX859" s="50">
        <v>706</v>
      </c>
      <c r="AY859" s="50">
        <v>800</v>
      </c>
      <c r="AZ859" s="50">
        <v>1000</v>
      </c>
      <c r="BA859" s="50">
        <v>1283.3333333333333</v>
      </c>
      <c r="BB859" s="50">
        <v>1933.3333333333333</v>
      </c>
      <c r="BC859" s="50">
        <v>10.743493695491509</v>
      </c>
      <c r="BD859" s="50">
        <v>6666.666666666667</v>
      </c>
      <c r="BE859" s="50">
        <v>147.9435672491891</v>
      </c>
      <c r="BF859" s="50">
        <v>289.13050113421701</v>
      </c>
      <c r="BG859" s="50">
        <v>396.07423646387002</v>
      </c>
      <c r="BH859" s="50">
        <v>503.87659417833169</v>
      </c>
      <c r="BI859" s="50">
        <v>631.14991420017543</v>
      </c>
      <c r="BJ859" s="50">
        <v>741.48636325718564</v>
      </c>
      <c r="BK859" s="50">
        <v>890.95025155476208</v>
      </c>
      <c r="BL859" s="50">
        <v>1121.1656866254914</v>
      </c>
      <c r="BM859" s="50">
        <v>1546.7490499077478</v>
      </c>
      <c r="BN859" s="50">
        <v>3887.1203976521724</v>
      </c>
    </row>
    <row r="860" spans="1:66" x14ac:dyDescent="0.25">
      <c r="A860" t="str">
        <f t="shared" si="13"/>
        <v>2014TOT32</v>
      </c>
      <c r="B860" s="50">
        <v>2014</v>
      </c>
      <c r="C860" s="50" t="s">
        <v>3</v>
      </c>
      <c r="D860" s="50">
        <v>32</v>
      </c>
      <c r="E860" s="50">
        <v>1048.9286889288778</v>
      </c>
      <c r="F860" s="50">
        <v>7.5198104730005724E-2</v>
      </c>
      <c r="G860" s="50">
        <v>2.5062373514756472E-2</v>
      </c>
      <c r="H860" s="50">
        <v>1.4384822998646041E-2</v>
      </c>
      <c r="I860" s="50">
        <v>1.7171961992890034E-2</v>
      </c>
      <c r="J860" s="50">
        <v>1.0111865120343387E-2</v>
      </c>
      <c r="K860" s="50">
        <v>7.7997667112625502E-3</v>
      </c>
      <c r="L860" s="50">
        <v>205.79481483052788</v>
      </c>
      <c r="M860" s="50">
        <v>102.89740741526394</v>
      </c>
      <c r="N860" s="50">
        <v>3696782</v>
      </c>
      <c r="O860" s="50">
        <v>277991</v>
      </c>
      <c r="P860" s="50">
        <v>137.20656336858917</v>
      </c>
      <c r="Q860" s="50">
        <v>68.588251461938711</v>
      </c>
      <c r="R860" s="50">
        <v>33.328464333963502</v>
      </c>
      <c r="S860" s="50">
        <v>228802999.34586969</v>
      </c>
      <c r="T860" s="50">
        <v>0.49171183619257014</v>
      </c>
      <c r="U860" s="50">
        <v>0.49659655445320672</v>
      </c>
      <c r="V860" s="50">
        <v>63481.000000000007</v>
      </c>
      <c r="W860" s="50">
        <v>42.3053384689794</v>
      </c>
      <c r="X860" s="50">
        <v>60.592068946284542</v>
      </c>
      <c r="Y860" s="50">
        <v>58.885904386057675</v>
      </c>
      <c r="Z860" s="50">
        <v>46157341.545349076</v>
      </c>
      <c r="AA860" s="50">
        <v>9.9194989706942849E-2</v>
      </c>
      <c r="AB860" s="50">
        <v>9.9263737656996628E-2</v>
      </c>
      <c r="AC860" s="50">
        <v>3696782</v>
      </c>
      <c r="AD860" s="50">
        <v>0.48738669981217675</v>
      </c>
      <c r="AE860" s="50">
        <v>0.44972911223283685</v>
      </c>
      <c r="AF860" s="50">
        <v>5.3480526439416759E-3</v>
      </c>
      <c r="AG860" s="50">
        <v>0.41382326251141155</v>
      </c>
      <c r="AH860" s="50">
        <v>11.970529327137339</v>
      </c>
      <c r="AI860" s="50">
        <v>12.793111143567677</v>
      </c>
      <c r="AJ860" s="50">
        <v>1.4881701150659228</v>
      </c>
      <c r="AK860" s="50">
        <v>2.7443602928140431</v>
      </c>
      <c r="AL860" s="50">
        <v>3.7886610316271581</v>
      </c>
      <c r="AM860" s="50">
        <v>4.7619812428886803</v>
      </c>
      <c r="AN860" s="50">
        <v>5.8758883101487598</v>
      </c>
      <c r="AO860" s="50">
        <v>7.1612683053859669</v>
      </c>
      <c r="AP860" s="50">
        <v>8.7810730653060425</v>
      </c>
      <c r="AQ860" s="50">
        <v>11.251365710225208</v>
      </c>
      <c r="AR860" s="50">
        <v>15.891896054418268</v>
      </c>
      <c r="AS860" s="50">
        <v>38.255335872119964</v>
      </c>
      <c r="AT860" s="50">
        <v>225</v>
      </c>
      <c r="AU860" s="50">
        <v>350</v>
      </c>
      <c r="AV860" s="50">
        <v>450</v>
      </c>
      <c r="AW860" s="50">
        <v>546.66666666666663</v>
      </c>
      <c r="AX860" s="50">
        <v>700</v>
      </c>
      <c r="AY860" s="50">
        <v>825</v>
      </c>
      <c r="AZ860" s="50">
        <v>1016.5</v>
      </c>
      <c r="BA860" s="50">
        <v>1360</v>
      </c>
      <c r="BB860" s="50">
        <v>2066.6666666666665</v>
      </c>
      <c r="BC860" s="50">
        <v>8.7562307769323979</v>
      </c>
      <c r="BD860" s="50">
        <v>7000</v>
      </c>
      <c r="BE860" s="50">
        <v>155.35677788841451</v>
      </c>
      <c r="BF860" s="50">
        <v>289.23866929378352</v>
      </c>
      <c r="BG860" s="50">
        <v>396.75657067907667</v>
      </c>
      <c r="BH860" s="50">
        <v>499.53598006479768</v>
      </c>
      <c r="BI860" s="50">
        <v>616.30910687107587</v>
      </c>
      <c r="BJ860" s="50">
        <v>752.37122635374931</v>
      </c>
      <c r="BK860" s="50">
        <v>921.05998649035519</v>
      </c>
      <c r="BL860" s="50">
        <v>1176.5223578638922</v>
      </c>
      <c r="BM860" s="50">
        <v>1664.3452293368211</v>
      </c>
      <c r="BN860" s="50">
        <v>4031.7123723509899</v>
      </c>
    </row>
    <row r="861" spans="1:66" x14ac:dyDescent="0.25">
      <c r="A861" t="str">
        <f t="shared" si="13"/>
        <v>2014TOT33</v>
      </c>
      <c r="B861" s="50">
        <v>2014</v>
      </c>
      <c r="C861" s="50" t="s">
        <v>3</v>
      </c>
      <c r="D861" s="50">
        <v>33</v>
      </c>
      <c r="E861" s="50">
        <v>1281.7580626481631</v>
      </c>
      <c r="F861" s="50">
        <v>0.11023016115987677</v>
      </c>
      <c r="G861" s="50">
        <v>3.6032718012483166E-2</v>
      </c>
      <c r="H861" s="50">
        <v>1.9118898399011923E-2</v>
      </c>
      <c r="I861" s="50">
        <v>2.3051398708308513E-2</v>
      </c>
      <c r="J861" s="50">
        <v>1.1573057636904622E-2</v>
      </c>
      <c r="K861" s="50">
        <v>8.0094725532055457E-3</v>
      </c>
      <c r="L861" s="50">
        <v>287.08824795832794</v>
      </c>
      <c r="M861" s="50">
        <v>143.54412397916397</v>
      </c>
      <c r="N861" s="50">
        <v>15701737</v>
      </c>
      <c r="O861" s="50">
        <v>1730805</v>
      </c>
      <c r="P861" s="50">
        <v>193.24306280635653</v>
      </c>
      <c r="Q861" s="50">
        <v>93.845185151971407</v>
      </c>
      <c r="R861" s="50">
        <v>32.688619551432637</v>
      </c>
      <c r="S861" s="50">
        <v>1949132588.2434945</v>
      </c>
      <c r="T861" s="50">
        <v>0.80706103474847668</v>
      </c>
      <c r="U861" s="50">
        <v>0.8207000417440018</v>
      </c>
      <c r="V861" s="50">
        <v>361947</v>
      </c>
      <c r="W861" s="50">
        <v>71.477155667558762</v>
      </c>
      <c r="X861" s="50">
        <v>72.066968311605208</v>
      </c>
      <c r="Y861" s="50">
        <v>50.205446460536436</v>
      </c>
      <c r="Z861" s="50">
        <v>313013075.75376683</v>
      </c>
      <c r="AA861" s="50">
        <v>0.12960670727653953</v>
      </c>
      <c r="AB861" s="50">
        <v>0.12977352592225258</v>
      </c>
      <c r="AC861" s="50">
        <v>15701737</v>
      </c>
      <c r="AD861" s="50">
        <v>0.5229315897043727</v>
      </c>
      <c r="AE861" s="50">
        <v>0.54992224562410552</v>
      </c>
      <c r="AF861" s="50">
        <v>2.2715355159520917E-2</v>
      </c>
      <c r="AG861" s="50">
        <v>0.48127434328948038</v>
      </c>
      <c r="AH861" s="50">
        <v>14.457659226848481</v>
      </c>
      <c r="AI861" s="50">
        <v>14.43792527912767</v>
      </c>
      <c r="AJ861" s="50">
        <v>1.4291311917724618</v>
      </c>
      <c r="AK861" s="50">
        <v>2.5843090943270832</v>
      </c>
      <c r="AL861" s="50">
        <v>3.4350163400908862</v>
      </c>
      <c r="AM861" s="50">
        <v>4.3794222046073212</v>
      </c>
      <c r="AN861" s="50">
        <v>5.4497568555297295</v>
      </c>
      <c r="AO861" s="50">
        <v>6.4510027266280261</v>
      </c>
      <c r="AP861" s="50">
        <v>7.9948744857471361</v>
      </c>
      <c r="AQ861" s="50">
        <v>10.330736138351334</v>
      </c>
      <c r="AR861" s="50">
        <v>15.194890584913772</v>
      </c>
      <c r="AS861" s="50">
        <v>42.750860378032236</v>
      </c>
      <c r="AT861" s="50">
        <v>266.66666666666669</v>
      </c>
      <c r="AU861" s="50">
        <v>382</v>
      </c>
      <c r="AV861" s="50">
        <v>500</v>
      </c>
      <c r="AW861" s="50">
        <v>631</v>
      </c>
      <c r="AX861" s="50">
        <v>750</v>
      </c>
      <c r="AY861" s="50">
        <v>908</v>
      </c>
      <c r="AZ861" s="50">
        <v>1157</v>
      </c>
      <c r="BA861" s="50">
        <v>1500</v>
      </c>
      <c r="BB861" s="50">
        <v>2566.6666666666665</v>
      </c>
      <c r="BC861" s="50">
        <v>11.096621717275426</v>
      </c>
      <c r="BD861" s="50">
        <v>10000</v>
      </c>
      <c r="BE861" s="50">
        <v>183.01659322382886</v>
      </c>
      <c r="BF861" s="50">
        <v>331.01836766176473</v>
      </c>
      <c r="BG861" s="50">
        <v>440.81707262272062</v>
      </c>
      <c r="BH861" s="50">
        <v>561.36446618876971</v>
      </c>
      <c r="BI861" s="50">
        <v>698.56154720263407</v>
      </c>
      <c r="BJ861" s="50">
        <v>826.21352257199328</v>
      </c>
      <c r="BK861" s="50">
        <v>1025.1638778035899</v>
      </c>
      <c r="BL861" s="50">
        <v>1323.3453052312707</v>
      </c>
      <c r="BM861" s="50">
        <v>1949.5402301393801</v>
      </c>
      <c r="BN861" s="50">
        <v>5481.1539182779097</v>
      </c>
    </row>
    <row r="862" spans="1:66" x14ac:dyDescent="0.25">
      <c r="A862" t="str">
        <f t="shared" si="13"/>
        <v>2014TOT35</v>
      </c>
      <c r="B862" s="50">
        <v>2014</v>
      </c>
      <c r="C862" s="50" t="s">
        <v>3</v>
      </c>
      <c r="D862" s="50">
        <v>35</v>
      </c>
      <c r="E862" s="50">
        <v>1345.6701564559387</v>
      </c>
      <c r="F862" s="50">
        <v>7.9006461639447537E-2</v>
      </c>
      <c r="G862" s="50">
        <v>2.7436192906172864E-2</v>
      </c>
      <c r="H862" s="50">
        <v>1.6827275382912919E-2</v>
      </c>
      <c r="I862" s="50">
        <v>2.0195740306200565E-2</v>
      </c>
      <c r="J862" s="50">
        <v>1.2169038820452281E-2</v>
      </c>
      <c r="K862" s="50">
        <v>1.0017516596630036E-2</v>
      </c>
      <c r="L862" s="50">
        <v>281.58575920512345</v>
      </c>
      <c r="M862" s="50">
        <v>140.79287960256173</v>
      </c>
      <c r="N862" s="50">
        <v>40663674</v>
      </c>
      <c r="O862" s="50">
        <v>3212693</v>
      </c>
      <c r="P862" s="50">
        <v>183.8008306199209</v>
      </c>
      <c r="Q862" s="50">
        <v>97.78492858520255</v>
      </c>
      <c r="R862" s="50">
        <v>34.726517726335132</v>
      </c>
      <c r="S862" s="50">
        <v>3769835466.8541622</v>
      </c>
      <c r="T862" s="50">
        <v>0.57411106073198348</v>
      </c>
      <c r="U862" s="50">
        <v>0.58037401762206409</v>
      </c>
      <c r="V862" s="50">
        <v>821233</v>
      </c>
      <c r="W862" s="50">
        <v>55.957464235252338</v>
      </c>
      <c r="X862" s="50">
        <v>84.835415367309395</v>
      </c>
      <c r="Y862" s="50">
        <v>60.255472866801007</v>
      </c>
      <c r="Z862" s="50">
        <v>836035712.02009904</v>
      </c>
      <c r="AA862" s="50">
        <v>0.12732050341661402</v>
      </c>
      <c r="AB862" s="50">
        <v>0.12742751786223869</v>
      </c>
      <c r="AC862" s="50">
        <v>40663674</v>
      </c>
      <c r="AD862" s="50">
        <v>0.48857515418717062</v>
      </c>
      <c r="AE862" s="50">
        <v>0.49362199255165162</v>
      </c>
      <c r="AF862" s="50">
        <v>5.8827236566311739E-2</v>
      </c>
      <c r="AG862" s="50">
        <v>0.41134243539834081</v>
      </c>
      <c r="AH862" s="50">
        <v>11.899756094991494</v>
      </c>
      <c r="AI862" s="50">
        <v>12.185714489861585</v>
      </c>
      <c r="AJ862" s="50">
        <v>1.5586919916234141</v>
      </c>
      <c r="AK862" s="50">
        <v>2.9190672131597211</v>
      </c>
      <c r="AL862" s="50">
        <v>3.8592395024637192</v>
      </c>
      <c r="AM862" s="50">
        <v>4.8720028974059719</v>
      </c>
      <c r="AN862" s="50">
        <v>5.8002987580938168</v>
      </c>
      <c r="AO862" s="50">
        <v>7.015168157396829</v>
      </c>
      <c r="AP862" s="50">
        <v>8.5576021160929656</v>
      </c>
      <c r="AQ862" s="50">
        <v>10.85323413992662</v>
      </c>
      <c r="AR862" s="50">
        <v>15.268720885406971</v>
      </c>
      <c r="AS862" s="50">
        <v>39.295974338429971</v>
      </c>
      <c r="AT862" s="50">
        <v>329.6</v>
      </c>
      <c r="AU862" s="50">
        <v>460</v>
      </c>
      <c r="AV862" s="50">
        <v>592.66666666666663</v>
      </c>
      <c r="AW862" s="50">
        <v>724</v>
      </c>
      <c r="AX862" s="50">
        <v>860</v>
      </c>
      <c r="AY862" s="50">
        <v>1022.2857142857143</v>
      </c>
      <c r="AZ862" s="50">
        <v>1287.3333333333333</v>
      </c>
      <c r="BA862" s="50">
        <v>1666.6666666666667</v>
      </c>
      <c r="BB862" s="50">
        <v>2650</v>
      </c>
      <c r="BC862" s="50">
        <v>10.997097538948992</v>
      </c>
      <c r="BD862" s="50">
        <v>8623</v>
      </c>
      <c r="BE862" s="50">
        <v>209.59690774495886</v>
      </c>
      <c r="BF862" s="50">
        <v>392.62742366759267</v>
      </c>
      <c r="BG862" s="50">
        <v>519.64190763062754</v>
      </c>
      <c r="BH862" s="50">
        <v>655.90258393873057</v>
      </c>
      <c r="BI862" s="50">
        <v>779.98690359976092</v>
      </c>
      <c r="BJ862" s="50">
        <v>943.56806393908278</v>
      </c>
      <c r="BK862" s="50">
        <v>1151.8563382074969</v>
      </c>
      <c r="BL862" s="50">
        <v>1461.3503311701584</v>
      </c>
      <c r="BM862" s="50">
        <v>2055.5171479042192</v>
      </c>
      <c r="BN862" s="50">
        <v>5288.1961057968165</v>
      </c>
    </row>
    <row r="863" spans="1:66" x14ac:dyDescent="0.25">
      <c r="A863" t="str">
        <f t="shared" si="13"/>
        <v>2014TOT40</v>
      </c>
      <c r="B863" s="50">
        <v>2014</v>
      </c>
      <c r="C863" s="50" t="s">
        <v>3</v>
      </c>
      <c r="D863" s="50">
        <v>40</v>
      </c>
      <c r="E863" s="50">
        <v>1261.2342688460174</v>
      </c>
      <c r="F863" s="50">
        <v>7.17011778514757E-2</v>
      </c>
      <c r="G863" s="50">
        <v>2.5378515906473248E-2</v>
      </c>
      <c r="H863" s="50">
        <v>1.4673321836117283E-2</v>
      </c>
      <c r="I863" s="50">
        <v>1.8749934267136021E-2</v>
      </c>
      <c r="J863" s="50">
        <v>9.4640259935365369E-3</v>
      </c>
      <c r="K863" s="50">
        <v>7.1717585925888203E-3</v>
      </c>
      <c r="L863" s="50">
        <v>271.79007846565941</v>
      </c>
      <c r="M863" s="50">
        <v>135.8950392328297</v>
      </c>
      <c r="N863" s="50">
        <v>28239299</v>
      </c>
      <c r="O863" s="50">
        <v>2024791</v>
      </c>
      <c r="P863" s="50">
        <v>175.59041987915293</v>
      </c>
      <c r="Q863" s="50">
        <v>96.199658586506473</v>
      </c>
      <c r="R863" s="50">
        <v>35.394838225730631</v>
      </c>
      <c r="S863" s="50">
        <v>2337410434.9083724</v>
      </c>
      <c r="T863" s="50">
        <v>0.54689513280299795</v>
      </c>
      <c r="U863" s="50">
        <v>0.55240945897947891</v>
      </c>
      <c r="V863" s="50">
        <v>529485</v>
      </c>
      <c r="W863" s="50">
        <v>67.302042299160135</v>
      </c>
      <c r="X863" s="50">
        <v>68.592996933669568</v>
      </c>
      <c r="Y863" s="50">
        <v>50.474982251669111</v>
      </c>
      <c r="Z863" s="50">
        <v>435827555.77708834</v>
      </c>
      <c r="AA863" s="50">
        <v>0.10197266403718278</v>
      </c>
      <c r="AB863" s="50">
        <v>0.10207479342767359</v>
      </c>
      <c r="AC863" s="50">
        <v>28239299</v>
      </c>
      <c r="AD863" s="50">
        <v>0.45245785446067388</v>
      </c>
      <c r="AE863" s="50">
        <v>0.39147969386842263</v>
      </c>
      <c r="AF863" s="50">
        <v>4.0853168425948536E-2</v>
      </c>
      <c r="AG863" s="50">
        <v>0.35593686338859953</v>
      </c>
      <c r="AH863" s="50">
        <v>9.8098462088124929</v>
      </c>
      <c r="AI863" s="50">
        <v>10.684062740007883</v>
      </c>
      <c r="AJ863" s="50">
        <v>1.6646162447793964</v>
      </c>
      <c r="AK863" s="50">
        <v>3.1157736003791809</v>
      </c>
      <c r="AL863" s="50">
        <v>4.2568218466770738</v>
      </c>
      <c r="AM863" s="50">
        <v>5.4340078914789132</v>
      </c>
      <c r="AN863" s="50">
        <v>6.2967458817867161</v>
      </c>
      <c r="AO863" s="50">
        <v>7.5766929660151661</v>
      </c>
      <c r="AP863" s="50">
        <v>9.188780495636788</v>
      </c>
      <c r="AQ863" s="50">
        <v>11.392576045875956</v>
      </c>
      <c r="AR863" s="50">
        <v>15.583875385802941</v>
      </c>
      <c r="AS863" s="50">
        <v>35.490109641567869</v>
      </c>
      <c r="AT863" s="50">
        <v>320.8</v>
      </c>
      <c r="AU863" s="50">
        <v>473.4</v>
      </c>
      <c r="AV863" s="50">
        <v>608</v>
      </c>
      <c r="AW863" s="50">
        <v>725</v>
      </c>
      <c r="AX863" s="50">
        <v>870</v>
      </c>
      <c r="AY863" s="50">
        <v>1037</v>
      </c>
      <c r="AZ863" s="50">
        <v>1280</v>
      </c>
      <c r="BA863" s="50">
        <v>1612</v>
      </c>
      <c r="BB863" s="50">
        <v>2448</v>
      </c>
      <c r="BC863" s="50">
        <v>8.5681145184954346</v>
      </c>
      <c r="BD863" s="50">
        <v>7500</v>
      </c>
      <c r="BE863" s="50">
        <v>209.42655904569804</v>
      </c>
      <c r="BF863" s="50">
        <v>393.90828276926612</v>
      </c>
      <c r="BG863" s="50">
        <v>536.86820990920205</v>
      </c>
      <c r="BH863" s="50">
        <v>685.10336211324102</v>
      </c>
      <c r="BI863" s="50">
        <v>794.16995299593702</v>
      </c>
      <c r="BJ863" s="50">
        <v>955.87668761234181</v>
      </c>
      <c r="BK863" s="50">
        <v>1159.0090955791866</v>
      </c>
      <c r="BL863" s="50">
        <v>1436.0062083098335</v>
      </c>
      <c r="BM863" s="50">
        <v>1966.4930746639682</v>
      </c>
      <c r="BN863" s="50">
        <v>4477.1646243966907</v>
      </c>
    </row>
    <row r="864" spans="1:66" x14ac:dyDescent="0.25">
      <c r="A864" t="str">
        <f t="shared" si="13"/>
        <v>2014TOT41</v>
      </c>
      <c r="B864" s="50">
        <v>2014</v>
      </c>
      <c r="C864" s="50" t="s">
        <v>3</v>
      </c>
      <c r="D864" s="50">
        <v>41</v>
      </c>
      <c r="E864" s="50">
        <v>1190.0706152509151</v>
      </c>
      <c r="F864" s="50">
        <v>6.7321561841701003E-2</v>
      </c>
      <c r="G864" s="50">
        <v>2.4011815921724907E-2</v>
      </c>
      <c r="H864" s="50">
        <v>1.3907484375788757E-2</v>
      </c>
      <c r="I864" s="50">
        <v>1.6975920678584517E-2</v>
      </c>
      <c r="J864" s="50">
        <v>8.8432101591748268E-3</v>
      </c>
      <c r="K864" s="50">
        <v>6.7876100828473352E-3</v>
      </c>
      <c r="L864" s="50">
        <v>264.75697618698769</v>
      </c>
      <c r="M864" s="50">
        <v>132.37848809349384</v>
      </c>
      <c r="N864" s="50">
        <v>10877466</v>
      </c>
      <c r="O864" s="50">
        <v>732288</v>
      </c>
      <c r="P864" s="50">
        <v>170.32518342580801</v>
      </c>
      <c r="Q864" s="50">
        <v>94.431792761179679</v>
      </c>
      <c r="R864" s="50">
        <v>35.667348268279859</v>
      </c>
      <c r="S864" s="50">
        <v>829815223.88998485</v>
      </c>
      <c r="T864" s="50">
        <v>0.53419483640087018</v>
      </c>
      <c r="U864" s="50">
        <v>0.53939198102035313</v>
      </c>
      <c r="V864" s="50">
        <v>184655</v>
      </c>
      <c r="W864" s="50">
        <v>63.419000538784069</v>
      </c>
      <c r="X864" s="50">
        <v>68.959487554709767</v>
      </c>
      <c r="Y864" s="50">
        <v>52.092668943315275</v>
      </c>
      <c r="Z864" s="50">
        <v>152804570.09297919</v>
      </c>
      <c r="AA864" s="50">
        <v>9.8368178809101134E-2</v>
      </c>
      <c r="AB864" s="50">
        <v>9.8457248037796957E-2</v>
      </c>
      <c r="AC864" s="50">
        <v>10877466</v>
      </c>
      <c r="AD864" s="50">
        <v>0.44866960514515375</v>
      </c>
      <c r="AE864" s="50">
        <v>0.38693446243979857</v>
      </c>
      <c r="AF864" s="50">
        <v>1.5736189150641025E-2</v>
      </c>
      <c r="AG864" s="50">
        <v>0.34883325555146172</v>
      </c>
      <c r="AH864" s="50">
        <v>9.6154655872040706</v>
      </c>
      <c r="AI864" s="50">
        <v>10.29813383662394</v>
      </c>
      <c r="AJ864" s="50">
        <v>1.7569484110154987</v>
      </c>
      <c r="AK864" s="50">
        <v>3.1805110616447907</v>
      </c>
      <c r="AL864" s="50">
        <v>4.2938580898256875</v>
      </c>
      <c r="AM864" s="50">
        <v>5.4756844955690838</v>
      </c>
      <c r="AN864" s="50">
        <v>6.3795962047963002</v>
      </c>
      <c r="AO864" s="50">
        <v>7.5662068463270344</v>
      </c>
      <c r="AP864" s="50">
        <v>9.1300460679960906</v>
      </c>
      <c r="AQ864" s="50">
        <v>11.370530360463214</v>
      </c>
      <c r="AR864" s="50">
        <v>15.492950417320344</v>
      </c>
      <c r="AS864" s="50">
        <v>35.353668045041971</v>
      </c>
      <c r="AT864" s="50">
        <v>315.75</v>
      </c>
      <c r="AU864" s="50">
        <v>450</v>
      </c>
      <c r="AV864" s="50">
        <v>575</v>
      </c>
      <c r="AW864" s="50">
        <v>724</v>
      </c>
      <c r="AX864" s="50">
        <v>820</v>
      </c>
      <c r="AY864" s="50">
        <v>996.66666666666663</v>
      </c>
      <c r="AZ864" s="50">
        <v>1200</v>
      </c>
      <c r="BA864" s="50">
        <v>1500</v>
      </c>
      <c r="BB864" s="50">
        <v>2325</v>
      </c>
      <c r="BC864" s="50">
        <v>8.4747114872120051</v>
      </c>
      <c r="BD864" s="50">
        <v>7000</v>
      </c>
      <c r="BE864" s="50">
        <v>208.74261277658948</v>
      </c>
      <c r="BF864" s="50">
        <v>379.13052028935738</v>
      </c>
      <c r="BG864" s="50">
        <v>510.76305701854579</v>
      </c>
      <c r="BH864" s="50">
        <v>651.70539448321949</v>
      </c>
      <c r="BI864" s="50">
        <v>757.39034299410059</v>
      </c>
      <c r="BJ864" s="50">
        <v>901.46432818351389</v>
      </c>
      <c r="BK864" s="50">
        <v>1086.7273783591997</v>
      </c>
      <c r="BL864" s="50">
        <v>1355.145053402</v>
      </c>
      <c r="BM864" s="50">
        <v>1840.904589865743</v>
      </c>
      <c r="BN864" s="50">
        <v>4213.9630640543519</v>
      </c>
    </row>
    <row r="865" spans="1:66" x14ac:dyDescent="0.25">
      <c r="A865" t="str">
        <f t="shared" si="13"/>
        <v>2014TOT42</v>
      </c>
      <c r="B865" s="50">
        <v>2014</v>
      </c>
      <c r="C865" s="50" t="s">
        <v>3</v>
      </c>
      <c r="D865" s="50">
        <v>42</v>
      </c>
      <c r="E865" s="50">
        <v>1339.3744970021271</v>
      </c>
      <c r="F865" s="50">
        <v>4.2926292915155366E-2</v>
      </c>
      <c r="G865" s="50">
        <v>1.6747997378778665E-2</v>
      </c>
      <c r="H865" s="50">
        <v>1.1042273516995165E-2</v>
      </c>
      <c r="I865" s="50">
        <v>1.1619096942494342E-2</v>
      </c>
      <c r="J865" s="50">
        <v>8.4272264640682555E-3</v>
      </c>
      <c r="K865" s="50">
        <v>7.8659502982063676E-3</v>
      </c>
      <c r="L865" s="50">
        <v>259.44103966945835</v>
      </c>
      <c r="M865" s="50">
        <v>129.72051983472917</v>
      </c>
      <c r="N865" s="50">
        <v>6464616</v>
      </c>
      <c r="O865" s="50">
        <v>277502</v>
      </c>
      <c r="P865" s="50">
        <v>158.21827950892205</v>
      </c>
      <c r="Q865" s="50">
        <v>101.2227601605363</v>
      </c>
      <c r="R865" s="50">
        <v>39.015708651761287</v>
      </c>
      <c r="S865" s="50">
        <v>337074220.68082976</v>
      </c>
      <c r="T865" s="50">
        <v>0.32441396055078103</v>
      </c>
      <c r="U865" s="50">
        <v>0.32606738891197529</v>
      </c>
      <c r="V865" s="50">
        <v>75113</v>
      </c>
      <c r="W865" s="50">
        <v>35.635394020360998</v>
      </c>
      <c r="X865" s="50">
        <v>94.085125814368183</v>
      </c>
      <c r="Y865" s="50">
        <v>72.529100202680056</v>
      </c>
      <c r="Z865" s="50">
        <v>84804192.66353564</v>
      </c>
      <c r="AA865" s="50">
        <v>8.1619009480227933E-2</v>
      </c>
      <c r="AB865" s="50">
        <v>8.1644248792242247E-2</v>
      </c>
      <c r="AC865" s="50">
        <v>6464616</v>
      </c>
      <c r="AD865" s="50">
        <v>0.41649714247218511</v>
      </c>
      <c r="AE865" s="50">
        <v>0.32270512149023656</v>
      </c>
      <c r="AF865" s="50">
        <v>9.3522167904050296E-3</v>
      </c>
      <c r="AG865" s="50">
        <v>0.29462839540589947</v>
      </c>
      <c r="AH865" s="50">
        <v>8.1239814403953421</v>
      </c>
      <c r="AI865" s="50">
        <v>8.7960820298893569</v>
      </c>
      <c r="AJ865" s="50">
        <v>1.8942206152302905</v>
      </c>
      <c r="AK865" s="50">
        <v>3.5728757428905755</v>
      </c>
      <c r="AL865" s="50">
        <v>4.7988453756411698</v>
      </c>
      <c r="AM865" s="50">
        <v>5.7009205730698032</v>
      </c>
      <c r="AN865" s="50">
        <v>6.8554927863983615</v>
      </c>
      <c r="AO865" s="50">
        <v>8.1071187755345804</v>
      </c>
      <c r="AP865" s="50">
        <v>9.4971751018084092</v>
      </c>
      <c r="AQ865" s="50">
        <v>11.484322998086313</v>
      </c>
      <c r="AR865" s="50">
        <v>15.660404770828045</v>
      </c>
      <c r="AS865" s="50">
        <v>32.428623260512452</v>
      </c>
      <c r="AT865" s="50">
        <v>390</v>
      </c>
      <c r="AU865" s="50">
        <v>560</v>
      </c>
      <c r="AV865" s="50">
        <v>724</v>
      </c>
      <c r="AW865" s="50">
        <v>833.33333333333337</v>
      </c>
      <c r="AX865" s="50">
        <v>1000</v>
      </c>
      <c r="AY865" s="50">
        <v>1175.7142857142858</v>
      </c>
      <c r="AZ865" s="50">
        <v>1387.5</v>
      </c>
      <c r="BA865" s="50">
        <v>1747</v>
      </c>
      <c r="BB865" s="50">
        <v>2500</v>
      </c>
      <c r="BC865" s="50">
        <v>7.2989519408252477</v>
      </c>
      <c r="BD865" s="50">
        <v>7000</v>
      </c>
      <c r="BE865" s="50">
        <v>253.56610842360811</v>
      </c>
      <c r="BF865" s="50">
        <v>477.25773298494022</v>
      </c>
      <c r="BG865" s="50">
        <v>644.48537484131111</v>
      </c>
      <c r="BH865" s="50">
        <v>763.16373144969555</v>
      </c>
      <c r="BI865" s="50">
        <v>916.70212291043606</v>
      </c>
      <c r="BJ865" s="50">
        <v>1082.9697787552659</v>
      </c>
      <c r="BK865" s="50">
        <v>1276.8697323392657</v>
      </c>
      <c r="BL865" s="50">
        <v>1537.3476491108186</v>
      </c>
      <c r="BM865" s="50">
        <v>2098.6496050994219</v>
      </c>
      <c r="BN865" s="50">
        <v>4350.2885652245959</v>
      </c>
    </row>
    <row r="866" spans="1:66" x14ac:dyDescent="0.25">
      <c r="A866" t="str">
        <f t="shared" si="13"/>
        <v>2014TOT43</v>
      </c>
      <c r="B866" s="50">
        <v>2014</v>
      </c>
      <c r="C866" s="50" t="s">
        <v>3</v>
      </c>
      <c r="D866" s="50">
        <v>43</v>
      </c>
      <c r="E866" s="50">
        <v>1285.9133821677781</v>
      </c>
      <c r="F866" s="50">
        <v>9.3143139207010381E-2</v>
      </c>
      <c r="G866" s="50">
        <v>3.1862668766669648E-2</v>
      </c>
      <c r="H866" s="50">
        <v>1.7591838003760692E-2</v>
      </c>
      <c r="I866" s="50">
        <v>2.4750998351230409E-2</v>
      </c>
      <c r="J866" s="50">
        <v>1.0698782900508689E-2</v>
      </c>
      <c r="K866" s="50">
        <v>7.1433916752797026E-3</v>
      </c>
      <c r="L866" s="50">
        <v>286.13632161161007</v>
      </c>
      <c r="M866" s="50">
        <v>143.06816080580504</v>
      </c>
      <c r="N866" s="50">
        <v>10897217</v>
      </c>
      <c r="O866" s="50">
        <v>1015001</v>
      </c>
      <c r="P866" s="50">
        <v>188.25399860592597</v>
      </c>
      <c r="Q866" s="50">
        <v>97.8823230056841</v>
      </c>
      <c r="R866" s="50">
        <v>34.208283119870956</v>
      </c>
      <c r="S866" s="50">
        <v>1192207868.7971084</v>
      </c>
      <c r="T866" s="50">
        <v>0.70899540855967635</v>
      </c>
      <c r="U866" s="50">
        <v>0.71879684039581382</v>
      </c>
      <c r="V866" s="50">
        <v>269717</v>
      </c>
      <c r="W866" s="50">
        <v>81.226001119333915</v>
      </c>
      <c r="X866" s="50">
        <v>61.84215968647112</v>
      </c>
      <c r="Y866" s="50">
        <v>43.225662046787036</v>
      </c>
      <c r="Z866" s="50">
        <v>200158581.40987116</v>
      </c>
      <c r="AA866" s="50">
        <v>0.11903252689197572</v>
      </c>
      <c r="AB866" s="50">
        <v>0.11921891630810065</v>
      </c>
      <c r="AC866" s="50">
        <v>10897217</v>
      </c>
      <c r="AD866" s="50">
        <v>0.47471877257397721</v>
      </c>
      <c r="AE866" s="50">
        <v>0.43530476747307745</v>
      </c>
      <c r="AF866" s="50">
        <v>1.5764762484900652E-2</v>
      </c>
      <c r="AG866" s="50">
        <v>0.39625804406109655</v>
      </c>
      <c r="AH866" s="50">
        <v>11.063260441780677</v>
      </c>
      <c r="AI866" s="50">
        <v>12.121017003777112</v>
      </c>
      <c r="AJ866" s="50">
        <v>1.4938370646218306</v>
      </c>
      <c r="AK866" s="50">
        <v>2.8751787247099898</v>
      </c>
      <c r="AL866" s="50">
        <v>3.9730270680319304</v>
      </c>
      <c r="AM866" s="50">
        <v>5.1732989665450173</v>
      </c>
      <c r="AN866" s="50">
        <v>6.0377582603785402</v>
      </c>
      <c r="AO866" s="50">
        <v>7.2844168984223998</v>
      </c>
      <c r="AP866" s="50">
        <v>8.8934027165255571</v>
      </c>
      <c r="AQ866" s="50">
        <v>11.31216562850306</v>
      </c>
      <c r="AR866" s="50">
        <v>15.575978032863226</v>
      </c>
      <c r="AS866" s="50">
        <v>37.380936639398449</v>
      </c>
      <c r="AT866" s="50">
        <v>300</v>
      </c>
      <c r="AU866" s="50">
        <v>442.85714285714283</v>
      </c>
      <c r="AV866" s="50">
        <v>583.33333333333337</v>
      </c>
      <c r="AW866" s="50">
        <v>724</v>
      </c>
      <c r="AX866" s="50">
        <v>850</v>
      </c>
      <c r="AY866" s="50">
        <v>1012</v>
      </c>
      <c r="AZ866" s="50">
        <v>1282.5</v>
      </c>
      <c r="BA866" s="50">
        <v>1650</v>
      </c>
      <c r="BB866" s="50">
        <v>2500</v>
      </c>
      <c r="BC866" s="50">
        <v>9.2486747039795034</v>
      </c>
      <c r="BD866" s="50">
        <v>8300</v>
      </c>
      <c r="BE866" s="50">
        <v>192.00459440354416</v>
      </c>
      <c r="BF866" s="50">
        <v>369.69685517587141</v>
      </c>
      <c r="BG866" s="50">
        <v>510.66944435503467</v>
      </c>
      <c r="BH866" s="50">
        <v>664.99715605305335</v>
      </c>
      <c r="BI866" s="50">
        <v>775.72195739447614</v>
      </c>
      <c r="BJ866" s="50">
        <v>937.59973438831821</v>
      </c>
      <c r="BK866" s="50">
        <v>1144.7214382927843</v>
      </c>
      <c r="BL866" s="50">
        <v>1454.4872826774497</v>
      </c>
      <c r="BM866" s="50">
        <v>2003.738846644055</v>
      </c>
      <c r="BN866" s="50">
        <v>4806.9912679840318</v>
      </c>
    </row>
    <row r="867" spans="1:66" x14ac:dyDescent="0.25">
      <c r="A867" t="str">
        <f t="shared" si="13"/>
        <v>2014TOT49</v>
      </c>
      <c r="B867" s="50">
        <v>2014</v>
      </c>
      <c r="C867" s="50" t="s">
        <v>3</v>
      </c>
      <c r="D867" s="50">
        <v>49</v>
      </c>
      <c r="E867" s="50">
        <v>1258.5441571589615</v>
      </c>
      <c r="F867" s="50">
        <v>5.9367776324555761E-2</v>
      </c>
      <c r="G867" s="50">
        <v>1.848576717403622E-2</v>
      </c>
      <c r="H867" s="50">
        <v>1.0530854269968585E-2</v>
      </c>
      <c r="I867" s="50">
        <v>1.2610307798761959E-2</v>
      </c>
      <c r="J867" s="50">
        <v>7.2270004954761626E-3</v>
      </c>
      <c r="K867" s="50">
        <v>5.3798985258771397E-3</v>
      </c>
      <c r="L867" s="50">
        <v>227.69693279405232</v>
      </c>
      <c r="M867" s="50">
        <v>113.84846639702616</v>
      </c>
      <c r="N867" s="50">
        <v>14933101</v>
      </c>
      <c r="O867" s="50">
        <v>886545</v>
      </c>
      <c r="P867" s="50">
        <v>156.79731777626657</v>
      </c>
      <c r="Q867" s="50">
        <v>70.899615017785749</v>
      </c>
      <c r="R867" s="50">
        <v>31.137711934799377</v>
      </c>
      <c r="S867" s="50">
        <v>754268390.35131431</v>
      </c>
      <c r="T867" s="50">
        <v>0.33444615049302384</v>
      </c>
      <c r="U867" s="50">
        <v>0.33693828405287019</v>
      </c>
      <c r="V867" s="50">
        <v>188311</v>
      </c>
      <c r="W867" s="50">
        <v>48.601611507307489</v>
      </c>
      <c r="X867" s="50">
        <v>65.246854889718662</v>
      </c>
      <c r="Y867" s="50">
        <v>57.310262452005226</v>
      </c>
      <c r="Z867" s="50">
        <v>147440405.89365375</v>
      </c>
      <c r="AA867" s="50">
        <v>6.5375769167913822E-2</v>
      </c>
      <c r="AB867" s="50">
        <v>6.5407621134629057E-2</v>
      </c>
      <c r="AC867" s="50">
        <v>14933101</v>
      </c>
      <c r="AD867" s="50">
        <v>0.50601540038020265</v>
      </c>
      <c r="AE867" s="50">
        <v>0.52505551188628719</v>
      </c>
      <c r="AF867" s="50">
        <v>2.1603386481891217E-2</v>
      </c>
      <c r="AG867" s="50">
        <v>0.44498632803666549</v>
      </c>
      <c r="AH867" s="50">
        <v>13.064608376208058</v>
      </c>
      <c r="AI867" s="50">
        <v>13.021238928740919</v>
      </c>
      <c r="AJ867" s="50">
        <v>1.5543679340967651</v>
      </c>
      <c r="AK867" s="50">
        <v>2.7782141286114497</v>
      </c>
      <c r="AL867" s="50">
        <v>3.6949308159528931</v>
      </c>
      <c r="AM867" s="50">
        <v>4.6541554042541353</v>
      </c>
      <c r="AN867" s="50">
        <v>5.6239792250391112</v>
      </c>
      <c r="AO867" s="50">
        <v>6.6130689506513036</v>
      </c>
      <c r="AP867" s="50">
        <v>8.1649872296005199</v>
      </c>
      <c r="AQ867" s="50">
        <v>10.500710094892995</v>
      </c>
      <c r="AR867" s="50">
        <v>14.995328798584204</v>
      </c>
      <c r="AS867" s="50">
        <v>41.420257418316638</v>
      </c>
      <c r="AT867" s="50">
        <v>285.2</v>
      </c>
      <c r="AU867" s="50">
        <v>402.25</v>
      </c>
      <c r="AV867" s="50">
        <v>520</v>
      </c>
      <c r="AW867" s="50">
        <v>654.66666666666663</v>
      </c>
      <c r="AX867" s="50">
        <v>750</v>
      </c>
      <c r="AY867" s="50">
        <v>925</v>
      </c>
      <c r="AZ867" s="50">
        <v>1150</v>
      </c>
      <c r="BA867" s="50">
        <v>1500</v>
      </c>
      <c r="BB867" s="50">
        <v>2500</v>
      </c>
      <c r="BC867" s="50">
        <v>11.496197617432756</v>
      </c>
      <c r="BD867" s="50">
        <v>9150</v>
      </c>
      <c r="BE867" s="50">
        <v>195.48754328888208</v>
      </c>
      <c r="BF867" s="50">
        <v>349.5772673886313</v>
      </c>
      <c r="BG867" s="50">
        <v>465.13209565391207</v>
      </c>
      <c r="BH867" s="50">
        <v>585.77782199120895</v>
      </c>
      <c r="BI867" s="50">
        <v>707.83300293800153</v>
      </c>
      <c r="BJ867" s="50">
        <v>832.73065492667899</v>
      </c>
      <c r="BK867" s="50">
        <v>1027.63486203666</v>
      </c>
      <c r="BL867" s="50">
        <v>1321.3581910083892</v>
      </c>
      <c r="BM867" s="50">
        <v>1887.3384268251</v>
      </c>
      <c r="BN867" s="50">
        <v>5213.4498170704765</v>
      </c>
    </row>
    <row r="868" spans="1:66" x14ac:dyDescent="0.25">
      <c r="A868" t="str">
        <f t="shared" si="13"/>
        <v>2014TOT50</v>
      </c>
      <c r="B868" s="50">
        <v>2014</v>
      </c>
      <c r="C868" s="50" t="s">
        <v>3</v>
      </c>
      <c r="D868" s="50">
        <v>50</v>
      </c>
      <c r="E868" s="50">
        <v>1194.3408703141044</v>
      </c>
      <c r="F868" s="50">
        <v>4.5001875397086631E-2</v>
      </c>
      <c r="G868" s="50">
        <v>1.5448228396974364E-2</v>
      </c>
      <c r="H868" s="50">
        <v>9.5060865432568913E-3</v>
      </c>
      <c r="I868" s="50">
        <v>1.1131055810286361E-2</v>
      </c>
      <c r="J868" s="50">
        <v>6.9778267275954486E-3</v>
      </c>
      <c r="K868" s="50">
        <v>5.2457520026181871E-3</v>
      </c>
      <c r="L868" s="50">
        <v>220.39150790238111</v>
      </c>
      <c r="M868" s="50">
        <v>110.19575395119055</v>
      </c>
      <c r="N868" s="50">
        <v>2612780</v>
      </c>
      <c r="O868" s="50">
        <v>117580.00000000001</v>
      </c>
      <c r="P868" s="50">
        <v>144.73558643716197</v>
      </c>
      <c r="Q868" s="50">
        <v>75.655921465219137</v>
      </c>
      <c r="R868" s="50">
        <v>34.327965802897324</v>
      </c>
      <c r="S868" s="50">
        <v>106747478.95056561</v>
      </c>
      <c r="T868" s="50">
        <v>0.2850658832376855</v>
      </c>
      <c r="U868" s="50">
        <v>0.28662902298780268</v>
      </c>
      <c r="V868" s="50">
        <v>29083</v>
      </c>
      <c r="W868" s="50">
        <v>41.116334146505608</v>
      </c>
      <c r="X868" s="50">
        <v>69.079419804684946</v>
      </c>
      <c r="Y868" s="50">
        <v>62.687914305012669</v>
      </c>
      <c r="Z868" s="50">
        <v>24108441.194155827</v>
      </c>
      <c r="AA868" s="50">
        <v>6.4380856110695231E-2</v>
      </c>
      <c r="AB868" s="50">
        <v>6.4405536138966754E-2</v>
      </c>
      <c r="AC868" s="50">
        <v>2612780</v>
      </c>
      <c r="AD868" s="50">
        <v>0.48002233538512695</v>
      </c>
      <c r="AE868" s="50">
        <v>0.48979068521872193</v>
      </c>
      <c r="AF868" s="50">
        <v>3.7798509587629679E-3</v>
      </c>
      <c r="AG868" s="50">
        <v>0.40065275066405093</v>
      </c>
      <c r="AH868" s="50">
        <v>11.367144432772076</v>
      </c>
      <c r="AI868" s="50">
        <v>11.084158479161996</v>
      </c>
      <c r="AJ868" s="50">
        <v>1.7528143788027017</v>
      </c>
      <c r="AK868" s="50">
        <v>3.1145510106296825</v>
      </c>
      <c r="AL868" s="50">
        <v>3.985421606289913</v>
      </c>
      <c r="AM868" s="50">
        <v>4.9649152159613834</v>
      </c>
      <c r="AN868" s="50">
        <v>5.9614636566157451</v>
      </c>
      <c r="AO868" s="50">
        <v>7.0064419555123969</v>
      </c>
      <c r="AP868" s="50">
        <v>8.5135079983748554</v>
      </c>
      <c r="AQ868" s="50">
        <v>10.750234825356728</v>
      </c>
      <c r="AR868" s="50">
        <v>14.683695160145959</v>
      </c>
      <c r="AS868" s="50">
        <v>39.266954192310635</v>
      </c>
      <c r="AT868" s="50">
        <v>300</v>
      </c>
      <c r="AU868" s="50">
        <v>420</v>
      </c>
      <c r="AV868" s="50">
        <v>533</v>
      </c>
      <c r="AW868" s="50">
        <v>654</v>
      </c>
      <c r="AX868" s="50">
        <v>766.5</v>
      </c>
      <c r="AY868" s="50">
        <v>913</v>
      </c>
      <c r="AZ868" s="50">
        <v>1140</v>
      </c>
      <c r="BA868" s="50">
        <v>1453.3333333333333</v>
      </c>
      <c r="BB868" s="50">
        <v>2232.6666666666665</v>
      </c>
      <c r="BC868" s="50">
        <v>11.411427935622783</v>
      </c>
      <c r="BD868" s="50">
        <v>7345</v>
      </c>
      <c r="BE868" s="50">
        <v>208.34027718149443</v>
      </c>
      <c r="BF868" s="50">
        <v>371.98070907327997</v>
      </c>
      <c r="BG868" s="50">
        <v>475.98243875279411</v>
      </c>
      <c r="BH868" s="50">
        <v>594.89039179999963</v>
      </c>
      <c r="BI868" s="50">
        <v>709.72024244169904</v>
      </c>
      <c r="BJ868" s="50">
        <v>835.51608509019138</v>
      </c>
      <c r="BK868" s="50">
        <v>1021.7106512189496</v>
      </c>
      <c r="BL868" s="50">
        <v>1281.834893469055</v>
      </c>
      <c r="BM868" s="50">
        <v>1759.3968613650641</v>
      </c>
      <c r="BN868" s="50">
        <v>4689.9743756434973</v>
      </c>
    </row>
    <row r="869" spans="1:66" x14ac:dyDescent="0.25">
      <c r="A869" t="str">
        <f t="shared" si="13"/>
        <v>2014TOT51</v>
      </c>
      <c r="B869" s="50">
        <v>2014</v>
      </c>
      <c r="C869" s="50" t="s">
        <v>3</v>
      </c>
      <c r="D869" s="50">
        <v>51</v>
      </c>
      <c r="E869" s="50">
        <v>1084.5398326207721</v>
      </c>
      <c r="F869" s="50">
        <v>5.6410779044277992E-2</v>
      </c>
      <c r="G869" s="50">
        <v>1.9711679775115298E-2</v>
      </c>
      <c r="H869" s="50">
        <v>1.2743749865397207E-2</v>
      </c>
      <c r="I869" s="50">
        <v>1.5051884167875177E-2</v>
      </c>
      <c r="J869" s="50">
        <v>9.964210618846385E-3</v>
      </c>
      <c r="K869" s="50">
        <v>8.106513602617554E-3</v>
      </c>
      <c r="L869" s="50">
        <v>218.81141478108481</v>
      </c>
      <c r="M869" s="50">
        <v>109.4057073905424</v>
      </c>
      <c r="N869" s="50">
        <v>3159538</v>
      </c>
      <c r="O869" s="50">
        <v>178232</v>
      </c>
      <c r="P869" s="50">
        <v>142.35190451764382</v>
      </c>
      <c r="Q869" s="50">
        <v>76.45951026344099</v>
      </c>
      <c r="R869" s="50">
        <v>34.943108585051093</v>
      </c>
      <c r="S869" s="50">
        <v>163530377.19928339</v>
      </c>
      <c r="T869" s="50">
        <v>0.39769314225020608</v>
      </c>
      <c r="U869" s="50">
        <v>0.40065971876290118</v>
      </c>
      <c r="V869" s="50">
        <v>47557</v>
      </c>
      <c r="W869" s="50">
        <v>36.980122713914191</v>
      </c>
      <c r="X869" s="50">
        <v>72.425584676628205</v>
      </c>
      <c r="Y869" s="50">
        <v>66.199091806145617</v>
      </c>
      <c r="Z869" s="50">
        <v>41332122.365596898</v>
      </c>
      <c r="AA869" s="50">
        <v>0.10051650281105255</v>
      </c>
      <c r="AB869" s="50">
        <v>0.10056811758497257</v>
      </c>
      <c r="AC869" s="50">
        <v>3159538</v>
      </c>
      <c r="AD869" s="50">
        <v>0.45687031625243824</v>
      </c>
      <c r="AE869" s="50">
        <v>0.41555894846121522</v>
      </c>
      <c r="AF869" s="50">
        <v>4.5708336478953613E-3</v>
      </c>
      <c r="AG869" s="50">
        <v>0.36185431432175275</v>
      </c>
      <c r="AH869" s="50">
        <v>10.064393092829437</v>
      </c>
      <c r="AI869" s="50">
        <v>10.353296690967552</v>
      </c>
      <c r="AJ869" s="50">
        <v>1.7224332605600787</v>
      </c>
      <c r="AK869" s="50">
        <v>3.2777042613291947</v>
      </c>
      <c r="AL869" s="50">
        <v>4.2485198759135283</v>
      </c>
      <c r="AM869" s="50">
        <v>5.3088824977601803</v>
      </c>
      <c r="AN869" s="50">
        <v>6.3964117933324971</v>
      </c>
      <c r="AO869" s="50">
        <v>7.3600899837049383</v>
      </c>
      <c r="AP869" s="50">
        <v>8.9014938705385873</v>
      </c>
      <c r="AQ869" s="50">
        <v>11.016557197102081</v>
      </c>
      <c r="AR869" s="50">
        <v>15.139706266385652</v>
      </c>
      <c r="AS869" s="50">
        <v>36.628200993373262</v>
      </c>
      <c r="AT869" s="50">
        <v>285</v>
      </c>
      <c r="AU869" s="50">
        <v>406.25</v>
      </c>
      <c r="AV869" s="50">
        <v>501</v>
      </c>
      <c r="AW869" s="50">
        <v>639</v>
      </c>
      <c r="AX869" s="50">
        <v>733.33333333333337</v>
      </c>
      <c r="AY869" s="50">
        <v>875</v>
      </c>
      <c r="AZ869" s="50">
        <v>1050</v>
      </c>
      <c r="BA869" s="50">
        <v>1366.6666666666667</v>
      </c>
      <c r="BB869" s="50">
        <v>2000</v>
      </c>
      <c r="BC869" s="50">
        <v>9.5975635025594812</v>
      </c>
      <c r="BD869" s="50">
        <v>6666.666666666667</v>
      </c>
      <c r="BE869" s="50">
        <v>186.66992425901378</v>
      </c>
      <c r="BF869" s="50">
        <v>354.72875652928377</v>
      </c>
      <c r="BG869" s="50">
        <v>461.70238011547531</v>
      </c>
      <c r="BH869" s="50">
        <v>574.60334741170789</v>
      </c>
      <c r="BI869" s="50">
        <v>693.28363022029964</v>
      </c>
      <c r="BJ869" s="50">
        <v>798.82978017886455</v>
      </c>
      <c r="BK869" s="50">
        <v>963.42289256501601</v>
      </c>
      <c r="BL869" s="50">
        <v>1198.9210799564116</v>
      </c>
      <c r="BM869" s="50">
        <v>1643.0212496700997</v>
      </c>
      <c r="BN869" s="50">
        <v>3975.2019867273502</v>
      </c>
    </row>
    <row r="870" spans="1:66" x14ac:dyDescent="0.25">
      <c r="A870" t="str">
        <f t="shared" si="13"/>
        <v>2014TOT52</v>
      </c>
      <c r="B870" s="50">
        <v>2014</v>
      </c>
      <c r="C870" s="50" t="s">
        <v>3</v>
      </c>
      <c r="D870" s="50">
        <v>52</v>
      </c>
      <c r="E870" s="50">
        <v>1023.3280143975508</v>
      </c>
      <c r="F870" s="50">
        <v>6.4556578626648306E-2</v>
      </c>
      <c r="G870" s="50">
        <v>1.8604296375627567E-2</v>
      </c>
      <c r="H870" s="50">
        <v>9.7734740074649565E-3</v>
      </c>
      <c r="I870" s="50">
        <v>1.1363974150897406E-2</v>
      </c>
      <c r="J870" s="50">
        <v>6.134624201795752E-3</v>
      </c>
      <c r="K870" s="50">
        <v>4.3838573234510929E-3</v>
      </c>
      <c r="L870" s="50">
        <v>221.2315414257699</v>
      </c>
      <c r="M870" s="50">
        <v>110.61577071288495</v>
      </c>
      <c r="N870" s="50">
        <v>6391866</v>
      </c>
      <c r="O870" s="50">
        <v>412637</v>
      </c>
      <c r="P870" s="50">
        <v>157.47572827889772</v>
      </c>
      <c r="Q870" s="50">
        <v>63.755813146872185</v>
      </c>
      <c r="R870" s="50">
        <v>28.818591027294474</v>
      </c>
      <c r="S870" s="50">
        <v>315696089.63383073</v>
      </c>
      <c r="T870" s="50">
        <v>0.40220311634339578</v>
      </c>
      <c r="U870" s="50">
        <v>0.40623883334060407</v>
      </c>
      <c r="V870" s="50">
        <v>72637</v>
      </c>
      <c r="W870" s="50">
        <v>50.901961520352927</v>
      </c>
      <c r="X870" s="50">
        <v>59.713809192532025</v>
      </c>
      <c r="Y870" s="50">
        <v>53.983088313442749</v>
      </c>
      <c r="Z870" s="50">
        <v>52049183.499815382</v>
      </c>
      <c r="AA870" s="50">
        <v>6.6311698162103652E-2</v>
      </c>
      <c r="AB870" s="50">
        <v>6.6349202853951988E-2</v>
      </c>
      <c r="AC870" s="50">
        <v>6391866</v>
      </c>
      <c r="AD870" s="50">
        <v>0.4439175252771374</v>
      </c>
      <c r="AE870" s="50">
        <v>0.39128985380110937</v>
      </c>
      <c r="AF870" s="50">
        <v>9.2469709766548804E-3</v>
      </c>
      <c r="AG870" s="50">
        <v>0.3424024919588442</v>
      </c>
      <c r="AH870" s="50">
        <v>9.4283411160375508</v>
      </c>
      <c r="AI870" s="50">
        <v>9.9146471233820641</v>
      </c>
      <c r="AJ870" s="50">
        <v>1.83330767138394</v>
      </c>
      <c r="AK870" s="50">
        <v>3.2362106199060463</v>
      </c>
      <c r="AL870" s="50">
        <v>4.3379422837945043</v>
      </c>
      <c r="AM870" s="50">
        <v>5.4135081712909052</v>
      </c>
      <c r="AN870" s="50">
        <v>6.6808229754106634</v>
      </c>
      <c r="AO870" s="50">
        <v>7.5548540478890978</v>
      </c>
      <c r="AP870" s="50">
        <v>9.2226520640541167</v>
      </c>
      <c r="AQ870" s="50">
        <v>11.458217222599707</v>
      </c>
      <c r="AR870" s="50">
        <v>15.328197690931354</v>
      </c>
      <c r="AS870" s="50">
        <v>34.934287252739665</v>
      </c>
      <c r="AT870" s="50">
        <v>268</v>
      </c>
      <c r="AU870" s="50">
        <v>380</v>
      </c>
      <c r="AV870" s="50">
        <v>500</v>
      </c>
      <c r="AW870" s="50">
        <v>608</v>
      </c>
      <c r="AX870" s="50">
        <v>724</v>
      </c>
      <c r="AY870" s="50">
        <v>850</v>
      </c>
      <c r="AZ870" s="50">
        <v>1040</v>
      </c>
      <c r="BA870" s="50">
        <v>1333.3333333333333</v>
      </c>
      <c r="BB870" s="50">
        <v>1912.5</v>
      </c>
      <c r="BC870" s="50">
        <v>9.7089000804486574</v>
      </c>
      <c r="BD870" s="50">
        <v>5650</v>
      </c>
      <c r="BE870" s="50">
        <v>187.53287073586489</v>
      </c>
      <c r="BF870" s="50">
        <v>330.36194268615304</v>
      </c>
      <c r="BG870" s="50">
        <v>444.36539121826547</v>
      </c>
      <c r="BH870" s="50">
        <v>554.9776038887735</v>
      </c>
      <c r="BI870" s="50">
        <v>682.94889472673356</v>
      </c>
      <c r="BJ870" s="50">
        <v>773.93224430101066</v>
      </c>
      <c r="BK870" s="50">
        <v>940.86913151779436</v>
      </c>
      <c r="BL870" s="50">
        <v>1173.8141893536185</v>
      </c>
      <c r="BM870" s="50">
        <v>1568.0367309159242</v>
      </c>
      <c r="BN870" s="50">
        <v>3583.4596041175305</v>
      </c>
    </row>
    <row r="871" spans="1:66" x14ac:dyDescent="0.25">
      <c r="A871" t="str">
        <f t="shared" si="13"/>
        <v>2014TOT53</v>
      </c>
      <c r="B871" s="50">
        <v>2014</v>
      </c>
      <c r="C871" s="50" t="s">
        <v>3</v>
      </c>
      <c r="D871" s="50">
        <v>53</v>
      </c>
      <c r="E871" s="50">
        <v>2060.6600764563095</v>
      </c>
      <c r="F871" s="50">
        <v>6.4319732227437657E-2</v>
      </c>
      <c r="G871" s="50">
        <v>1.9679548116001724E-2</v>
      </c>
      <c r="H871" s="50">
        <v>1.0721122900691873E-2</v>
      </c>
      <c r="I871" s="50">
        <v>1.4097208403141012E-2</v>
      </c>
      <c r="J871" s="50">
        <v>6.8604455316589978E-3</v>
      </c>
      <c r="K871" s="50">
        <v>4.6945090046644706E-3</v>
      </c>
      <c r="L871" s="50">
        <v>259.65437865600421</v>
      </c>
      <c r="M871" s="50">
        <v>129.82718932800211</v>
      </c>
      <c r="N871" s="50">
        <v>2768917</v>
      </c>
      <c r="O871" s="50">
        <v>178096</v>
      </c>
      <c r="P871" s="50">
        <v>180.20938314167933</v>
      </c>
      <c r="Q871" s="50">
        <v>79.444995514324887</v>
      </c>
      <c r="R871" s="50">
        <v>30.596439746381225</v>
      </c>
      <c r="S871" s="50">
        <v>169786031.05343044</v>
      </c>
      <c r="T871" s="50">
        <v>0.24797301101105237</v>
      </c>
      <c r="U871" s="50">
        <v>0.24937572603357722</v>
      </c>
      <c r="V871" s="50">
        <v>39034</v>
      </c>
      <c r="W871" s="50">
        <v>66.64642790046392</v>
      </c>
      <c r="X871" s="50">
        <v>63.180761427538187</v>
      </c>
      <c r="Y871" s="50">
        <v>48.665277092239165</v>
      </c>
      <c r="Z871" s="50">
        <v>29594374.098750304</v>
      </c>
      <c r="AA871" s="50">
        <v>4.3222672729449726E-2</v>
      </c>
      <c r="AB871" s="50">
        <v>4.3242388479979001E-2</v>
      </c>
      <c r="AC871" s="50">
        <v>2768917</v>
      </c>
      <c r="AD871" s="50">
        <v>0.57723568076164367</v>
      </c>
      <c r="AE871" s="50">
        <v>0.62555445549573641</v>
      </c>
      <c r="AF871" s="50">
        <v>4.0057308985774866E-3</v>
      </c>
      <c r="AG871" s="50">
        <v>0.61529475239863896</v>
      </c>
      <c r="AH871" s="50">
        <v>20.154095677202509</v>
      </c>
      <c r="AI871" s="50">
        <v>21.748696438664233</v>
      </c>
      <c r="AJ871" s="50">
        <v>1.0556873095212866</v>
      </c>
      <c r="AK871" s="50">
        <v>1.8269513179518433</v>
      </c>
      <c r="AL871" s="50">
        <v>2.5398933069530618</v>
      </c>
      <c r="AM871" s="50">
        <v>3.3014939090298752</v>
      </c>
      <c r="AN871" s="50">
        <v>4.2356982718817218</v>
      </c>
      <c r="AO871" s="50">
        <v>5.5781040713831906</v>
      </c>
      <c r="AP871" s="50">
        <v>7.6853286795252345</v>
      </c>
      <c r="AQ871" s="50">
        <v>11.083210682472973</v>
      </c>
      <c r="AR871" s="50">
        <v>18.737419566430589</v>
      </c>
      <c r="AS871" s="50">
        <v>43.956212884850224</v>
      </c>
      <c r="AT871" s="50">
        <v>301.66666666666669</v>
      </c>
      <c r="AU871" s="50">
        <v>450</v>
      </c>
      <c r="AV871" s="50">
        <v>600</v>
      </c>
      <c r="AW871" s="50">
        <v>752</v>
      </c>
      <c r="AX871" s="50">
        <v>1000</v>
      </c>
      <c r="AY871" s="50">
        <v>1333.3333333333333</v>
      </c>
      <c r="AZ871" s="50">
        <v>1845</v>
      </c>
      <c r="BA871" s="50">
        <v>2900</v>
      </c>
      <c r="BB871" s="50">
        <v>5000</v>
      </c>
      <c r="BC871" s="50">
        <v>10.077626570444536</v>
      </c>
      <c r="BD871" s="50">
        <v>15333.333333333334</v>
      </c>
      <c r="BE871" s="50">
        <v>217.29775343474813</v>
      </c>
      <c r="BF871" s="50">
        <v>376.46263915523139</v>
      </c>
      <c r="BG871" s="50">
        <v>521.687547639532</v>
      </c>
      <c r="BH871" s="50">
        <v>682.61022619092671</v>
      </c>
      <c r="BI871" s="50">
        <v>870.90756506469882</v>
      </c>
      <c r="BJ871" s="50">
        <v>1152.006772036342</v>
      </c>
      <c r="BK871" s="50">
        <v>1580.2134467782068</v>
      </c>
      <c r="BL871" s="50">
        <v>2288.8053394017265</v>
      </c>
      <c r="BM871" s="50">
        <v>3861.2107843890913</v>
      </c>
      <c r="BN871" s="50">
        <v>9067.6631428368273</v>
      </c>
    </row>
    <row r="872" spans="1:66" x14ac:dyDescent="0.25">
      <c r="A872" t="str">
        <f t="shared" si="13"/>
        <v>2014TOT100</v>
      </c>
      <c r="B872" s="50">
        <v>2014</v>
      </c>
      <c r="C872" s="50" t="s">
        <v>3</v>
      </c>
      <c r="D872" s="50">
        <v>100</v>
      </c>
      <c r="E872" s="50">
        <v>1358.8945933728612</v>
      </c>
      <c r="F872" s="50">
        <v>0.11066902639164937</v>
      </c>
      <c r="G872" s="50">
        <v>3.7693302960644819E-2</v>
      </c>
      <c r="H872" s="50">
        <v>2.0943360015939078E-2</v>
      </c>
      <c r="I872" s="50">
        <v>2.644331102422828E-2</v>
      </c>
      <c r="J872" s="50">
        <v>1.302484849530551E-2</v>
      </c>
      <c r="K872" s="50">
        <v>9.4806251703949494E-3</v>
      </c>
      <c r="L872" s="50">
        <v>289.0682728340476</v>
      </c>
      <c r="M872" s="50">
        <v>144.5341364170238</v>
      </c>
      <c r="N872" s="50">
        <v>58883133</v>
      </c>
      <c r="O872" s="50">
        <v>6516539</v>
      </c>
      <c r="P872" s="50">
        <v>190.61310123360164</v>
      </c>
      <c r="Q872" s="50">
        <v>98.455171600445965</v>
      </c>
      <c r="R872" s="50">
        <v>34.059487274471138</v>
      </c>
      <c r="S872" s="50">
        <v>7699043585.8319817</v>
      </c>
      <c r="T872" s="50">
        <v>0.80182363204490303</v>
      </c>
      <c r="U872" s="50">
        <v>0.8144671118153386</v>
      </c>
      <c r="V872" s="50">
        <v>1557065</v>
      </c>
      <c r="W872" s="50">
        <v>73.342778137165851</v>
      </c>
      <c r="X872" s="50">
        <v>71.191358279857951</v>
      </c>
      <c r="Y872" s="50">
        <v>49.255739885870142</v>
      </c>
      <c r="Z872" s="50">
        <v>1330194867.3603244</v>
      </c>
      <c r="AA872" s="50">
        <v>0.1385343085778992</v>
      </c>
      <c r="AB872" s="50">
        <v>0.13873230850571971</v>
      </c>
      <c r="AC872" s="50">
        <v>58883133</v>
      </c>
      <c r="AD872" s="50">
        <v>0.5327613534116038</v>
      </c>
      <c r="AE872" s="50">
        <v>0.5807697456074532</v>
      </c>
      <c r="AF872" s="50">
        <v>8.5184924381316585E-2</v>
      </c>
      <c r="AG872" s="50">
        <v>0.49950288373697571</v>
      </c>
      <c r="AH872" s="50">
        <v>15.227598653115228</v>
      </c>
      <c r="AI872" s="50">
        <v>15.527959052518481</v>
      </c>
      <c r="AJ872" s="50">
        <v>1.3222697617751564</v>
      </c>
      <c r="AK872" s="50">
        <v>2.4639939229814267</v>
      </c>
      <c r="AL872" s="50">
        <v>3.3052450733907937</v>
      </c>
      <c r="AM872" s="50">
        <v>4.2445499554390498</v>
      </c>
      <c r="AN872" s="50">
        <v>5.2347441329462558</v>
      </c>
      <c r="AO872" s="50">
        <v>6.3274366564097306</v>
      </c>
      <c r="AP872" s="50">
        <v>7.9277861332517112</v>
      </c>
      <c r="AQ872" s="50">
        <v>10.381026904867909</v>
      </c>
      <c r="AR872" s="50">
        <v>15.637709359277011</v>
      </c>
      <c r="AS872" s="50">
        <v>43.155238099660956</v>
      </c>
      <c r="AT872" s="50">
        <v>272.5</v>
      </c>
      <c r="AU872" s="50">
        <v>390</v>
      </c>
      <c r="AV872" s="50">
        <v>504</v>
      </c>
      <c r="AW872" s="50">
        <v>649</v>
      </c>
      <c r="AX872" s="50">
        <v>766.66666666666663</v>
      </c>
      <c r="AY872" s="50">
        <v>962</v>
      </c>
      <c r="AZ872" s="50">
        <v>1217.5</v>
      </c>
      <c r="BA872" s="50">
        <v>1660</v>
      </c>
      <c r="BB872" s="50">
        <v>2833.3333333333335</v>
      </c>
      <c r="BC872" s="50">
        <v>11.770150000293569</v>
      </c>
      <c r="BD872" s="50">
        <v>10000</v>
      </c>
      <c r="BE872" s="50">
        <v>179.66068601625119</v>
      </c>
      <c r="BF872" s="50">
        <v>334.77544305305787</v>
      </c>
      <c r="BG872" s="50">
        <v>449.17827324091144</v>
      </c>
      <c r="BH872" s="50">
        <v>576.8452717617954</v>
      </c>
      <c r="BI872" s="50">
        <v>711.27640457533198</v>
      </c>
      <c r="BJ872" s="50">
        <v>859.93494892214369</v>
      </c>
      <c r="BK872" s="50">
        <v>1077.1056186184449</v>
      </c>
      <c r="BL872" s="50">
        <v>1411.0000153629585</v>
      </c>
      <c r="BM872" s="50">
        <v>2124.9079568482662</v>
      </c>
      <c r="BN872" s="50">
        <v>5864.9020372940522</v>
      </c>
    </row>
    <row r="873" spans="1:66" x14ac:dyDescent="0.25">
      <c r="A873" t="str">
        <f t="shared" si="13"/>
        <v>2014TOT115</v>
      </c>
      <c r="B873" s="50">
        <v>2014</v>
      </c>
      <c r="C873" s="50" t="s">
        <v>3</v>
      </c>
      <c r="D873" s="50">
        <v>115</v>
      </c>
      <c r="E873" s="50">
        <v>800.40902806658676</v>
      </c>
      <c r="F873" s="50">
        <v>0.18975824171313102</v>
      </c>
      <c r="G873" s="50">
        <v>6.4348698885901279E-2</v>
      </c>
      <c r="H873" s="50">
        <v>3.4681877742870112E-2</v>
      </c>
      <c r="I873" s="50">
        <v>4.261224565195304E-2</v>
      </c>
      <c r="J873" s="50">
        <v>2.0337356428593745E-2</v>
      </c>
      <c r="K873" s="50">
        <v>1.4567378544833053E-2</v>
      </c>
      <c r="L873" s="50">
        <v>266.91743804300046</v>
      </c>
      <c r="M873" s="50">
        <v>133.45871902150023</v>
      </c>
      <c r="N873" s="50">
        <v>1948806</v>
      </c>
      <c r="O873" s="50">
        <v>369802</v>
      </c>
      <c r="P873" s="50">
        <v>176.40337292012205</v>
      </c>
      <c r="Q873" s="50">
        <v>90.514065122878407</v>
      </c>
      <c r="R873" s="50">
        <v>33.910884873807525</v>
      </c>
      <c r="S873" s="50">
        <v>401667387.72684819</v>
      </c>
      <c r="T873" s="50">
        <v>2.145876576319222</v>
      </c>
      <c r="U873" s="50">
        <v>2.2395364773220856</v>
      </c>
      <c r="V873" s="50">
        <v>83043</v>
      </c>
      <c r="W873" s="50">
        <v>69.763471429699266</v>
      </c>
      <c r="X873" s="50">
        <v>63.695247591800964</v>
      </c>
      <c r="Y873" s="50">
        <v>47.72655399272913</v>
      </c>
      <c r="Z873" s="50">
        <v>63473333.349191129</v>
      </c>
      <c r="AA873" s="50">
        <v>0.33910131471155708</v>
      </c>
      <c r="AB873" s="50">
        <v>0.3403654571305158</v>
      </c>
      <c r="AC873" s="50">
        <v>1948806</v>
      </c>
      <c r="AD873" s="50">
        <v>0.49181890499093811</v>
      </c>
      <c r="AE873" s="50">
        <v>0.49430333062789789</v>
      </c>
      <c r="AF873" s="50">
        <v>2.8192944785030193E-3</v>
      </c>
      <c r="AG873" s="50">
        <v>0.41947404252402976</v>
      </c>
      <c r="AH873" s="50">
        <v>12.091325914773536</v>
      </c>
      <c r="AI873" s="50">
        <v>12.131864086735803</v>
      </c>
      <c r="AJ873" s="50">
        <v>1.5702290138848156</v>
      </c>
      <c r="AK873" s="50">
        <v>2.9707367832105769</v>
      </c>
      <c r="AL873" s="50">
        <v>3.8936999977184445</v>
      </c>
      <c r="AM873" s="50">
        <v>4.7503638449015941</v>
      </c>
      <c r="AN873" s="50">
        <v>5.7306869762258401</v>
      </c>
      <c r="AO873" s="50">
        <v>6.9091589958184514</v>
      </c>
      <c r="AP873" s="50">
        <v>8.4766236471610767</v>
      </c>
      <c r="AQ873" s="50">
        <v>10.608120868201993</v>
      </c>
      <c r="AR873" s="50">
        <v>15.234257230440114</v>
      </c>
      <c r="AS873" s="50">
        <v>39.856122642437093</v>
      </c>
      <c r="AT873" s="50">
        <v>190.28571428571428</v>
      </c>
      <c r="AU873" s="50">
        <v>278</v>
      </c>
      <c r="AV873" s="50">
        <v>350</v>
      </c>
      <c r="AW873" s="50">
        <v>414.2</v>
      </c>
      <c r="AX873" s="50">
        <v>500</v>
      </c>
      <c r="AY873" s="50">
        <v>600</v>
      </c>
      <c r="AZ873" s="50">
        <v>737</v>
      </c>
      <c r="BA873" s="50">
        <v>1000</v>
      </c>
      <c r="BB873" s="50">
        <v>1583.3333333333333</v>
      </c>
      <c r="BC873" s="50">
        <v>10.540407082919216</v>
      </c>
      <c r="BD873" s="50">
        <v>5200</v>
      </c>
      <c r="BE873" s="50">
        <v>125.5946422171905</v>
      </c>
      <c r="BF873" s="50">
        <v>237.369492408262</v>
      </c>
      <c r="BG873" s="50">
        <v>312.12549996322593</v>
      </c>
      <c r="BH873" s="50">
        <v>378.68558829023254</v>
      </c>
      <c r="BI873" s="50">
        <v>460.93774841437687</v>
      </c>
      <c r="BJ873" s="50">
        <v>550.76175187842227</v>
      </c>
      <c r="BK873" s="50">
        <v>681.02625657185797</v>
      </c>
      <c r="BL873" s="50">
        <v>848.6158934874021</v>
      </c>
      <c r="BM873" s="50">
        <v>1219.8870101954139</v>
      </c>
      <c r="BN873" s="50">
        <v>3191.9643227261654</v>
      </c>
    </row>
    <row r="874" spans="1:66" x14ac:dyDescent="0.25">
      <c r="A874" t="str">
        <f t="shared" si="13"/>
        <v>2014TOT123</v>
      </c>
      <c r="B874" s="50">
        <v>2014</v>
      </c>
      <c r="C874" s="50" t="s">
        <v>3</v>
      </c>
      <c r="D874" s="50">
        <v>123</v>
      </c>
      <c r="E874" s="50">
        <v>776.72649435654296</v>
      </c>
      <c r="F874" s="50">
        <v>0.14303898077229182</v>
      </c>
      <c r="G874" s="50">
        <v>4.5394075114981086E-2</v>
      </c>
      <c r="H874" s="50">
        <v>2.358125689125487E-2</v>
      </c>
      <c r="I874" s="50">
        <v>3.0607762671986304E-2</v>
      </c>
      <c r="J874" s="50">
        <v>1.3572209237018285E-2</v>
      </c>
      <c r="K874" s="50">
        <v>8.8443870699671072E-3</v>
      </c>
      <c r="L874" s="50">
        <v>237.86520064400315</v>
      </c>
      <c r="M874" s="50">
        <v>118.93260032200158</v>
      </c>
      <c r="N874" s="50">
        <v>3763163</v>
      </c>
      <c r="O874" s="50">
        <v>538279</v>
      </c>
      <c r="P874" s="50">
        <v>162.37759071434999</v>
      </c>
      <c r="Q874" s="50">
        <v>75.487609929653161</v>
      </c>
      <c r="R874" s="50">
        <v>31.735457614344515</v>
      </c>
      <c r="S874" s="50">
        <v>487600742.2238853</v>
      </c>
      <c r="T874" s="50">
        <v>1.3901509558031673</v>
      </c>
      <c r="U874" s="50">
        <v>1.4330017729902218</v>
      </c>
      <c r="V874" s="50">
        <v>115182</v>
      </c>
      <c r="W874" s="50">
        <v>66.19505939254816</v>
      </c>
      <c r="X874" s="50">
        <v>52.737540929453417</v>
      </c>
      <c r="Y874" s="50">
        <v>44.342376090886994</v>
      </c>
      <c r="Z874" s="50">
        <v>72892985.272035629</v>
      </c>
      <c r="AA874" s="50">
        <v>0.20781808634068716</v>
      </c>
      <c r="AB874" s="50">
        <v>0.20836159531069354</v>
      </c>
      <c r="AC874" s="50">
        <v>3763163</v>
      </c>
      <c r="AD874" s="50">
        <v>0.47064994372311819</v>
      </c>
      <c r="AE874" s="50">
        <v>0.44451301226597284</v>
      </c>
      <c r="AF874" s="50">
        <v>5.4440845664509244E-3</v>
      </c>
      <c r="AG874" s="50">
        <v>0.38469785343924556</v>
      </c>
      <c r="AH874" s="50">
        <v>10.84745581488046</v>
      </c>
      <c r="AI874" s="50">
        <v>10.919392186177511</v>
      </c>
      <c r="AJ874" s="50">
        <v>1.770619303400675</v>
      </c>
      <c r="AK874" s="50">
        <v>3.0773704380499547</v>
      </c>
      <c r="AL874" s="50">
        <v>4.0404559942627118</v>
      </c>
      <c r="AM874" s="50">
        <v>4.941976979691681</v>
      </c>
      <c r="AN874" s="50">
        <v>6.0193727504565882</v>
      </c>
      <c r="AO874" s="50">
        <v>7.3035755060784133</v>
      </c>
      <c r="AP874" s="50">
        <v>9.015463250240483</v>
      </c>
      <c r="AQ874" s="50">
        <v>10.89406447635475</v>
      </c>
      <c r="AR874" s="50">
        <v>15.430876474845988</v>
      </c>
      <c r="AS874" s="50">
        <v>37.506224826618755</v>
      </c>
      <c r="AT874" s="50">
        <v>201.33333333333334</v>
      </c>
      <c r="AU874" s="50">
        <v>275.33333333333331</v>
      </c>
      <c r="AV874" s="50">
        <v>360.66666666666669</v>
      </c>
      <c r="AW874" s="50">
        <v>421</v>
      </c>
      <c r="AX874" s="50">
        <v>508</v>
      </c>
      <c r="AY874" s="50">
        <v>632.66666666666663</v>
      </c>
      <c r="AZ874" s="50">
        <v>741.33333333333337</v>
      </c>
      <c r="BA874" s="50">
        <v>1000</v>
      </c>
      <c r="BB874" s="50">
        <v>1456.6666666666667</v>
      </c>
      <c r="BC874" s="50">
        <v>10.199155369595857</v>
      </c>
      <c r="BD874" s="50">
        <v>5333.333333333333</v>
      </c>
      <c r="BE874" s="50">
        <v>137.39225538704511</v>
      </c>
      <c r="BF874" s="50">
        <v>239.00674673014777</v>
      </c>
      <c r="BG874" s="50">
        <v>313.51076053599343</v>
      </c>
      <c r="BH874" s="50">
        <v>383.46952791551308</v>
      </c>
      <c r="BI874" s="50">
        <v>468.7629978055574</v>
      </c>
      <c r="BJ874" s="50">
        <v>567.2252050964313</v>
      </c>
      <c r="BK874" s="50">
        <v>698.91824453797233</v>
      </c>
      <c r="BL874" s="50">
        <v>846.86239908264713</v>
      </c>
      <c r="BM874" s="50">
        <v>1195.2832744132047</v>
      </c>
      <c r="BN874" s="50">
        <v>2926.242793685115</v>
      </c>
    </row>
    <row r="875" spans="1:66" x14ac:dyDescent="0.25">
      <c r="A875" t="str">
        <f t="shared" si="13"/>
        <v>2014TOT126</v>
      </c>
      <c r="B875" s="50">
        <v>2014</v>
      </c>
      <c r="C875" s="50" t="s">
        <v>3</v>
      </c>
      <c r="D875" s="50">
        <v>126</v>
      </c>
      <c r="E875" s="50">
        <v>896.23273085872165</v>
      </c>
      <c r="F875" s="50">
        <v>0.25586971597974711</v>
      </c>
      <c r="G875" s="50">
        <v>9.3197212779824776E-2</v>
      </c>
      <c r="H875" s="50">
        <v>4.9853478131135984E-2</v>
      </c>
      <c r="I875" s="50">
        <v>6.2175468003703993E-2</v>
      </c>
      <c r="J875" s="50">
        <v>2.7617307871336587E-2</v>
      </c>
      <c r="K875" s="50">
        <v>1.8281320562580014E-2</v>
      </c>
      <c r="L875" s="50">
        <v>312.31156126700705</v>
      </c>
      <c r="M875" s="50">
        <v>156.15578063350353</v>
      </c>
      <c r="N875" s="50">
        <v>3527002</v>
      </c>
      <c r="O875" s="50">
        <v>902453</v>
      </c>
      <c r="P875" s="50">
        <v>198.55614117929201</v>
      </c>
      <c r="Q875" s="50">
        <v>113.75542008771504</v>
      </c>
      <c r="R875" s="50">
        <v>36.423698061712543</v>
      </c>
      <c r="S875" s="50">
        <v>1231907041.4930243</v>
      </c>
      <c r="T875" s="50">
        <v>3.2476572241578494</v>
      </c>
      <c r="U875" s="50">
        <v>3.4428194003172834</v>
      </c>
      <c r="V875" s="50">
        <v>219293</v>
      </c>
      <c r="W875" s="50">
        <v>86.793982353393233</v>
      </c>
      <c r="X875" s="50">
        <v>69.361798280110293</v>
      </c>
      <c r="Y875" s="50">
        <v>44.418335330730997</v>
      </c>
      <c r="Z875" s="50">
        <v>182526681.9628827</v>
      </c>
      <c r="AA875" s="50">
        <v>0.48119223067341715</v>
      </c>
      <c r="AB875" s="50">
        <v>0.4841071691447244</v>
      </c>
      <c r="AC875" s="50">
        <v>3527002</v>
      </c>
      <c r="AD875" s="50">
        <v>0.52053903639886545</v>
      </c>
      <c r="AE875" s="50">
        <v>0.54484774456239204</v>
      </c>
      <c r="AF875" s="50">
        <v>5.1024356781891747E-3</v>
      </c>
      <c r="AG875" s="50">
        <v>0.4786347852752213</v>
      </c>
      <c r="AH875" s="50">
        <v>14.441358714153568</v>
      </c>
      <c r="AI875" s="50">
        <v>14.84268017588578</v>
      </c>
      <c r="AJ875" s="50">
        <v>1.3411246198894007</v>
      </c>
      <c r="AK875" s="50">
        <v>2.5229912669170593</v>
      </c>
      <c r="AL875" s="50">
        <v>3.4575046864903176</v>
      </c>
      <c r="AM875" s="50">
        <v>4.3607435232034453</v>
      </c>
      <c r="AN875" s="50">
        <v>5.4516061372970981</v>
      </c>
      <c r="AO875" s="50">
        <v>6.7725378341232769</v>
      </c>
      <c r="AP875" s="50">
        <v>8.2820901775944051</v>
      </c>
      <c r="AQ875" s="50">
        <v>10.457565484057454</v>
      </c>
      <c r="AR875" s="50">
        <v>15.17653363370048</v>
      </c>
      <c r="AS875" s="50">
        <v>42.177302636727063</v>
      </c>
      <c r="AT875" s="50">
        <v>183</v>
      </c>
      <c r="AU875" s="50">
        <v>266.66666666666669</v>
      </c>
      <c r="AV875" s="50">
        <v>359</v>
      </c>
      <c r="AW875" s="50">
        <v>434.8</v>
      </c>
      <c r="AX875" s="50">
        <v>541.33333333333337</v>
      </c>
      <c r="AY875" s="50">
        <v>677</v>
      </c>
      <c r="AZ875" s="50">
        <v>816.66666666666663</v>
      </c>
      <c r="BA875" s="50">
        <v>1081</v>
      </c>
      <c r="BB875" s="50">
        <v>1779.2</v>
      </c>
      <c r="BC875" s="50">
        <v>11.059502389428673</v>
      </c>
      <c r="BD875" s="50">
        <v>6000</v>
      </c>
      <c r="BE875" s="50">
        <v>119.7976265429096</v>
      </c>
      <c r="BF875" s="50">
        <v>226.76630802131828</v>
      </c>
      <c r="BG875" s="50">
        <v>309.55622149785461</v>
      </c>
      <c r="BH875" s="50">
        <v>390.44130489673188</v>
      </c>
      <c r="BI875" s="50">
        <v>488.83222173437991</v>
      </c>
      <c r="BJ875" s="50">
        <v>607.79762890561437</v>
      </c>
      <c r="BK875" s="50">
        <v>739.35254646897454</v>
      </c>
      <c r="BL875" s="50">
        <v>939.18031926556807</v>
      </c>
      <c r="BM875" s="50">
        <v>1362.8956352396779</v>
      </c>
      <c r="BN875" s="50">
        <v>3781.9894663283185</v>
      </c>
    </row>
    <row r="876" spans="1:66" x14ac:dyDescent="0.25">
      <c r="A876" t="str">
        <f t="shared" si="13"/>
        <v>2014TOT129</v>
      </c>
      <c r="B876" s="50">
        <v>2014</v>
      </c>
      <c r="C876" s="50" t="s">
        <v>3</v>
      </c>
      <c r="D876" s="50">
        <v>129</v>
      </c>
      <c r="E876" s="50">
        <v>1077.0246718692092</v>
      </c>
      <c r="F876" s="50">
        <v>0.17714250708307927</v>
      </c>
      <c r="G876" s="50">
        <v>6.3444266988177053E-2</v>
      </c>
      <c r="H876" s="50">
        <v>3.3508211072436032E-2</v>
      </c>
      <c r="I876" s="50">
        <v>5.0884438214430741E-2</v>
      </c>
      <c r="J876" s="50">
        <v>1.8331245913493402E-2</v>
      </c>
      <c r="K876" s="50">
        <v>1.0207727193206902E-2</v>
      </c>
      <c r="L876" s="50">
        <v>294.15391197798982</v>
      </c>
      <c r="M876" s="50">
        <v>147.07695598899491</v>
      </c>
      <c r="N876" s="50">
        <v>3868727</v>
      </c>
      <c r="O876" s="50">
        <v>685316</v>
      </c>
      <c r="P876" s="50">
        <v>188.8015624236522</v>
      </c>
      <c r="Q876" s="50">
        <v>105.35234955433762</v>
      </c>
      <c r="R876" s="50">
        <v>35.81538278580522</v>
      </c>
      <c r="S876" s="50">
        <v>866395809.4461652</v>
      </c>
      <c r="T876" s="50">
        <v>1.7327717567285779</v>
      </c>
      <c r="U876" s="50">
        <v>1.7883038481543758</v>
      </c>
      <c r="V876" s="50">
        <v>196858</v>
      </c>
      <c r="W876" s="50">
        <v>94.092115376610963</v>
      </c>
      <c r="X876" s="50">
        <v>52.984840612383948</v>
      </c>
      <c r="Y876" s="50">
        <v>36.025249677011644</v>
      </c>
      <c r="Z876" s="50">
        <v>125165877.03927213</v>
      </c>
      <c r="AA876" s="50">
        <v>0.25032888464506031</v>
      </c>
      <c r="AB876" s="50">
        <v>0.25144667009763005</v>
      </c>
      <c r="AC876" s="50">
        <v>3868727</v>
      </c>
      <c r="AD876" s="50">
        <v>0.5414199762598203</v>
      </c>
      <c r="AE876" s="50">
        <v>0.60322611437315299</v>
      </c>
      <c r="AF876" s="50">
        <v>5.5968016672441109E-3</v>
      </c>
      <c r="AG876" s="50">
        <v>0.52104000602032574</v>
      </c>
      <c r="AH876" s="50">
        <v>15.791603472439435</v>
      </c>
      <c r="AI876" s="50">
        <v>15.906924767676175</v>
      </c>
      <c r="AJ876" s="50">
        <v>1.278244526083236</v>
      </c>
      <c r="AK876" s="50">
        <v>2.4771654873869831</v>
      </c>
      <c r="AL876" s="50">
        <v>3.3229396005775724</v>
      </c>
      <c r="AM876" s="50">
        <v>4.1573086970072932</v>
      </c>
      <c r="AN876" s="50">
        <v>5.0624269264070048</v>
      </c>
      <c r="AO876" s="50">
        <v>6.2305260424905562</v>
      </c>
      <c r="AP876" s="50">
        <v>7.635231362267568</v>
      </c>
      <c r="AQ876" s="50">
        <v>10.099132801731226</v>
      </c>
      <c r="AR876" s="50">
        <v>15.379759356048424</v>
      </c>
      <c r="AS876" s="50">
        <v>44.357265200000121</v>
      </c>
      <c r="AT876" s="50">
        <v>216.66666666666666</v>
      </c>
      <c r="AU876" s="50">
        <v>314</v>
      </c>
      <c r="AV876" s="50">
        <v>400</v>
      </c>
      <c r="AW876" s="50">
        <v>500</v>
      </c>
      <c r="AX876" s="50">
        <v>600</v>
      </c>
      <c r="AY876" s="50">
        <v>724</v>
      </c>
      <c r="AZ876" s="50">
        <v>933.5</v>
      </c>
      <c r="BA876" s="50">
        <v>1275</v>
      </c>
      <c r="BB876" s="50">
        <v>2200</v>
      </c>
      <c r="BC876" s="50">
        <v>12.513312368225257</v>
      </c>
      <c r="BD876" s="50">
        <v>9000</v>
      </c>
      <c r="BE876" s="50">
        <v>137.52885348706346</v>
      </c>
      <c r="BF876" s="50">
        <v>266.50454757360927</v>
      </c>
      <c r="BG876" s="50">
        <v>358.10326313532386</v>
      </c>
      <c r="BH876" s="50">
        <v>448.36746013463085</v>
      </c>
      <c r="BI876" s="50">
        <v>544.63713506321835</v>
      </c>
      <c r="BJ876" s="50">
        <v>670.88816869799655</v>
      </c>
      <c r="BK876" s="50">
        <v>823.47138195545142</v>
      </c>
      <c r="BL876" s="50">
        <v>1086.5828412791034</v>
      </c>
      <c r="BM876" s="50">
        <v>1657.3535131423134</v>
      </c>
      <c r="BN876" s="50">
        <v>4780.1509090501568</v>
      </c>
    </row>
    <row r="877" spans="1:66" x14ac:dyDescent="0.25">
      <c r="A877" t="str">
        <f t="shared" si="13"/>
        <v>2014TOT131</v>
      </c>
      <c r="B877" s="50">
        <v>2014</v>
      </c>
      <c r="C877" s="50" t="s">
        <v>3</v>
      </c>
      <c r="D877" s="50">
        <v>131</v>
      </c>
      <c r="E877" s="50">
        <v>1348.9165932935803</v>
      </c>
      <c r="F877" s="50">
        <v>4.8740315615829276E-2</v>
      </c>
      <c r="G877" s="50">
        <v>1.7898922114770455E-2</v>
      </c>
      <c r="H877" s="50">
        <v>1.129860864018261E-2</v>
      </c>
      <c r="I877" s="50">
        <v>1.370940245058525E-2</v>
      </c>
      <c r="J877" s="50">
        <v>8.6168884040192569E-3</v>
      </c>
      <c r="K877" s="50">
        <v>6.7910100406887389E-3</v>
      </c>
      <c r="L877" s="50">
        <v>234.23367012899985</v>
      </c>
      <c r="M877" s="50">
        <v>117.11683506449992</v>
      </c>
      <c r="N877" s="50">
        <v>5073890</v>
      </c>
      <c r="O877" s="50">
        <v>247303</v>
      </c>
      <c r="P877" s="50">
        <v>148.2159625018829</v>
      </c>
      <c r="Q877" s="50">
        <v>86.017707627116948</v>
      </c>
      <c r="R877" s="50">
        <v>36.72303284995035</v>
      </c>
      <c r="S877" s="50">
        <v>255269245.79170686</v>
      </c>
      <c r="T877" s="50">
        <v>0.31080722404482636</v>
      </c>
      <c r="U877" s="50">
        <v>0.31248070751885165</v>
      </c>
      <c r="V877" s="50">
        <v>69560</v>
      </c>
      <c r="W877" s="50">
        <v>43.504385388427913</v>
      </c>
      <c r="X877" s="50">
        <v>73.612449676072004</v>
      </c>
      <c r="Y877" s="50">
        <v>62.853858401767198</v>
      </c>
      <c r="Z877" s="50">
        <v>61445783.993610829</v>
      </c>
      <c r="AA877" s="50">
        <v>7.4814314168873741E-2</v>
      </c>
      <c r="AB877" s="50">
        <v>7.4847407709152727E-2</v>
      </c>
      <c r="AC877" s="50">
        <v>5073890</v>
      </c>
      <c r="AD877" s="50">
        <v>0.50760302029670834</v>
      </c>
      <c r="AE877" s="50">
        <v>0.56769977601496535</v>
      </c>
      <c r="AF877" s="50">
        <v>7.3402842876774685E-3</v>
      </c>
      <c r="AG877" s="50">
        <v>0.44688868846580387</v>
      </c>
      <c r="AH877" s="50">
        <v>13.011152980974144</v>
      </c>
      <c r="AI877" s="50">
        <v>13.142923981268265</v>
      </c>
      <c r="AJ877" s="50">
        <v>1.564342138272288</v>
      </c>
      <c r="AK877" s="50">
        <v>2.7560214241495977</v>
      </c>
      <c r="AL877" s="50">
        <v>3.7168246615811462</v>
      </c>
      <c r="AM877" s="50">
        <v>4.688519493819383</v>
      </c>
      <c r="AN877" s="50">
        <v>5.5558047837733664</v>
      </c>
      <c r="AO877" s="50">
        <v>6.5638322840317045</v>
      </c>
      <c r="AP877" s="50">
        <v>8.0021504035880007</v>
      </c>
      <c r="AQ877" s="50">
        <v>10.370294938432323</v>
      </c>
      <c r="AR877" s="50">
        <v>15.388177395414495</v>
      </c>
      <c r="AS877" s="50">
        <v>41.394032476937696</v>
      </c>
      <c r="AT877" s="50">
        <v>306.66666666666669</v>
      </c>
      <c r="AU877" s="50">
        <v>435.57142857142856</v>
      </c>
      <c r="AV877" s="50">
        <v>565.33333333333337</v>
      </c>
      <c r="AW877" s="50">
        <v>700</v>
      </c>
      <c r="AX877" s="50">
        <v>804.5</v>
      </c>
      <c r="AY877" s="50">
        <v>975</v>
      </c>
      <c r="AZ877" s="50">
        <v>1200</v>
      </c>
      <c r="BA877" s="50">
        <v>1636</v>
      </c>
      <c r="BB877" s="50">
        <v>2756</v>
      </c>
      <c r="BC877" s="50">
        <v>11.649570980615607</v>
      </c>
      <c r="BD877" s="50">
        <v>8750</v>
      </c>
      <c r="BE877" s="50">
        <v>210.75377806801009</v>
      </c>
      <c r="BF877" s="50">
        <v>372.17139726348699</v>
      </c>
      <c r="BG877" s="50">
        <v>500.31750291382195</v>
      </c>
      <c r="BH877" s="50">
        <v>632.65414423693665</v>
      </c>
      <c r="BI877" s="50">
        <v>749.68734054412437</v>
      </c>
      <c r="BJ877" s="50">
        <v>886.37053095496435</v>
      </c>
      <c r="BK877" s="50">
        <v>1079.7702250598154</v>
      </c>
      <c r="BL877" s="50">
        <v>1395.9444843680699</v>
      </c>
      <c r="BM877" s="50">
        <v>2074.7799263429752</v>
      </c>
      <c r="BN877" s="50">
        <v>5598.959885431671</v>
      </c>
    </row>
    <row r="878" spans="1:66" x14ac:dyDescent="0.25">
      <c r="A878" t="str">
        <f t="shared" si="13"/>
        <v>2014TOT133</v>
      </c>
      <c r="B878" s="50">
        <v>2014</v>
      </c>
      <c r="C878" s="50" t="s">
        <v>3</v>
      </c>
      <c r="D878" s="50">
        <v>133</v>
      </c>
      <c r="E878" s="50">
        <v>1382.2514672849475</v>
      </c>
      <c r="F878" s="50">
        <v>0.11119009353822586</v>
      </c>
      <c r="G878" s="50">
        <v>3.716215158452664E-2</v>
      </c>
      <c r="H878" s="50">
        <v>1.9623794414811119E-2</v>
      </c>
      <c r="I878" s="50">
        <v>2.3166091471891369E-2</v>
      </c>
      <c r="J878" s="50">
        <v>1.164978880337357E-2</v>
      </c>
      <c r="K878" s="50">
        <v>8.0937364879787241E-3</v>
      </c>
      <c r="L878" s="50">
        <v>299.60120610700034</v>
      </c>
      <c r="M878" s="50">
        <v>149.80060305350017</v>
      </c>
      <c r="N878" s="50">
        <v>11587669</v>
      </c>
      <c r="O878" s="50">
        <v>1288434</v>
      </c>
      <c r="P878" s="50">
        <v>199.46795608479684</v>
      </c>
      <c r="Q878" s="50">
        <v>100.1332500222035</v>
      </c>
      <c r="R878" s="50">
        <v>33.422178543046869</v>
      </c>
      <c r="S878" s="50">
        <v>1548181006.309293</v>
      </c>
      <c r="T878" s="50">
        <v>0.80548479779332149</v>
      </c>
      <c r="U878" s="50">
        <v>0.8186199311939909</v>
      </c>
      <c r="V878" s="50">
        <v>268441</v>
      </c>
      <c r="W878" s="50">
        <v>74.468715915406534</v>
      </c>
      <c r="X878" s="50">
        <v>75.331887138093634</v>
      </c>
      <c r="Y878" s="50">
        <v>50.288106724903784</v>
      </c>
      <c r="Z878" s="50">
        <v>242666005.38284391</v>
      </c>
      <c r="AA878" s="50">
        <v>0.1262538278667292</v>
      </c>
      <c r="AB878" s="50">
        <v>0.12641159861887752</v>
      </c>
      <c r="AC878" s="50">
        <v>11587669</v>
      </c>
      <c r="AD878" s="50">
        <v>0.53304993062971207</v>
      </c>
      <c r="AE878" s="50">
        <v>0.56756826233224711</v>
      </c>
      <c r="AF878" s="50">
        <v>1.6763624101332041E-2</v>
      </c>
      <c r="AG878" s="50">
        <v>0.50113994257973715</v>
      </c>
      <c r="AH878" s="50">
        <v>15.218885076892184</v>
      </c>
      <c r="AI878" s="50">
        <v>15.300727460631762</v>
      </c>
      <c r="AJ878" s="50">
        <v>1.3737769168990233</v>
      </c>
      <c r="AK878" s="50">
        <v>2.4836408110859023</v>
      </c>
      <c r="AL878" s="50">
        <v>3.314305295444723</v>
      </c>
      <c r="AM878" s="50">
        <v>4.2894346121767652</v>
      </c>
      <c r="AN878" s="50">
        <v>5.2276798679815339</v>
      </c>
      <c r="AO878" s="50">
        <v>6.2858315278710712</v>
      </c>
      <c r="AP878" s="50">
        <v>7.8431320308153829</v>
      </c>
      <c r="AQ878" s="50">
        <v>10.160901580018869</v>
      </c>
      <c r="AR878" s="50">
        <v>15.414787131596889</v>
      </c>
      <c r="AS878" s="50">
        <v>43.60651022610984</v>
      </c>
      <c r="AT878" s="50">
        <v>281.33333333333331</v>
      </c>
      <c r="AU878" s="50">
        <v>400</v>
      </c>
      <c r="AV878" s="50">
        <v>524</v>
      </c>
      <c r="AW878" s="50">
        <v>666.66666666666663</v>
      </c>
      <c r="AX878" s="50">
        <v>781</v>
      </c>
      <c r="AY878" s="50">
        <v>966.66666666666663</v>
      </c>
      <c r="AZ878" s="50">
        <v>1210</v>
      </c>
      <c r="BA878" s="50">
        <v>1641.3333333333333</v>
      </c>
      <c r="BB878" s="50">
        <v>2862</v>
      </c>
      <c r="BC878" s="50">
        <v>10.866994115773068</v>
      </c>
      <c r="BD878" s="50">
        <v>10500</v>
      </c>
      <c r="BE878" s="50">
        <v>189.57426075739738</v>
      </c>
      <c r="BF878" s="50">
        <v>343.4936727542065</v>
      </c>
      <c r="BG878" s="50">
        <v>457.35302009060035</v>
      </c>
      <c r="BH878" s="50">
        <v>593.89223000666072</v>
      </c>
      <c r="BI878" s="50">
        <v>723.01043201194625</v>
      </c>
      <c r="BJ878" s="50">
        <v>868.39677211871515</v>
      </c>
      <c r="BK878" s="50">
        <v>1084.7264498271309</v>
      </c>
      <c r="BL878" s="50">
        <v>1402.8951047211644</v>
      </c>
      <c r="BM878" s="50">
        <v>2131.8921767039265</v>
      </c>
      <c r="BN878" s="50">
        <v>6034.2385914655988</v>
      </c>
    </row>
    <row r="879" spans="1:66" x14ac:dyDescent="0.25">
      <c r="A879" t="str">
        <f t="shared" si="13"/>
        <v>2014TOT135</v>
      </c>
      <c r="B879" s="50">
        <v>2014</v>
      </c>
      <c r="C879" s="50" t="s">
        <v>3</v>
      </c>
      <c r="D879" s="50">
        <v>135</v>
      </c>
      <c r="E879" s="50">
        <v>1527.1545638590633</v>
      </c>
      <c r="F879" s="50">
        <v>9.1475922537878049E-2</v>
      </c>
      <c r="G879" s="50">
        <v>3.046459259323708E-2</v>
      </c>
      <c r="H879" s="50">
        <v>1.8258532723863095E-2</v>
      </c>
      <c r="I879" s="50">
        <v>2.2403162598555862E-2</v>
      </c>
      <c r="J879" s="50">
        <v>1.2725432291502548E-2</v>
      </c>
      <c r="K879" s="50">
        <v>1.0449320360188146E-2</v>
      </c>
      <c r="L879" s="50">
        <v>301.4169715140024</v>
      </c>
      <c r="M879" s="50">
        <v>150.7084857570012</v>
      </c>
      <c r="N879" s="50">
        <v>18976294</v>
      </c>
      <c r="O879" s="50">
        <v>1735874</v>
      </c>
      <c r="P879" s="50">
        <v>201.0348711415341</v>
      </c>
      <c r="Q879" s="50">
        <v>100.3821003724683</v>
      </c>
      <c r="R879" s="50">
        <v>33.303400226023783</v>
      </c>
      <c r="S879" s="50">
        <v>2091008137.2234967</v>
      </c>
      <c r="T879" s="50">
        <v>0.60128460177976073</v>
      </c>
      <c r="U879" s="50">
        <v>0.60861346738420197</v>
      </c>
      <c r="V879" s="50">
        <v>425129</v>
      </c>
      <c r="W879" s="50">
        <v>65.103133261848555</v>
      </c>
      <c r="X879" s="50">
        <v>85.605352495152644</v>
      </c>
      <c r="Y879" s="50">
        <v>56.80194586599503</v>
      </c>
      <c r="Z879" s="50">
        <v>436719814.81094104</v>
      </c>
      <c r="AA879" s="50">
        <v>0.12558195985148402</v>
      </c>
      <c r="AB879" s="50">
        <v>0.12570201214373816</v>
      </c>
      <c r="AC879" s="50">
        <v>18976294</v>
      </c>
      <c r="AD879" s="50">
        <v>0.52874542654507373</v>
      </c>
      <c r="AE879" s="50">
        <v>0.58595968681138455</v>
      </c>
      <c r="AF879" s="50">
        <v>2.7452584247303156E-2</v>
      </c>
      <c r="AG879" s="50">
        <v>0.48578518495076306</v>
      </c>
      <c r="AH879" s="50">
        <v>14.685306672085154</v>
      </c>
      <c r="AI879" s="50">
        <v>14.942020068326254</v>
      </c>
      <c r="AJ879" s="50">
        <v>1.381921878322482</v>
      </c>
      <c r="AK879" s="50">
        <v>2.5337479149622983</v>
      </c>
      <c r="AL879" s="50">
        <v>3.4131669374868157</v>
      </c>
      <c r="AM879" s="50">
        <v>4.3164320956523428</v>
      </c>
      <c r="AN879" s="50">
        <v>5.1935566223338103</v>
      </c>
      <c r="AO879" s="50">
        <v>6.3387885031257554</v>
      </c>
      <c r="AP879" s="50">
        <v>7.9449870264680449</v>
      </c>
      <c r="AQ879" s="50">
        <v>10.369382389448347</v>
      </c>
      <c r="AR879" s="50">
        <v>15.754430633472921</v>
      </c>
      <c r="AS879" s="50">
        <v>42.753585998727182</v>
      </c>
      <c r="AT879" s="50">
        <v>325</v>
      </c>
      <c r="AU879" s="50">
        <v>450</v>
      </c>
      <c r="AV879" s="50">
        <v>600</v>
      </c>
      <c r="AW879" s="50">
        <v>724</v>
      </c>
      <c r="AX879" s="50">
        <v>875</v>
      </c>
      <c r="AY879" s="50">
        <v>1072.4000000000001</v>
      </c>
      <c r="AZ879" s="50">
        <v>1362</v>
      </c>
      <c r="BA879" s="50">
        <v>1875</v>
      </c>
      <c r="BB879" s="50">
        <v>3200</v>
      </c>
      <c r="BC879" s="50">
        <v>12.420910440100371</v>
      </c>
      <c r="BD879" s="50">
        <v>10000</v>
      </c>
      <c r="BE879" s="50">
        <v>210.87907294787033</v>
      </c>
      <c r="BF879" s="50">
        <v>387.07901361288322</v>
      </c>
      <c r="BG879" s="50">
        <v>521.41271515999642</v>
      </c>
      <c r="BH879" s="50">
        <v>659.03531076656827</v>
      </c>
      <c r="BI879" s="50">
        <v>791.66137269967408</v>
      </c>
      <c r="BJ879" s="50">
        <v>968.35266977950357</v>
      </c>
      <c r="BK879" s="50">
        <v>1214.382328013364</v>
      </c>
      <c r="BL879" s="50">
        <v>1584.082019905507</v>
      </c>
      <c r="BM879" s="50">
        <v>2404.098437187628</v>
      </c>
      <c r="BN879" s="50">
        <v>6538.403343027574</v>
      </c>
    </row>
    <row r="880" spans="1:66" x14ac:dyDescent="0.25">
      <c r="A880" t="str">
        <f t="shared" si="13"/>
        <v>2014TOT141</v>
      </c>
      <c r="B880" s="50">
        <v>2014</v>
      </c>
      <c r="C880" s="50" t="s">
        <v>3</v>
      </c>
      <c r="D880" s="50">
        <v>141</v>
      </c>
      <c r="E880" s="50">
        <v>1455.9603859300796</v>
      </c>
      <c r="F880" s="50">
        <v>4.7503899386412828E-2</v>
      </c>
      <c r="G880" s="50">
        <v>1.6011189413979873E-2</v>
      </c>
      <c r="H880" s="50">
        <v>9.5516450113648319E-3</v>
      </c>
      <c r="I880" s="50">
        <v>1.0878219254791903E-2</v>
      </c>
      <c r="J880" s="50">
        <v>6.3701746750123352E-3</v>
      </c>
      <c r="K880" s="50">
        <v>5.4707909143665639E-3</v>
      </c>
      <c r="L880" s="50">
        <v>275.99626268799989</v>
      </c>
      <c r="M880" s="50">
        <v>137.99813134399994</v>
      </c>
      <c r="N880" s="50">
        <v>3344757</v>
      </c>
      <c r="O880" s="50">
        <v>158889</v>
      </c>
      <c r="P880" s="50">
        <v>182.97172161817662</v>
      </c>
      <c r="Q880" s="50">
        <v>93.024541069823272</v>
      </c>
      <c r="R880" s="50">
        <v>33.705000264798116</v>
      </c>
      <c r="S880" s="50">
        <v>177366915.67251778</v>
      </c>
      <c r="T880" s="50">
        <v>0.30351295832992042</v>
      </c>
      <c r="U880" s="50">
        <v>0.30533576814422309</v>
      </c>
      <c r="V880" s="50">
        <v>36385</v>
      </c>
      <c r="W880" s="50">
        <v>57.187827663152625</v>
      </c>
      <c r="X880" s="50">
        <v>80.810303680847312</v>
      </c>
      <c r="Y880" s="50">
        <v>58.558984019431719</v>
      </c>
      <c r="Z880" s="50">
        <v>35283394.79313156</v>
      </c>
      <c r="AA880" s="50">
        <v>6.037748073241811E-2</v>
      </c>
      <c r="AB880" s="50">
        <v>6.0403289807534982E-2</v>
      </c>
      <c r="AC880" s="50">
        <v>3344757</v>
      </c>
      <c r="AD880" s="50">
        <v>0.46307452057976572</v>
      </c>
      <c r="AE880" s="50">
        <v>0.40343304014278036</v>
      </c>
      <c r="AF880" s="50">
        <v>4.8387858730085951E-3</v>
      </c>
      <c r="AG880" s="50">
        <v>0.36568971519842375</v>
      </c>
      <c r="AH880" s="50">
        <v>10.379639314043668</v>
      </c>
      <c r="AI880" s="50">
        <v>10.774791707877968</v>
      </c>
      <c r="AJ880" s="50">
        <v>1.7925736533680789</v>
      </c>
      <c r="AK880" s="50">
        <v>3.06896838259145</v>
      </c>
      <c r="AL880" s="50">
        <v>4.1040720944353506</v>
      </c>
      <c r="AM880" s="50">
        <v>5.0409877670767145</v>
      </c>
      <c r="AN880" s="50">
        <v>6.0695309134234456</v>
      </c>
      <c r="AO880" s="50">
        <v>7.343011641991481</v>
      </c>
      <c r="AP880" s="50">
        <v>8.9492102560356059</v>
      </c>
      <c r="AQ880" s="50">
        <v>11.249542474520965</v>
      </c>
      <c r="AR880" s="50">
        <v>16.036233888768209</v>
      </c>
      <c r="AS880" s="50">
        <v>36.3458689277887</v>
      </c>
      <c r="AT880" s="50">
        <v>368.75</v>
      </c>
      <c r="AU880" s="50">
        <v>525</v>
      </c>
      <c r="AV880" s="50">
        <v>674</v>
      </c>
      <c r="AW880" s="50">
        <v>800</v>
      </c>
      <c r="AX880" s="50">
        <v>975</v>
      </c>
      <c r="AY880" s="50">
        <v>1175</v>
      </c>
      <c r="AZ880" s="50">
        <v>1450</v>
      </c>
      <c r="BA880" s="50">
        <v>1900</v>
      </c>
      <c r="BB880" s="50">
        <v>3000</v>
      </c>
      <c r="BC880" s="50">
        <v>8.0384017206008878</v>
      </c>
      <c r="BD880" s="50">
        <v>8500</v>
      </c>
      <c r="BE880" s="50">
        <v>260.01112697055811</v>
      </c>
      <c r="BF880" s="50">
        <v>446.4048229942108</v>
      </c>
      <c r="BG880" s="50">
        <v>598.63681478777517</v>
      </c>
      <c r="BH880" s="50">
        <v>735.23531917412186</v>
      </c>
      <c r="BI880" s="50">
        <v>881.64023839138758</v>
      </c>
      <c r="BJ880" s="50">
        <v>1068.0937737734312</v>
      </c>
      <c r="BK880" s="50">
        <v>1307.1852964083837</v>
      </c>
      <c r="BL880" s="50">
        <v>1638.5584980613469</v>
      </c>
      <c r="BM880" s="50">
        <v>2329.2459054010378</v>
      </c>
      <c r="BN880" s="50">
        <v>5308.6972601466032</v>
      </c>
    </row>
    <row r="881" spans="1:66" x14ac:dyDescent="0.25">
      <c r="A881" t="str">
        <f t="shared" si="13"/>
        <v>2014TOT143</v>
      </c>
      <c r="B881" s="50">
        <v>2014</v>
      </c>
      <c r="C881" s="50" t="s">
        <v>3</v>
      </c>
      <c r="D881" s="50">
        <v>143</v>
      </c>
      <c r="E881" s="50">
        <v>1438.591638692624</v>
      </c>
      <c r="F881" s="50">
        <v>0.10241113862444171</v>
      </c>
      <c r="G881" s="50">
        <v>3.5171410441687617E-2</v>
      </c>
      <c r="H881" s="50">
        <v>1.9528230492380106E-2</v>
      </c>
      <c r="I881" s="50">
        <v>2.5880313367005407E-2</v>
      </c>
      <c r="J881" s="50">
        <v>1.1782507644999723E-2</v>
      </c>
      <c r="K881" s="50">
        <v>8.6425831230282531E-3</v>
      </c>
      <c r="L881" s="50">
        <v>334.10073942899265</v>
      </c>
      <c r="M881" s="50">
        <v>167.05036971449633</v>
      </c>
      <c r="N881" s="50">
        <v>4023908</v>
      </c>
      <c r="O881" s="50">
        <v>412093</v>
      </c>
      <c r="P881" s="50">
        <v>219.35937053922291</v>
      </c>
      <c r="Q881" s="50">
        <v>114.74136888976975</v>
      </c>
      <c r="R881" s="50">
        <v>34.343344790518202</v>
      </c>
      <c r="S881" s="50">
        <v>567409379.15870261</v>
      </c>
      <c r="T881" s="50">
        <v>0.81682625696388578</v>
      </c>
      <c r="U881" s="50">
        <v>0.82978404690038154</v>
      </c>
      <c r="V881" s="50">
        <v>104140</v>
      </c>
      <c r="W881" s="50">
        <v>90.997493910820111</v>
      </c>
      <c r="X881" s="50">
        <v>76.052875803676216</v>
      </c>
      <c r="Y881" s="50">
        <v>45.526912591487964</v>
      </c>
      <c r="Z881" s="50">
        <v>95041757.834338099</v>
      </c>
      <c r="AA881" s="50">
        <v>0.13681938677537592</v>
      </c>
      <c r="AB881" s="50">
        <v>0.13704373395482677</v>
      </c>
      <c r="AC881" s="50">
        <v>4023908</v>
      </c>
      <c r="AD881" s="50">
        <v>0.49535417182983027</v>
      </c>
      <c r="AE881" s="50">
        <v>0.47877310583750621</v>
      </c>
      <c r="AF881" s="50">
        <v>5.8212985830323012E-3</v>
      </c>
      <c r="AG881" s="50">
        <v>0.42277505112460378</v>
      </c>
      <c r="AH881" s="50">
        <v>12.342307219618828</v>
      </c>
      <c r="AI881" s="50">
        <v>12.857287983285183</v>
      </c>
      <c r="AJ881" s="50">
        <v>1.5085160436354816</v>
      </c>
      <c r="AK881" s="50">
        <v>2.8047442810688552</v>
      </c>
      <c r="AL881" s="50">
        <v>3.7895676016037578</v>
      </c>
      <c r="AM881" s="50">
        <v>4.8043266522294292</v>
      </c>
      <c r="AN881" s="50">
        <v>5.6969916632478803</v>
      </c>
      <c r="AO881" s="50">
        <v>6.8731497129253221</v>
      </c>
      <c r="AP881" s="50">
        <v>8.4046231784791345</v>
      </c>
      <c r="AQ881" s="50">
        <v>10.661250725208326</v>
      </c>
      <c r="AR881" s="50">
        <v>15.630813356746842</v>
      </c>
      <c r="AS881" s="50">
        <v>39.826016784854971</v>
      </c>
      <c r="AT881" s="50">
        <v>333.33333333333331</v>
      </c>
      <c r="AU881" s="50">
        <v>482.5</v>
      </c>
      <c r="AV881" s="50">
        <v>620</v>
      </c>
      <c r="AW881" s="50">
        <v>741.6</v>
      </c>
      <c r="AX881" s="50">
        <v>900</v>
      </c>
      <c r="AY881" s="50">
        <v>1086</v>
      </c>
      <c r="AZ881" s="50">
        <v>1337.5</v>
      </c>
      <c r="BA881" s="50">
        <v>1766.6666666666667</v>
      </c>
      <c r="BB881" s="50">
        <v>3000</v>
      </c>
      <c r="BC881" s="50">
        <v>9.6654911238930481</v>
      </c>
      <c r="BD881" s="50">
        <v>10000</v>
      </c>
      <c r="BE881" s="50">
        <v>216.7514220606617</v>
      </c>
      <c r="BF881" s="50">
        <v>403.50601647393506</v>
      </c>
      <c r="BG881" s="50">
        <v>545.18678839060942</v>
      </c>
      <c r="BH881" s="50">
        <v>690.77698520921888</v>
      </c>
      <c r="BI881" s="50">
        <v>820.5755174918346</v>
      </c>
      <c r="BJ881" s="50">
        <v>988.2640595801397</v>
      </c>
      <c r="BK881" s="50">
        <v>1209.8722263392085</v>
      </c>
      <c r="BL881" s="50">
        <v>1531.9361377471166</v>
      </c>
      <c r="BM881" s="50">
        <v>2250.2283834776549</v>
      </c>
      <c r="BN881" s="50">
        <v>5733.5665043497265</v>
      </c>
    </row>
    <row r="882" spans="1:66" x14ac:dyDescent="0.25">
      <c r="A882" t="str">
        <f t="shared" si="13"/>
        <v>2014TOT153</v>
      </c>
      <c r="B882" s="50">
        <v>2014</v>
      </c>
      <c r="C882" s="50" t="s">
        <v>3</v>
      </c>
      <c r="D882" s="50">
        <v>153</v>
      </c>
      <c r="E882" s="50">
        <v>2060.6600764563095</v>
      </c>
      <c r="F882" s="50">
        <v>6.4319732227437657E-2</v>
      </c>
      <c r="G882" s="50">
        <v>1.9679548116001724E-2</v>
      </c>
      <c r="H882" s="50">
        <v>1.0721122900691873E-2</v>
      </c>
      <c r="I882" s="50">
        <v>1.4097208403141012E-2</v>
      </c>
      <c r="J882" s="50">
        <v>6.8604455316589978E-3</v>
      </c>
      <c r="K882" s="50">
        <v>4.6945090046644706E-3</v>
      </c>
      <c r="L882" s="50">
        <v>259.65437865600421</v>
      </c>
      <c r="M882" s="50">
        <v>129.82718932800211</v>
      </c>
      <c r="N882" s="50">
        <v>2768917</v>
      </c>
      <c r="O882" s="50">
        <v>178096</v>
      </c>
      <c r="P882" s="50">
        <v>180.20938314167933</v>
      </c>
      <c r="Q882" s="50">
        <v>79.444995514324887</v>
      </c>
      <c r="R882" s="50">
        <v>30.596439746381225</v>
      </c>
      <c r="S882" s="50">
        <v>169786031.05343044</v>
      </c>
      <c r="T882" s="50">
        <v>0.24797301101105237</v>
      </c>
      <c r="U882" s="50">
        <v>0.24937572603357722</v>
      </c>
      <c r="V882" s="50">
        <v>39034</v>
      </c>
      <c r="W882" s="50">
        <v>66.64642790046392</v>
      </c>
      <c r="X882" s="50">
        <v>63.180761427538187</v>
      </c>
      <c r="Y882" s="50">
        <v>48.665277092239165</v>
      </c>
      <c r="Z882" s="50">
        <v>29594374.098750304</v>
      </c>
      <c r="AA882" s="50">
        <v>4.3222672729449726E-2</v>
      </c>
      <c r="AB882" s="50">
        <v>4.3242388479979001E-2</v>
      </c>
      <c r="AC882" s="50">
        <v>2768917</v>
      </c>
      <c r="AD882" s="50">
        <v>0.57723568076164367</v>
      </c>
      <c r="AE882" s="50">
        <v>0.62555445549573641</v>
      </c>
      <c r="AF882" s="50">
        <v>4.0057308985774866E-3</v>
      </c>
      <c r="AG882" s="50">
        <v>0.61529475239863896</v>
      </c>
      <c r="AH882" s="50">
        <v>20.154095677202509</v>
      </c>
      <c r="AI882" s="50">
        <v>21.748696438664233</v>
      </c>
      <c r="AJ882" s="50">
        <v>1.0556873095212866</v>
      </c>
      <c r="AK882" s="50">
        <v>1.8269513179518433</v>
      </c>
      <c r="AL882" s="50">
        <v>2.5398933069530618</v>
      </c>
      <c r="AM882" s="50">
        <v>3.3014939090298752</v>
      </c>
      <c r="AN882" s="50">
        <v>4.2356982718817218</v>
      </c>
      <c r="AO882" s="50">
        <v>5.5781040713831906</v>
      </c>
      <c r="AP882" s="50">
        <v>7.6853286795252345</v>
      </c>
      <c r="AQ882" s="50">
        <v>11.083210682472973</v>
      </c>
      <c r="AR882" s="50">
        <v>18.737419566430589</v>
      </c>
      <c r="AS882" s="50">
        <v>43.956212884850224</v>
      </c>
      <c r="AT882" s="50">
        <v>301.66666666666669</v>
      </c>
      <c r="AU882" s="50">
        <v>450</v>
      </c>
      <c r="AV882" s="50">
        <v>600</v>
      </c>
      <c r="AW882" s="50">
        <v>752</v>
      </c>
      <c r="AX882" s="50">
        <v>1000</v>
      </c>
      <c r="AY882" s="50">
        <v>1333.3333333333333</v>
      </c>
      <c r="AZ882" s="50">
        <v>1845</v>
      </c>
      <c r="BA882" s="50">
        <v>2900</v>
      </c>
      <c r="BB882" s="50">
        <v>5000</v>
      </c>
      <c r="BC882" s="50">
        <v>10.077626570444536</v>
      </c>
      <c r="BD882" s="50">
        <v>15333.333333333334</v>
      </c>
      <c r="BE882" s="50">
        <v>217.29775343474813</v>
      </c>
      <c r="BF882" s="50">
        <v>376.46263915523139</v>
      </c>
      <c r="BG882" s="50">
        <v>521.687547639532</v>
      </c>
      <c r="BH882" s="50">
        <v>682.61022619092671</v>
      </c>
      <c r="BI882" s="50">
        <v>870.90756506469882</v>
      </c>
      <c r="BJ882" s="50">
        <v>1152.006772036342</v>
      </c>
      <c r="BK882" s="50">
        <v>1580.2134467782068</v>
      </c>
      <c r="BL882" s="50">
        <v>2288.8053394017265</v>
      </c>
      <c r="BM882" s="50">
        <v>3861.2107843890913</v>
      </c>
      <c r="BN882" s="50">
        <v>9067.6631428368273</v>
      </c>
    </row>
    <row r="883" spans="1:66" x14ac:dyDescent="0.25">
      <c r="A883" t="str">
        <f t="shared" si="13"/>
        <v>3004TOT0</v>
      </c>
      <c r="B883" s="50">
        <v>3004</v>
      </c>
      <c r="C883" s="50" t="s">
        <v>3</v>
      </c>
      <c r="D883" s="50">
        <v>0</v>
      </c>
      <c r="E883" s="50">
        <v>658.99323642844365</v>
      </c>
      <c r="F883" s="50">
        <v>0.37471289016564896</v>
      </c>
      <c r="G883" s="50">
        <v>0.16474091802957563</v>
      </c>
      <c r="H883" s="50">
        <v>9.7712898904073434E-2</v>
      </c>
      <c r="I883" s="50">
        <v>0.15381557750080382</v>
      </c>
      <c r="J883" s="50">
        <v>6.1570319342044738E-2</v>
      </c>
      <c r="K883" s="50">
        <v>3.6758359361940267E-2</v>
      </c>
      <c r="L883" s="50">
        <v>261.13599112566089</v>
      </c>
      <c r="M883" s="50">
        <v>130.56799556283045</v>
      </c>
      <c r="N883" s="50">
        <v>178368150</v>
      </c>
      <c r="O883" s="50">
        <v>66836845</v>
      </c>
      <c r="P883" s="50">
        <v>146.32867054059571</v>
      </c>
      <c r="Q883" s="50">
        <v>114.80732058506518</v>
      </c>
      <c r="R883" s="50">
        <v>43.964571903770597</v>
      </c>
      <c r="S883" s="50">
        <v>92080309089.711746</v>
      </c>
      <c r="T883" s="50">
        <v>6.5281068955666504</v>
      </c>
      <c r="U883" s="50">
        <v>7.1205708229648792</v>
      </c>
      <c r="V883" s="50">
        <v>27435800</v>
      </c>
      <c r="W883" s="50">
        <v>78.303372478005429</v>
      </c>
      <c r="X883" s="50">
        <v>52.264623084825018</v>
      </c>
      <c r="Y883" s="50">
        <v>40.028663118807572</v>
      </c>
      <c r="Z883" s="50">
        <v>17207060952.36771</v>
      </c>
      <c r="AA883" s="50">
        <v>1.2199082992450341</v>
      </c>
      <c r="AB883" s="50">
        <v>1.2426193880693859</v>
      </c>
      <c r="AC883" s="50">
        <v>178368150</v>
      </c>
      <c r="AD883" s="50">
        <v>0.57013184429204156</v>
      </c>
      <c r="AE883" s="50">
        <v>0.65981270449061658</v>
      </c>
      <c r="AF883" s="50">
        <v>0.27745964294650205</v>
      </c>
      <c r="AG883" s="50">
        <v>0.59532944950189837</v>
      </c>
      <c r="AH883" s="50">
        <v>19.625024395154981</v>
      </c>
      <c r="AI883" s="50">
        <v>22.097727042424914</v>
      </c>
      <c r="AJ883" s="50">
        <v>0.86833715126242039</v>
      </c>
      <c r="AK883" s="50">
        <v>1.9065116051575899</v>
      </c>
      <c r="AL883" s="50">
        <v>2.7557854871874876</v>
      </c>
      <c r="AM883" s="50">
        <v>3.666757701499586</v>
      </c>
      <c r="AN883" s="50">
        <v>4.7575180869496698</v>
      </c>
      <c r="AO883" s="50">
        <v>6.1683816387455987</v>
      </c>
      <c r="AP883" s="50">
        <v>7.8532154254546178</v>
      </c>
      <c r="AQ883" s="50">
        <v>10.705642500361432</v>
      </c>
      <c r="AR883" s="50">
        <v>16.193090079749489</v>
      </c>
      <c r="AS883" s="50">
        <v>45.12476032363211</v>
      </c>
      <c r="AT883" s="50">
        <v>98.258354737645334</v>
      </c>
      <c r="AU883" s="50">
        <v>152.46986079979447</v>
      </c>
      <c r="AV883" s="50">
        <v>211.76369555527012</v>
      </c>
      <c r="AW883" s="50">
        <v>275.29280422185116</v>
      </c>
      <c r="AX883" s="50">
        <v>353.34285201222212</v>
      </c>
      <c r="AY883" s="50">
        <v>448.93903457717266</v>
      </c>
      <c r="AZ883" s="50">
        <v>592.93834755475632</v>
      </c>
      <c r="BA883" s="50">
        <v>847.05478222108047</v>
      </c>
      <c r="BB883" s="50">
        <v>1397.6403906647827</v>
      </c>
      <c r="BC883" s="50">
        <v>12.891731103969946</v>
      </c>
      <c r="BD883" s="50">
        <v>5082.3286933264826</v>
      </c>
      <c r="BE883" s="50">
        <v>57.219340729014021</v>
      </c>
      <c r="BF883" s="50">
        <v>125.64178400177587</v>
      </c>
      <c r="BG883" s="50">
        <v>181.60766801036385</v>
      </c>
      <c r="BH883" s="50">
        <v>241.61386527444066</v>
      </c>
      <c r="BI883" s="50">
        <v>313.52536249855308</v>
      </c>
      <c r="BJ883" s="50">
        <v>406.48602489116627</v>
      </c>
      <c r="BK883" s="50">
        <v>517.56467468898359</v>
      </c>
      <c r="BL883" s="50">
        <v>705.48067765221913</v>
      </c>
      <c r="BM883" s="50">
        <v>1067.0862242998749</v>
      </c>
      <c r="BN883" s="50">
        <v>2973.8637464527596</v>
      </c>
    </row>
    <row r="884" spans="1:66" x14ac:dyDescent="0.25">
      <c r="A884" t="str">
        <f t="shared" si="13"/>
        <v>3004TOT10</v>
      </c>
      <c r="B884" s="50">
        <v>3004</v>
      </c>
      <c r="C884" s="50" t="s">
        <v>3</v>
      </c>
      <c r="D884" s="50">
        <v>10</v>
      </c>
      <c r="E884" s="50">
        <v>449.44542175258232</v>
      </c>
      <c r="F884" s="50">
        <v>0.52026323667973984</v>
      </c>
      <c r="G884" s="50">
        <v>0.22860745354532697</v>
      </c>
      <c r="H884" s="50">
        <v>0.13200970346412821</v>
      </c>
      <c r="I884" s="50">
        <v>0.21524292598670344</v>
      </c>
      <c r="J884" s="50">
        <v>7.8667008232483293E-2</v>
      </c>
      <c r="K884" s="50">
        <v>4.3172711472257347E-2</v>
      </c>
      <c r="L884" s="50">
        <v>264.92254071262846</v>
      </c>
      <c r="M884" s="50">
        <v>132.46127035631423</v>
      </c>
      <c r="N884" s="50">
        <v>14339491</v>
      </c>
      <c r="O884" s="50">
        <v>7460309.9999999991</v>
      </c>
      <c r="P884" s="50">
        <v>148.5136477730081</v>
      </c>
      <c r="Q884" s="50">
        <v>116.40889293962036</v>
      </c>
      <c r="R884" s="50">
        <v>43.94072796768679</v>
      </c>
      <c r="S884" s="50">
        <v>10421357137.036549</v>
      </c>
      <c r="T884" s="50">
        <v>13.47511054465966</v>
      </c>
      <c r="U884" s="50">
        <v>16.272608041526048</v>
      </c>
      <c r="V884" s="50">
        <v>3086474</v>
      </c>
      <c r="W884" s="50">
        <v>84.049310716585794</v>
      </c>
      <c r="X884" s="50">
        <v>48.411959639728437</v>
      </c>
      <c r="Y884" s="50">
        <v>36.548010984269339</v>
      </c>
      <c r="Z884" s="50">
        <v>1793067056.6048541</v>
      </c>
      <c r="AA884" s="50">
        <v>2.3184865928708254</v>
      </c>
      <c r="AB884" s="50">
        <v>2.4157240062414616</v>
      </c>
      <c r="AC884" s="50">
        <v>14339491</v>
      </c>
      <c r="AD884" s="50">
        <v>0.5417155344836303</v>
      </c>
      <c r="AE884" s="50">
        <v>0.6119401616022353</v>
      </c>
      <c r="AF884" s="50">
        <v>2.2305720235895412E-2</v>
      </c>
      <c r="AG884" s="50">
        <v>0.51616652073378066</v>
      </c>
      <c r="AH884" s="50">
        <v>16.097637001264882</v>
      </c>
      <c r="AI884" s="50">
        <v>16.837431276659601</v>
      </c>
      <c r="AJ884" s="50">
        <v>1.1696247125502881</v>
      </c>
      <c r="AK884" s="50">
        <v>2.3432561953260223</v>
      </c>
      <c r="AL884" s="50">
        <v>3.2031997132103101</v>
      </c>
      <c r="AM884" s="50">
        <v>4.1003826339588194</v>
      </c>
      <c r="AN884" s="50">
        <v>5.0963158951918821</v>
      </c>
      <c r="AO884" s="50">
        <v>6.3170521089839848</v>
      </c>
      <c r="AP884" s="50">
        <v>8.0730174574443971</v>
      </c>
      <c r="AQ884" s="50">
        <v>10.549260413877338</v>
      </c>
      <c r="AR884" s="50">
        <v>15.61801609014659</v>
      </c>
      <c r="AS884" s="50">
        <v>43.529874779310369</v>
      </c>
      <c r="AT884" s="50">
        <v>84.705478222108042</v>
      </c>
      <c r="AU884" s="50">
        <v>125.84813907284625</v>
      </c>
      <c r="AV884" s="50">
        <v>164.57064340295275</v>
      </c>
      <c r="AW884" s="50">
        <v>206.25783947083309</v>
      </c>
      <c r="AX884" s="50">
        <v>254.11643466632412</v>
      </c>
      <c r="AY884" s="50">
        <v>319.46066072337891</v>
      </c>
      <c r="AZ884" s="50">
        <v>415.05684328832945</v>
      </c>
      <c r="BA884" s="50">
        <v>559.05615626591305</v>
      </c>
      <c r="BB884" s="50">
        <v>914.81916479876691</v>
      </c>
      <c r="BC884" s="50">
        <v>12.862021356756316</v>
      </c>
      <c r="BD884" s="50">
        <v>3331.7488100695832</v>
      </c>
      <c r="BE884" s="50">
        <v>52.558831013952222</v>
      </c>
      <c r="BF884" s="50">
        <v>105.18506156283559</v>
      </c>
      <c r="BG884" s="50">
        <v>144.11610404087449</v>
      </c>
      <c r="BH884" s="50">
        <v>184.19426445461076</v>
      </c>
      <c r="BI884" s="50">
        <v>229.24552305493975</v>
      </c>
      <c r="BJ884" s="50">
        <v>283.61086650929713</v>
      </c>
      <c r="BK884" s="50">
        <v>363.09080288241807</v>
      </c>
      <c r="BL884" s="50">
        <v>473.78082483587497</v>
      </c>
      <c r="BM884" s="50">
        <v>702.77044095105623</v>
      </c>
      <c r="BN884" s="50">
        <v>1956.4536238260723</v>
      </c>
    </row>
    <row r="885" spans="1:66" x14ac:dyDescent="0.25">
      <c r="A885" t="str">
        <f t="shared" si="13"/>
        <v>3004TOT11</v>
      </c>
      <c r="B885" s="50">
        <v>3004</v>
      </c>
      <c r="C885" s="50" t="s">
        <v>3</v>
      </c>
      <c r="D885" s="50">
        <v>11</v>
      </c>
      <c r="E885" s="50">
        <v>561.02508921664366</v>
      </c>
      <c r="F885" s="50">
        <v>0.37918251283961873</v>
      </c>
      <c r="G885" s="50">
        <v>0.14148942778856502</v>
      </c>
      <c r="H885" s="50">
        <v>7.2854793938669629E-2</v>
      </c>
      <c r="I885" s="50">
        <v>0.10707060814231346</v>
      </c>
      <c r="J885" s="50">
        <v>3.5681947146117103E-2</v>
      </c>
      <c r="K885" s="50">
        <v>2.0469098586234684E-2</v>
      </c>
      <c r="L885" s="50">
        <v>265.11740456562671</v>
      </c>
      <c r="M885" s="50">
        <v>132.55870228281336</v>
      </c>
      <c r="N885" s="50">
        <v>1511143</v>
      </c>
      <c r="O885" s="50">
        <v>572999</v>
      </c>
      <c r="P885" s="50">
        <v>166.19061179803393</v>
      </c>
      <c r="Q885" s="50">
        <v>98.926792767592787</v>
      </c>
      <c r="R885" s="50">
        <v>37.314333598609366</v>
      </c>
      <c r="S885" s="50">
        <v>680219439.94845462</v>
      </c>
      <c r="T885" s="50">
        <v>6.6862089752807368</v>
      </c>
      <c r="U885" s="50">
        <v>7.5322627438989853</v>
      </c>
      <c r="V885" s="50">
        <v>161799</v>
      </c>
      <c r="W885" s="50">
        <v>88.382688989544519</v>
      </c>
      <c r="X885" s="50">
        <v>44.176013293268838</v>
      </c>
      <c r="Y885" s="50">
        <v>33.325622937239928</v>
      </c>
      <c r="Z885" s="50">
        <v>85771617.298051253</v>
      </c>
      <c r="AA885" s="50">
        <v>0.84309110225669548</v>
      </c>
      <c r="AB885" s="50">
        <v>0.85755607854784677</v>
      </c>
      <c r="AC885" s="50">
        <v>1511143</v>
      </c>
      <c r="AD885" s="50">
        <v>0.51524630455271259</v>
      </c>
      <c r="AE885" s="50">
        <v>0.59140380529167036</v>
      </c>
      <c r="AF885" s="50">
        <v>2.3506505910447771E-3</v>
      </c>
      <c r="AG885" s="50">
        <v>0.46063315464064036</v>
      </c>
      <c r="AH885" s="50">
        <v>13.915440765175262</v>
      </c>
      <c r="AI885" s="50">
        <v>13.546882189595864</v>
      </c>
      <c r="AJ885" s="50">
        <v>1.5024664045552469</v>
      </c>
      <c r="AK885" s="50">
        <v>2.6979141227808521</v>
      </c>
      <c r="AL885" s="50">
        <v>3.5404134884025948</v>
      </c>
      <c r="AM885" s="50">
        <v>4.33815451774172</v>
      </c>
      <c r="AN885" s="50">
        <v>5.5337908598208188</v>
      </c>
      <c r="AO885" s="50">
        <v>6.8432865873747417</v>
      </c>
      <c r="AP885" s="50">
        <v>8.2191554243464111</v>
      </c>
      <c r="AQ885" s="50">
        <v>10.422758439682923</v>
      </c>
      <c r="AR885" s="50">
        <v>14.881086949482864</v>
      </c>
      <c r="AS885" s="50">
        <v>42.020973205811828</v>
      </c>
      <c r="AT885" s="50">
        <v>127.05821733316206</v>
      </c>
      <c r="AU885" s="50">
        <v>176.18739470198474</v>
      </c>
      <c r="AV885" s="50">
        <v>220.23424337748091</v>
      </c>
      <c r="AW885" s="50">
        <v>271.05753031074573</v>
      </c>
      <c r="AX885" s="50">
        <v>338.82191288843217</v>
      </c>
      <c r="AY885" s="50">
        <v>423.52739111054024</v>
      </c>
      <c r="AZ885" s="50">
        <v>508.23286933264825</v>
      </c>
      <c r="BA885" s="50">
        <v>677.64382577686433</v>
      </c>
      <c r="BB885" s="50">
        <v>1086.4889339955726</v>
      </c>
      <c r="BC885" s="50">
        <v>13.083933883063153</v>
      </c>
      <c r="BD885" s="50">
        <v>3937.957682545803</v>
      </c>
      <c r="BE885" s="50">
        <v>83.864969027616539</v>
      </c>
      <c r="BF885" s="50">
        <v>151.93112299349315</v>
      </c>
      <c r="BG885" s="50">
        <v>198.24078607543078</v>
      </c>
      <c r="BH885" s="50">
        <v>244.00835105691419</v>
      </c>
      <c r="BI885" s="50">
        <v>309.53227114299892</v>
      </c>
      <c r="BJ885" s="50">
        <v>383.45433086634529</v>
      </c>
      <c r="BK885" s="50">
        <v>460.91789726718514</v>
      </c>
      <c r="BL885" s="50">
        <v>587.80143262886281</v>
      </c>
      <c r="BM885" s="50">
        <v>834.40966775185257</v>
      </c>
      <c r="BN885" s="50">
        <v>2359.1415411498133</v>
      </c>
    </row>
    <row r="886" spans="1:66" x14ac:dyDescent="0.25">
      <c r="A886" t="str">
        <f t="shared" si="13"/>
        <v>3004TOT12</v>
      </c>
      <c r="B886" s="50">
        <v>3004</v>
      </c>
      <c r="C886" s="50" t="s">
        <v>3</v>
      </c>
      <c r="D886" s="50">
        <v>12</v>
      </c>
      <c r="E886" s="50">
        <v>468.00966888036993</v>
      </c>
      <c r="F886" s="50">
        <v>0.57205325972999188</v>
      </c>
      <c r="G886" s="50">
        <v>0.26980362597328822</v>
      </c>
      <c r="H886" s="50">
        <v>0.16330215120712763</v>
      </c>
      <c r="I886" s="50">
        <v>0.26577366029396277</v>
      </c>
      <c r="J886" s="50">
        <v>0.1043494547780499</v>
      </c>
      <c r="K886" s="50">
        <v>5.7530521853501729E-2</v>
      </c>
      <c r="L886" s="50">
        <v>265.31745503829461</v>
      </c>
      <c r="M886" s="50">
        <v>132.65872751914731</v>
      </c>
      <c r="N886" s="50">
        <v>636203</v>
      </c>
      <c r="O886" s="50">
        <v>363942</v>
      </c>
      <c r="P886" s="50">
        <v>140.18293270881082</v>
      </c>
      <c r="Q886" s="50">
        <v>125.13452232948379</v>
      </c>
      <c r="R886" s="50">
        <v>47.164074565475723</v>
      </c>
      <c r="S886" s="50">
        <v>546500499.90764391</v>
      </c>
      <c r="T886" s="50">
        <v>15.295327460774013</v>
      </c>
      <c r="U886" s="50">
        <v>18.458063227300723</v>
      </c>
      <c r="V886" s="50">
        <v>169086</v>
      </c>
      <c r="W886" s="50">
        <v>80.573558985659815</v>
      </c>
      <c r="X886" s="50">
        <v>52.08516853348749</v>
      </c>
      <c r="Y886" s="50">
        <v>39.262526866895939</v>
      </c>
      <c r="Z886" s="50">
        <v>105682473.67983919</v>
      </c>
      <c r="AA886" s="50">
        <v>2.9578162180472725</v>
      </c>
      <c r="AB886" s="50">
        <v>3.0996440566103969</v>
      </c>
      <c r="AC886" s="50">
        <v>636203</v>
      </c>
      <c r="AD886" s="50">
        <v>0.5945585559998221</v>
      </c>
      <c r="AE886" s="50">
        <v>0.71884185286888869</v>
      </c>
      <c r="AF886" s="50">
        <v>9.8964224959152062E-4</v>
      </c>
      <c r="AG886" s="50">
        <v>0.6418616796202361</v>
      </c>
      <c r="AH886" s="50">
        <v>21.729417212459484</v>
      </c>
      <c r="AI886" s="50">
        <v>22.668292632004171</v>
      </c>
      <c r="AJ886" s="50">
        <v>0.9375987696077801</v>
      </c>
      <c r="AK886" s="50">
        <v>1.9184240160244879</v>
      </c>
      <c r="AL886" s="50">
        <v>2.684669777917744</v>
      </c>
      <c r="AM886" s="50">
        <v>3.3651468674225953</v>
      </c>
      <c r="AN886" s="50">
        <v>4.3098190902604578</v>
      </c>
      <c r="AO886" s="50">
        <v>5.3966787390449777</v>
      </c>
      <c r="AP886" s="50">
        <v>7.0958840151065345</v>
      </c>
      <c r="AQ886" s="50">
        <v>9.5506184562314509</v>
      </c>
      <c r="AR886" s="50">
        <v>16.361485112689834</v>
      </c>
      <c r="AS886" s="50">
        <v>48.379675155694137</v>
      </c>
      <c r="AT886" s="50">
        <v>70.184539098318098</v>
      </c>
      <c r="AU886" s="50">
        <v>107.15242995096668</v>
      </c>
      <c r="AV886" s="50">
        <v>141.57915645695201</v>
      </c>
      <c r="AW886" s="50">
        <v>177.8815042664269</v>
      </c>
      <c r="AX886" s="50">
        <v>222.65439989811256</v>
      </c>
      <c r="AY886" s="50">
        <v>289.69273551960953</v>
      </c>
      <c r="AZ886" s="50">
        <v>372.13940098912798</v>
      </c>
      <c r="BA886" s="50">
        <v>559.05615626591305</v>
      </c>
      <c r="BB886" s="50">
        <v>1043.9950190874818</v>
      </c>
      <c r="BC886" s="50">
        <v>12.354284237746199</v>
      </c>
      <c r="BD886" s="50">
        <v>4235.2739111054025</v>
      </c>
      <c r="BE886" s="50">
        <v>43.445056137340437</v>
      </c>
      <c r="BF886" s="50">
        <v>89.8890772690891</v>
      </c>
      <c r="BG886" s="50">
        <v>124.76909467030569</v>
      </c>
      <c r="BH886" s="50">
        <v>158.5947066183526</v>
      </c>
      <c r="BI886" s="50">
        <v>201.91094232169948</v>
      </c>
      <c r="BJ886" s="50">
        <v>254.57572780900281</v>
      </c>
      <c r="BK886" s="50">
        <v>329.68097121156075</v>
      </c>
      <c r="BL886" s="50">
        <v>449.14765981879134</v>
      </c>
      <c r="BM886" s="50">
        <v>760.8931468822567</v>
      </c>
      <c r="BN886" s="50">
        <v>2284.4784659218267</v>
      </c>
    </row>
    <row r="887" spans="1:66" x14ac:dyDescent="0.25">
      <c r="A887" t="str">
        <f t="shared" si="13"/>
        <v>3004TOT13</v>
      </c>
      <c r="B887" s="50">
        <v>3004</v>
      </c>
      <c r="C887" s="50" t="s">
        <v>3</v>
      </c>
      <c r="D887" s="50">
        <v>13</v>
      </c>
      <c r="E887" s="50">
        <v>438.03430174391639</v>
      </c>
      <c r="F887" s="50">
        <v>0.522394501725991</v>
      </c>
      <c r="G887" s="50">
        <v>0.23796672958062426</v>
      </c>
      <c r="H887" s="50">
        <v>0.14258818973370857</v>
      </c>
      <c r="I887" s="50">
        <v>0.22845073247343425</v>
      </c>
      <c r="J887" s="50">
        <v>9.027847783517666E-2</v>
      </c>
      <c r="K887" s="50">
        <v>5.1874405712787994E-2</v>
      </c>
      <c r="L887" s="50">
        <v>268.05053940065147</v>
      </c>
      <c r="M887" s="50">
        <v>134.02526970032574</v>
      </c>
      <c r="N887" s="50">
        <v>3181071</v>
      </c>
      <c r="O887" s="50">
        <v>1661774</v>
      </c>
      <c r="P887" s="50">
        <v>145.94529133095924</v>
      </c>
      <c r="Q887" s="50">
        <v>122.10524806969224</v>
      </c>
      <c r="R887" s="50">
        <v>45.55306933636988</v>
      </c>
      <c r="S887" s="50">
        <v>2434935918.0691767</v>
      </c>
      <c r="T887" s="50">
        <v>14.562126748874274</v>
      </c>
      <c r="U887" s="50">
        <v>17.6308165586419</v>
      </c>
      <c r="V887" s="50">
        <v>726718</v>
      </c>
      <c r="W887" s="50">
        <v>81.061564095216994</v>
      </c>
      <c r="X887" s="50">
        <v>52.963705605108743</v>
      </c>
      <c r="Y887" s="50">
        <v>39.517701194359191</v>
      </c>
      <c r="Z887" s="50">
        <v>461876138.51920104</v>
      </c>
      <c r="AA887" s="50">
        <v>2.7622488220267543</v>
      </c>
      <c r="AB887" s="50">
        <v>2.8841820534856737</v>
      </c>
      <c r="AC887" s="50">
        <v>3181071</v>
      </c>
      <c r="AD887" s="50">
        <v>0.53632291830262901</v>
      </c>
      <c r="AE887" s="50">
        <v>0.57536765264930523</v>
      </c>
      <c r="AF887" s="50">
        <v>4.9482983584646506E-3</v>
      </c>
      <c r="AG887" s="50">
        <v>0.50108511370070996</v>
      </c>
      <c r="AH887" s="50">
        <v>15.783531215335136</v>
      </c>
      <c r="AI887" s="50">
        <v>17.570488525182711</v>
      </c>
      <c r="AJ887" s="50">
        <v>1.0509820615980507</v>
      </c>
      <c r="AK887" s="50">
        <v>2.2727443889677774</v>
      </c>
      <c r="AL887" s="50">
        <v>3.2076057355830172</v>
      </c>
      <c r="AM887" s="50">
        <v>4.1348943979963702</v>
      </c>
      <c r="AN887" s="50">
        <v>5.3481863469895981</v>
      </c>
      <c r="AO887" s="50">
        <v>6.4045840758559578</v>
      </c>
      <c r="AP887" s="50">
        <v>8.307287548983652</v>
      </c>
      <c r="AQ887" s="50">
        <v>10.87421798351243</v>
      </c>
      <c r="AR887" s="50">
        <v>16.311817400339777</v>
      </c>
      <c r="AS887" s="50">
        <v>42.087680060173369</v>
      </c>
      <c r="AT887" s="50">
        <v>74.11729344434454</v>
      </c>
      <c r="AU887" s="50">
        <v>120.28177907539343</v>
      </c>
      <c r="AV887" s="50">
        <v>160.94040862200529</v>
      </c>
      <c r="AW887" s="50">
        <v>203.2931477330593</v>
      </c>
      <c r="AX887" s="50">
        <v>254.11643466632412</v>
      </c>
      <c r="AY887" s="50">
        <v>319.46066072337891</v>
      </c>
      <c r="AZ887" s="50">
        <v>416.7509528527716</v>
      </c>
      <c r="BA887" s="50">
        <v>559.05615626591305</v>
      </c>
      <c r="BB887" s="50">
        <v>931.76026044318849</v>
      </c>
      <c r="BC887" s="50">
        <v>11.797306519708116</v>
      </c>
      <c r="BD887" s="50">
        <v>3105.8675348106281</v>
      </c>
      <c r="BE887" s="50">
        <v>45.976797370196458</v>
      </c>
      <c r="BF887" s="50">
        <v>99.007804240478222</v>
      </c>
      <c r="BG887" s="50">
        <v>141.32384719629374</v>
      </c>
      <c r="BH887" s="50">
        <v>181.1715945897958</v>
      </c>
      <c r="BI887" s="50">
        <v>232.81619875767001</v>
      </c>
      <c r="BJ887" s="50">
        <v>282.41073996776635</v>
      </c>
      <c r="BK887" s="50">
        <v>363.71401223653453</v>
      </c>
      <c r="BL887" s="50">
        <v>475.99601055222865</v>
      </c>
      <c r="BM887" s="50">
        <v>713.86299097318442</v>
      </c>
      <c r="BN887" s="50">
        <v>1848.128574576649</v>
      </c>
    </row>
    <row r="888" spans="1:66" x14ac:dyDescent="0.25">
      <c r="A888" t="str">
        <f t="shared" si="13"/>
        <v>3004TOT14</v>
      </c>
      <c r="B888" s="50">
        <v>3004</v>
      </c>
      <c r="C888" s="50" t="s">
        <v>3</v>
      </c>
      <c r="D888" s="50">
        <v>14</v>
      </c>
      <c r="E888" s="50">
        <v>369.63350254984692</v>
      </c>
      <c r="F888" s="50">
        <v>0.62346842843418804</v>
      </c>
      <c r="G888" s="50">
        <v>0.33839252955658633</v>
      </c>
      <c r="H888" s="50">
        <v>0.23547109101354685</v>
      </c>
      <c r="I888" s="50">
        <v>0.36593065609058167</v>
      </c>
      <c r="J888" s="50">
        <v>0.18019588747607831</v>
      </c>
      <c r="K888" s="50">
        <v>0.12831853719016406</v>
      </c>
      <c r="L888" s="50">
        <v>267.74202450530936</v>
      </c>
      <c r="M888" s="50">
        <v>133.87101225265468</v>
      </c>
      <c r="N888" s="50">
        <v>389306</v>
      </c>
      <c r="O888" s="50">
        <v>242720</v>
      </c>
      <c r="P888" s="50">
        <v>122.42287631925662</v>
      </c>
      <c r="Q888" s="50">
        <v>145.31914818605276</v>
      </c>
      <c r="R888" s="50">
        <v>54.275808384787588</v>
      </c>
      <c r="S888" s="50">
        <v>423262363.77262467</v>
      </c>
      <c r="T888" s="50">
        <v>24.511279501439418</v>
      </c>
      <c r="U888" s="50">
        <v>30.889815892088166</v>
      </c>
      <c r="V888" s="50">
        <v>142459</v>
      </c>
      <c r="W888" s="50">
        <v>67.948670249647662</v>
      </c>
      <c r="X888" s="50">
        <v>65.922342003007017</v>
      </c>
      <c r="Y888" s="50">
        <v>49.24317885831163</v>
      </c>
      <c r="Z888" s="50">
        <v>112694771.03287651</v>
      </c>
      <c r="AA888" s="50">
        <v>6.5261957300353091</v>
      </c>
      <c r="AB888" s="50">
        <v>6.9968604444360558</v>
      </c>
      <c r="AC888" s="50">
        <v>389306</v>
      </c>
      <c r="AD888" s="50">
        <v>0.58280142960066617</v>
      </c>
      <c r="AE888" s="50">
        <v>0.65901620914360848</v>
      </c>
      <c r="AF888" s="50">
        <v>6.0558291240291799E-4</v>
      </c>
      <c r="AG888" s="50">
        <v>0.60772001244896501</v>
      </c>
      <c r="AH888" s="50">
        <v>21.948829500155053</v>
      </c>
      <c r="AI888" s="50">
        <v>33.701173661283079</v>
      </c>
      <c r="AJ888" s="50">
        <v>0.24310059548793075</v>
      </c>
      <c r="AK888" s="50">
        <v>1.5809487571733911</v>
      </c>
      <c r="AL888" s="50">
        <v>2.7189529511943586</v>
      </c>
      <c r="AM888" s="50">
        <v>3.5136104584278831</v>
      </c>
      <c r="AN888" s="50">
        <v>4.7781001883339655</v>
      </c>
      <c r="AO888" s="50">
        <v>6.0965105965562536</v>
      </c>
      <c r="AP888" s="50">
        <v>8.1880753521430698</v>
      </c>
      <c r="AQ888" s="50">
        <v>11.408097099892963</v>
      </c>
      <c r="AR888" s="50">
        <v>17.264299033756402</v>
      </c>
      <c r="AS888" s="50">
        <v>44.208304967033797</v>
      </c>
      <c r="AT888" s="50">
        <v>25.411643466632412</v>
      </c>
      <c r="AU888" s="50">
        <v>84.705478222108042</v>
      </c>
      <c r="AV888" s="50">
        <v>112.94063762947741</v>
      </c>
      <c r="AW888" s="50">
        <v>147.387532106468</v>
      </c>
      <c r="AX888" s="50">
        <v>204.98725729750146</v>
      </c>
      <c r="AY888" s="50">
        <v>256.53659118695577</v>
      </c>
      <c r="AZ888" s="50">
        <v>344.46894476990605</v>
      </c>
      <c r="BA888" s="50">
        <v>491.29177368822667</v>
      </c>
      <c r="BB888" s="50">
        <v>792.41974876782081</v>
      </c>
      <c r="BC888" s="50">
        <v>11.142187795864643</v>
      </c>
      <c r="BD888" s="50">
        <v>3331.7488100695832</v>
      </c>
      <c r="BE888" s="50">
        <v>8.8470972025445356</v>
      </c>
      <c r="BF888" s="50">
        <v>58.655025115481273</v>
      </c>
      <c r="BG888" s="50">
        <v>100.84249564315736</v>
      </c>
      <c r="BH888" s="50">
        <v>129.40811433670623</v>
      </c>
      <c r="BI888" s="50">
        <v>177.1816726582106</v>
      </c>
      <c r="BJ888" s="50">
        <v>226.85435691336352</v>
      </c>
      <c r="BK888" s="50">
        <v>301.71010358950139</v>
      </c>
      <c r="BL888" s="50">
        <v>420.0586824717023</v>
      </c>
      <c r="BM888" s="50">
        <v>633.87389574981705</v>
      </c>
      <c r="BN888" s="50">
        <v>1660.8184451842999</v>
      </c>
    </row>
    <row r="889" spans="1:66" x14ac:dyDescent="0.25">
      <c r="A889" t="str">
        <f t="shared" si="13"/>
        <v>3004TOT15</v>
      </c>
      <c r="B889" s="50">
        <v>3004</v>
      </c>
      <c r="C889" s="50" t="s">
        <v>3</v>
      </c>
      <c r="D889" s="50">
        <v>15</v>
      </c>
      <c r="E889" s="50">
        <v>428.34904172880448</v>
      </c>
      <c r="F889" s="50">
        <v>0.54014496466368811</v>
      </c>
      <c r="G889" s="50">
        <v>0.2330973560329748</v>
      </c>
      <c r="H889" s="50">
        <v>0.13050459654567559</v>
      </c>
      <c r="I889" s="50">
        <v>0.21797242780557624</v>
      </c>
      <c r="J889" s="50">
        <v>7.3360287903824373E-2</v>
      </c>
      <c r="K889" s="50">
        <v>3.6968563320575472E-2</v>
      </c>
      <c r="L889" s="50">
        <v>262.37333068231823</v>
      </c>
      <c r="M889" s="50">
        <v>131.18666534115911</v>
      </c>
      <c r="N889" s="50">
        <v>6807728</v>
      </c>
      <c r="O889" s="50">
        <v>3677160</v>
      </c>
      <c r="P889" s="50">
        <v>149.14719015226012</v>
      </c>
      <c r="Q889" s="50">
        <v>113.2261405300581</v>
      </c>
      <c r="R889" s="50">
        <v>43.154592059950012</v>
      </c>
      <c r="S889" s="50">
        <v>4996207618.9381018</v>
      </c>
      <c r="T889" s="50">
        <v>14.277732343880157</v>
      </c>
      <c r="U889" s="50">
        <v>17.585005975718882</v>
      </c>
      <c r="V889" s="50">
        <v>1483897</v>
      </c>
      <c r="W889" s="50">
        <v>87.034789640833125</v>
      </c>
      <c r="X889" s="50">
        <v>44.151875700325988</v>
      </c>
      <c r="Y889" s="50">
        <v>33.655764925121218</v>
      </c>
      <c r="Z889" s="50">
        <v>786202030.75303948</v>
      </c>
      <c r="AA889" s="50">
        <v>2.24674053191023</v>
      </c>
      <c r="AB889" s="50">
        <v>2.3508578606089738</v>
      </c>
      <c r="AC889" s="50">
        <v>6807728</v>
      </c>
      <c r="AD889" s="50">
        <v>0.53699942270055767</v>
      </c>
      <c r="AE889" s="50">
        <v>0.60643657819538443</v>
      </c>
      <c r="AF889" s="50">
        <v>1.0589725689013145E-2</v>
      </c>
      <c r="AG889" s="50">
        <v>0.50500840838403604</v>
      </c>
      <c r="AH889" s="50">
        <v>15.521599014499298</v>
      </c>
      <c r="AI889" s="50">
        <v>15.462845175870235</v>
      </c>
      <c r="AJ889" s="50">
        <v>1.3583671927508598</v>
      </c>
      <c r="AK889" s="50">
        <v>2.4591596208928808</v>
      </c>
      <c r="AL889" s="50">
        <v>3.3031548665997876</v>
      </c>
      <c r="AM889" s="50">
        <v>4.1481839336190891</v>
      </c>
      <c r="AN889" s="50">
        <v>5.1017175806770343</v>
      </c>
      <c r="AO889" s="50">
        <v>6.3162423317787209</v>
      </c>
      <c r="AP889" s="50">
        <v>7.9005948102332368</v>
      </c>
      <c r="AQ889" s="50">
        <v>10.382753589342002</v>
      </c>
      <c r="AR889" s="50">
        <v>15.302122722442633</v>
      </c>
      <c r="AS889" s="50">
        <v>43.727703351663756</v>
      </c>
      <c r="AT889" s="50">
        <v>86.823115177660739</v>
      </c>
      <c r="AU889" s="50">
        <v>123.38764661020404</v>
      </c>
      <c r="AV889" s="50">
        <v>158.11689268126835</v>
      </c>
      <c r="AW889" s="50">
        <v>198.58728783183111</v>
      </c>
      <c r="AX889" s="50">
        <v>239.29297597745523</v>
      </c>
      <c r="AY889" s="50">
        <v>299.29268971811507</v>
      </c>
      <c r="AZ889" s="50">
        <v>386.2569806928127</v>
      </c>
      <c r="BA889" s="50">
        <v>513.73872541708533</v>
      </c>
      <c r="BB889" s="50">
        <v>847.05478222108047</v>
      </c>
      <c r="BC889" s="50">
        <v>13.030850513469858</v>
      </c>
      <c r="BD889" s="50">
        <v>3219.8246381787708</v>
      </c>
      <c r="BE889" s="50">
        <v>58.131800580180851</v>
      </c>
      <c r="BF889" s="50">
        <v>105.12504484196346</v>
      </c>
      <c r="BG889" s="50">
        <v>141.10186202047342</v>
      </c>
      <c r="BH889" s="50">
        <v>178.1730261723711</v>
      </c>
      <c r="BI889" s="50">
        <v>219.14055351960687</v>
      </c>
      <c r="BJ889" s="50">
        <v>268.95079428556238</v>
      </c>
      <c r="BK889" s="50">
        <v>340.32075520223503</v>
      </c>
      <c r="BL889" s="50">
        <v>444.99251431800047</v>
      </c>
      <c r="BM889" s="50">
        <v>654.99524621625528</v>
      </c>
      <c r="BN889" s="50">
        <v>1874.4591599954911</v>
      </c>
    </row>
    <row r="890" spans="1:66" x14ac:dyDescent="0.25">
      <c r="A890" t="str">
        <f t="shared" si="13"/>
        <v>3004TOT16</v>
      </c>
      <c r="B890" s="50">
        <v>3004</v>
      </c>
      <c r="C890" s="50" t="s">
        <v>3</v>
      </c>
      <c r="D890" s="50">
        <v>16</v>
      </c>
      <c r="E890" s="50">
        <v>444.82662381368624</v>
      </c>
      <c r="F890" s="50">
        <v>0.5375018475351655</v>
      </c>
      <c r="G890" s="50">
        <v>0.24749165318933</v>
      </c>
      <c r="H890" s="50">
        <v>0.14818550880765724</v>
      </c>
      <c r="I890" s="50">
        <v>0.24599018090708188</v>
      </c>
      <c r="J890" s="50">
        <v>9.2271155197132262E-2</v>
      </c>
      <c r="K890" s="50">
        <v>5.2289487382602903E-2</v>
      </c>
      <c r="L890" s="50">
        <v>272.13370409005267</v>
      </c>
      <c r="M890" s="50">
        <v>136.06685204502634</v>
      </c>
      <c r="N890" s="50">
        <v>561559</v>
      </c>
      <c r="O890" s="50">
        <v>301839</v>
      </c>
      <c r="P890" s="50">
        <v>146.83028304576186</v>
      </c>
      <c r="Q890" s="50">
        <v>125.30342104429081</v>
      </c>
      <c r="R890" s="50">
        <v>46.04480046426967</v>
      </c>
      <c r="S890" s="50">
        <v>453857511.65505242</v>
      </c>
      <c r="T890" s="50">
        <v>15.140914843710599</v>
      </c>
      <c r="U890" s="50">
        <v>18.40663736071452</v>
      </c>
      <c r="V890" s="50">
        <v>138138</v>
      </c>
      <c r="W890" s="50">
        <v>85.02804400831738</v>
      </c>
      <c r="X890" s="50">
        <v>51.038808036708957</v>
      </c>
      <c r="Y890" s="50">
        <v>37.510096889593306</v>
      </c>
      <c r="Z890" s="50">
        <v>84604786.374898821</v>
      </c>
      <c r="AA890" s="50">
        <v>2.8224582230695123</v>
      </c>
      <c r="AB890" s="50">
        <v>2.9617204217821445</v>
      </c>
      <c r="AC890" s="50">
        <v>561559</v>
      </c>
      <c r="AD890" s="50">
        <v>0.54236164850328483</v>
      </c>
      <c r="AE890" s="50">
        <v>0.61027124292723034</v>
      </c>
      <c r="AF890" s="50">
        <v>8.7353016574641103E-4</v>
      </c>
      <c r="AG890" s="50">
        <v>0.51914672510199278</v>
      </c>
      <c r="AH890" s="50">
        <v>16.194972234940657</v>
      </c>
      <c r="AI890" s="50">
        <v>17.288079684648999</v>
      </c>
      <c r="AJ890" s="50">
        <v>1.1005495594920951</v>
      </c>
      <c r="AK890" s="50">
        <v>2.29007196439004</v>
      </c>
      <c r="AL890" s="50">
        <v>3.1179456368301195</v>
      </c>
      <c r="AM890" s="50">
        <v>3.8928026922888455</v>
      </c>
      <c r="AN890" s="50">
        <v>5.1121240497158364</v>
      </c>
      <c r="AO890" s="50">
        <v>6.3357019966865185</v>
      </c>
      <c r="AP890" s="50">
        <v>8.3176869410531928</v>
      </c>
      <c r="AQ890" s="50">
        <v>11.215782074182986</v>
      </c>
      <c r="AR890" s="50">
        <v>16.504861091684965</v>
      </c>
      <c r="AS890" s="50">
        <v>42.112473993675401</v>
      </c>
      <c r="AT890" s="50">
        <v>81.075243441160552</v>
      </c>
      <c r="AU890" s="50">
        <v>120.28177907539343</v>
      </c>
      <c r="AV890" s="50">
        <v>156.70513471089987</v>
      </c>
      <c r="AW890" s="50">
        <v>196.23435788121697</v>
      </c>
      <c r="AX890" s="50">
        <v>254.11643466632412</v>
      </c>
      <c r="AY890" s="50">
        <v>316.23378536253671</v>
      </c>
      <c r="AZ890" s="50">
        <v>429.17442299201412</v>
      </c>
      <c r="BA890" s="50">
        <v>566.11494611775549</v>
      </c>
      <c r="BB890" s="50">
        <v>995.2893691097695</v>
      </c>
      <c r="BC890" s="50">
        <v>12.589922380954803</v>
      </c>
      <c r="BD890" s="50">
        <v>2879.9862595516734</v>
      </c>
      <c r="BE890" s="50">
        <v>48.418984716940685</v>
      </c>
      <c r="BF890" s="50">
        <v>101.30367437031755</v>
      </c>
      <c r="BG890" s="50">
        <v>137.33452830084337</v>
      </c>
      <c r="BH890" s="50">
        <v>177.8068853428444</v>
      </c>
      <c r="BI890" s="50">
        <v>225.2385842694016</v>
      </c>
      <c r="BJ890" s="50">
        <v>281.89364880718784</v>
      </c>
      <c r="BK890" s="50">
        <v>370.46719289760006</v>
      </c>
      <c r="BL890" s="50">
        <v>492.83385844602151</v>
      </c>
      <c r="BM890" s="50">
        <v>746.39368265295809</v>
      </c>
      <c r="BN890" s="50">
        <v>1881.7158249527067</v>
      </c>
    </row>
    <row r="891" spans="1:66" x14ac:dyDescent="0.25">
      <c r="A891" t="str">
        <f t="shared" si="13"/>
        <v>3004TOT17</v>
      </c>
      <c r="B891" s="50">
        <v>3004</v>
      </c>
      <c r="C891" s="50" t="s">
        <v>3</v>
      </c>
      <c r="D891" s="50">
        <v>17</v>
      </c>
      <c r="E891" s="50">
        <v>475.92049270889476</v>
      </c>
      <c r="F891" s="50">
        <v>0.51088679189544595</v>
      </c>
      <c r="G891" s="50">
        <v>0.22202494153925836</v>
      </c>
      <c r="H891" s="50">
        <v>0.12938835664532949</v>
      </c>
      <c r="I891" s="50">
        <v>0.21108264316983652</v>
      </c>
      <c r="J891" s="50">
        <v>7.9179423947011926E-2</v>
      </c>
      <c r="K891" s="50">
        <v>4.4339979596889366E-2</v>
      </c>
      <c r="L891" s="50">
        <v>266.28870443727777</v>
      </c>
      <c r="M891" s="50">
        <v>133.14435221863889</v>
      </c>
      <c r="N891" s="50">
        <v>1252481</v>
      </c>
      <c r="O891" s="50">
        <v>639876</v>
      </c>
      <c r="P891" s="50">
        <v>150.56299969572507</v>
      </c>
      <c r="Q891" s="50">
        <v>115.7257047415527</v>
      </c>
      <c r="R891" s="50">
        <v>43.458735880706875</v>
      </c>
      <c r="S891" s="50">
        <v>888601212.56646943</v>
      </c>
      <c r="T891" s="50">
        <v>12.422817453968069</v>
      </c>
      <c r="U891" s="50">
        <v>14.817733591472386</v>
      </c>
      <c r="V891" s="50">
        <v>264377</v>
      </c>
      <c r="W891" s="50">
        <v>83.200439483058886</v>
      </c>
      <c r="X891" s="50">
        <v>49.94391273558</v>
      </c>
      <c r="Y891" s="50">
        <v>37.511101224606314</v>
      </c>
      <c r="Z891" s="50">
        <v>158448261.8075332</v>
      </c>
      <c r="AA891" s="50">
        <v>2.2151374592979036</v>
      </c>
      <c r="AB891" s="50">
        <v>2.3000112701742368</v>
      </c>
      <c r="AC891" s="50">
        <v>1252481</v>
      </c>
      <c r="AD891" s="50">
        <v>0.55167169016573026</v>
      </c>
      <c r="AE891" s="50">
        <v>0.64349247352009709</v>
      </c>
      <c r="AF891" s="50">
        <v>1.9482902696319115E-3</v>
      </c>
      <c r="AG891" s="50">
        <v>0.54499557744440708</v>
      </c>
      <c r="AH891" s="50">
        <v>17.063443370233198</v>
      </c>
      <c r="AI891" s="50">
        <v>18.202708441869348</v>
      </c>
      <c r="AJ891" s="50">
        <v>1.0640137882893719</v>
      </c>
      <c r="AK891" s="50">
        <v>2.2313758550448473</v>
      </c>
      <c r="AL891" s="50">
        <v>3.1110176599404786</v>
      </c>
      <c r="AM891" s="50">
        <v>4.0089366383737381</v>
      </c>
      <c r="AN891" s="50">
        <v>4.9977528215282181</v>
      </c>
      <c r="AO891" s="50">
        <v>6.2567746341099486</v>
      </c>
      <c r="AP891" s="50">
        <v>7.9928216794780234</v>
      </c>
      <c r="AQ891" s="50">
        <v>10.35229004326677</v>
      </c>
      <c r="AR891" s="50">
        <v>15.554608997513725</v>
      </c>
      <c r="AS891" s="50">
        <v>44.43040788245488</v>
      </c>
      <c r="AT891" s="50">
        <v>84.705478222108042</v>
      </c>
      <c r="AU891" s="50">
        <v>125.3641077687199</v>
      </c>
      <c r="AV891" s="50">
        <v>169.41095644421608</v>
      </c>
      <c r="AW891" s="50">
        <v>214.72838729304388</v>
      </c>
      <c r="AX891" s="50">
        <v>265.41049842927185</v>
      </c>
      <c r="AY891" s="50">
        <v>338.82191288843217</v>
      </c>
      <c r="AZ891" s="50">
        <v>434.82145487348799</v>
      </c>
      <c r="BA891" s="50">
        <v>567.52670408812389</v>
      </c>
      <c r="BB891" s="50">
        <v>987.32705415689134</v>
      </c>
      <c r="BC891" s="50">
        <v>13.166664268352363</v>
      </c>
      <c r="BD891" s="50">
        <v>3388.2191288843219</v>
      </c>
      <c r="BE891" s="50">
        <v>50.579273619142519</v>
      </c>
      <c r="BF891" s="50">
        <v>106.2806906213477</v>
      </c>
      <c r="BG891" s="50">
        <v>147.90630598916482</v>
      </c>
      <c r="BH891" s="50">
        <v>190.23926362721156</v>
      </c>
      <c r="BI891" s="50">
        <v>238.00360887361489</v>
      </c>
      <c r="BJ891" s="50">
        <v>298.52853372190827</v>
      </c>
      <c r="BK891" s="50">
        <v>379.96731243282647</v>
      </c>
      <c r="BL891" s="50">
        <v>492.21549993169668</v>
      </c>
      <c r="BM891" s="50">
        <v>742.16062699489839</v>
      </c>
      <c r="BN891" s="50">
        <v>2116.0225795685478</v>
      </c>
    </row>
    <row r="892" spans="1:66" x14ac:dyDescent="0.25">
      <c r="A892" t="str">
        <f t="shared" si="13"/>
        <v>3004TOT20</v>
      </c>
      <c r="B892" s="50">
        <v>3004</v>
      </c>
      <c r="C892" s="50" t="s">
        <v>3</v>
      </c>
      <c r="D892" s="50">
        <v>20</v>
      </c>
      <c r="E892" s="50">
        <v>380.16904468125807</v>
      </c>
      <c r="F892" s="50">
        <v>0.62591911781146703</v>
      </c>
      <c r="G892" s="50">
        <v>0.3086361334969579</v>
      </c>
      <c r="H892" s="50">
        <v>0.19230526671271325</v>
      </c>
      <c r="I892" s="50">
        <v>0.31962512011781657</v>
      </c>
      <c r="J892" s="50">
        <v>0.12878144709289444</v>
      </c>
      <c r="K892" s="50">
        <v>7.3777576613567569E-2</v>
      </c>
      <c r="L892" s="50">
        <v>263.25770357598537</v>
      </c>
      <c r="M892" s="50">
        <v>131.62885178799269</v>
      </c>
      <c r="N892" s="50">
        <v>50314143</v>
      </c>
      <c r="O892" s="50">
        <v>31492584</v>
      </c>
      <c r="P892" s="50">
        <v>133.44725773263838</v>
      </c>
      <c r="Q892" s="50">
        <v>129.810445843347</v>
      </c>
      <c r="R892" s="50">
        <v>49.30926771754627</v>
      </c>
      <c r="S892" s="50">
        <v>49056796437.588676</v>
      </c>
      <c r="T892" s="50">
        <v>21.372292374068302</v>
      </c>
      <c r="U892" s="50">
        <v>27.390214299637236</v>
      </c>
      <c r="V892" s="50">
        <v>16081664</v>
      </c>
      <c r="W892" s="50">
        <v>78.593739885069425</v>
      </c>
      <c r="X892" s="50">
        <v>53.035111902923262</v>
      </c>
      <c r="Y892" s="50">
        <v>40.291403580989972</v>
      </c>
      <c r="Z892" s="50">
        <v>10234714197.90255</v>
      </c>
      <c r="AA892" s="50">
        <v>4.458899073870163</v>
      </c>
      <c r="AB892" s="50">
        <v>4.7743768755666514</v>
      </c>
      <c r="AC892" s="50">
        <v>50314143</v>
      </c>
      <c r="AD892" s="50">
        <v>0.58145129403196794</v>
      </c>
      <c r="AE892" s="50">
        <v>0.73875792565302056</v>
      </c>
      <c r="AF892" s="50">
        <v>7.8265902023077094E-2</v>
      </c>
      <c r="AG892" s="50">
        <v>0.60914482936386349</v>
      </c>
      <c r="AH892" s="50">
        <v>20.234532483676372</v>
      </c>
      <c r="AI892" s="50">
        <v>21.01116371545438</v>
      </c>
      <c r="AJ892" s="50">
        <v>0.9249022922387804</v>
      </c>
      <c r="AK892" s="50">
        <v>2.0561721271609876</v>
      </c>
      <c r="AL892" s="50">
        <v>2.8603908712285473</v>
      </c>
      <c r="AM892" s="50">
        <v>3.6905181246026899</v>
      </c>
      <c r="AN892" s="50">
        <v>4.6601314371894365</v>
      </c>
      <c r="AO892" s="50">
        <v>5.8301030687171291</v>
      </c>
      <c r="AP892" s="50">
        <v>7.4048375412709042</v>
      </c>
      <c r="AQ892" s="50">
        <v>9.9371018636298842</v>
      </c>
      <c r="AR892" s="50">
        <v>14.417035661622585</v>
      </c>
      <c r="AS892" s="50">
        <v>48.218807012339056</v>
      </c>
      <c r="AT892" s="50">
        <v>60.987944319917794</v>
      </c>
      <c r="AU892" s="50">
        <v>93.68425891365149</v>
      </c>
      <c r="AV892" s="50">
        <v>123.29352941217948</v>
      </c>
      <c r="AW892" s="50">
        <v>156.70513471089987</v>
      </c>
      <c r="AX892" s="50">
        <v>199.0578738219539</v>
      </c>
      <c r="AY892" s="50">
        <v>246.85596510442917</v>
      </c>
      <c r="AZ892" s="50">
        <v>318.49259811512627</v>
      </c>
      <c r="BA892" s="50">
        <v>440.46848675496182</v>
      </c>
      <c r="BB892" s="50">
        <v>728.46711271012919</v>
      </c>
      <c r="BC892" s="50">
        <v>15.563282453035001</v>
      </c>
      <c r="BD892" s="50">
        <v>3478.571638987904</v>
      </c>
      <c r="BE892" s="50">
        <v>35.148818685384711</v>
      </c>
      <c r="BF892" s="50">
        <v>78.099003595036848</v>
      </c>
      <c r="BG892" s="50">
        <v>108.8229147149154</v>
      </c>
      <c r="BH892" s="50">
        <v>140.35006232558271</v>
      </c>
      <c r="BI892" s="50">
        <v>176.97233297563398</v>
      </c>
      <c r="BJ892" s="50">
        <v>221.92579053437487</v>
      </c>
      <c r="BK892" s="50">
        <v>281.38374533994278</v>
      </c>
      <c r="BL892" s="50">
        <v>377.87370604581298</v>
      </c>
      <c r="BM892" s="50">
        <v>548.12214803633492</v>
      </c>
      <c r="BN892" s="50">
        <v>1833.3835026363245</v>
      </c>
    </row>
    <row r="893" spans="1:66" x14ac:dyDescent="0.25">
      <c r="A893" t="str">
        <f t="shared" si="13"/>
        <v>3004TOT21</v>
      </c>
      <c r="B893" s="50">
        <v>3004</v>
      </c>
      <c r="C893" s="50" t="s">
        <v>3</v>
      </c>
      <c r="D893" s="50">
        <v>21</v>
      </c>
      <c r="E893" s="50">
        <v>333.05642866886751</v>
      </c>
      <c r="F893" s="50">
        <v>0.68177249701763964</v>
      </c>
      <c r="G893" s="50">
        <v>0.36885261463392632</v>
      </c>
      <c r="H893" s="50">
        <v>0.24584352563646533</v>
      </c>
      <c r="I893" s="50">
        <v>0.4062582514227992</v>
      </c>
      <c r="J893" s="50">
        <v>0.18213757742502526</v>
      </c>
      <c r="K893" s="50">
        <v>0.11070040911487819</v>
      </c>
      <c r="L893" s="50">
        <v>259.70408119948155</v>
      </c>
      <c r="M893" s="50">
        <v>129.85204059974077</v>
      </c>
      <c r="N893" s="50">
        <v>5908072</v>
      </c>
      <c r="O893" s="50">
        <v>4027961.0000000005</v>
      </c>
      <c r="P893" s="50">
        <v>119.19895698199363</v>
      </c>
      <c r="Q893" s="50">
        <v>140.50512421748792</v>
      </c>
      <c r="R893" s="50">
        <v>54.102008550864625</v>
      </c>
      <c r="S893" s="50">
        <v>6791389927.7783623</v>
      </c>
      <c r="T893" s="50">
        <v>28.761651520850751</v>
      </c>
      <c r="U893" s="50">
        <v>38.044633765129468</v>
      </c>
      <c r="V893" s="50">
        <v>2400203</v>
      </c>
      <c r="W893" s="50">
        <v>71.635534188603586</v>
      </c>
      <c r="X893" s="50">
        <v>58.216506411137189</v>
      </c>
      <c r="Y893" s="50">
        <v>44.832954601449217</v>
      </c>
      <c r="Z893" s="50">
        <v>1676777200.0503685</v>
      </c>
      <c r="AA893" s="50">
        <v>7.1011798790550076</v>
      </c>
      <c r="AB893" s="50">
        <v>7.78109310580352</v>
      </c>
      <c r="AC893" s="50">
        <v>5908072</v>
      </c>
      <c r="AD893" s="50">
        <v>0.60850202999933223</v>
      </c>
      <c r="AE893" s="50">
        <v>0.87885456244430138</v>
      </c>
      <c r="AF893" s="50">
        <v>9.1902705030133293E-3</v>
      </c>
      <c r="AG893" s="50">
        <v>0.6841777360899659</v>
      </c>
      <c r="AH893" s="50">
        <v>24.191949871776782</v>
      </c>
      <c r="AI893" s="50">
        <v>26.402941656069267</v>
      </c>
      <c r="AJ893" s="50">
        <v>0.72205050899241607</v>
      </c>
      <c r="AK893" s="50">
        <v>1.7323450618076377</v>
      </c>
      <c r="AL893" s="50">
        <v>2.5724696100928592</v>
      </c>
      <c r="AM893" s="50">
        <v>3.3385047460732169</v>
      </c>
      <c r="AN893" s="50">
        <v>4.448354379140838</v>
      </c>
      <c r="AO893" s="50">
        <v>5.7737969979275672</v>
      </c>
      <c r="AP893" s="50">
        <v>7.2412870748441698</v>
      </c>
      <c r="AQ893" s="50">
        <v>9.3679285643726402</v>
      </c>
      <c r="AR893" s="50">
        <v>14.20961057374025</v>
      </c>
      <c r="AS893" s="50">
        <v>50.593652483008405</v>
      </c>
      <c r="AT893" s="50">
        <v>42.352739111054021</v>
      </c>
      <c r="AU893" s="50">
        <v>73.411414459160312</v>
      </c>
      <c r="AV893" s="50">
        <v>98.823057925792725</v>
      </c>
      <c r="AW893" s="50">
        <v>127.05821733316206</v>
      </c>
      <c r="AX893" s="50">
        <v>169.41095644421608</v>
      </c>
      <c r="AY893" s="50">
        <v>217.52366807437346</v>
      </c>
      <c r="AZ893" s="50">
        <v>271.48105770185629</v>
      </c>
      <c r="BA893" s="50">
        <v>367.0570722958015</v>
      </c>
      <c r="BB893" s="50">
        <v>626.82053884359948</v>
      </c>
      <c r="BC893" s="50">
        <v>19.352315331243986</v>
      </c>
      <c r="BD893" s="50">
        <v>3405.1602245287436</v>
      </c>
      <c r="BE893" s="50">
        <v>23.945539349926896</v>
      </c>
      <c r="BF893" s="50">
        <v>57.529887196012467</v>
      </c>
      <c r="BG893" s="50">
        <v>85.664443523735827</v>
      </c>
      <c r="BH893" s="50">
        <v>111.94749795832406</v>
      </c>
      <c r="BI893" s="50">
        <v>147.93275485258283</v>
      </c>
      <c r="BJ893" s="50">
        <v>192.01440772323011</v>
      </c>
      <c r="BK893" s="50">
        <v>241.47989715821191</v>
      </c>
      <c r="BL893" s="50">
        <v>311.96116267074933</v>
      </c>
      <c r="BM893" s="50">
        <v>473.18829258405191</v>
      </c>
      <c r="BN893" s="50">
        <v>1689.4785103950449</v>
      </c>
    </row>
    <row r="894" spans="1:66" x14ac:dyDescent="0.25">
      <c r="A894" t="str">
        <f t="shared" si="13"/>
        <v>3004TOT22</v>
      </c>
      <c r="B894" s="50">
        <v>3004</v>
      </c>
      <c r="C894" s="50" t="s">
        <v>3</v>
      </c>
      <c r="D894" s="50">
        <v>22</v>
      </c>
      <c r="E894" s="50">
        <v>356.86248032427159</v>
      </c>
      <c r="F894" s="50">
        <v>0.65226308803001998</v>
      </c>
      <c r="G894" s="50">
        <v>0.32474117853684936</v>
      </c>
      <c r="H894" s="50">
        <v>0.20365907254967422</v>
      </c>
      <c r="I894" s="50">
        <v>0.33481451712189642</v>
      </c>
      <c r="J894" s="50">
        <v>0.1383905011691336</v>
      </c>
      <c r="K894" s="50">
        <v>7.9466630888950077E-2</v>
      </c>
      <c r="L894" s="50">
        <v>257.70930307874545</v>
      </c>
      <c r="M894" s="50">
        <v>128.85465153937272</v>
      </c>
      <c r="N894" s="50">
        <v>2980949</v>
      </c>
      <c r="O894" s="50">
        <v>1944363</v>
      </c>
      <c r="P894" s="50">
        <v>129.40398527445129</v>
      </c>
      <c r="Q894" s="50">
        <v>128.30531780429416</v>
      </c>
      <c r="R894" s="50">
        <v>49.786839773141324</v>
      </c>
      <c r="S894" s="50">
        <v>2993665351.70293</v>
      </c>
      <c r="T894" s="50">
        <v>23.451280931987053</v>
      </c>
      <c r="U894" s="50">
        <v>30.716337384937809</v>
      </c>
      <c r="V894" s="50">
        <v>998065</v>
      </c>
      <c r="W894" s="50">
        <v>75.594536184172455</v>
      </c>
      <c r="X894" s="50">
        <v>53.26011535520027</v>
      </c>
      <c r="Y894" s="50">
        <v>41.333482896367265</v>
      </c>
      <c r="Z894" s="50">
        <v>637884684.38385546</v>
      </c>
      <c r="AA894" s="50">
        <v>4.9969556307247975</v>
      </c>
      <c r="AB894" s="50">
        <v>5.3784148301618124</v>
      </c>
      <c r="AC894" s="50">
        <v>2980949</v>
      </c>
      <c r="AD894" s="50">
        <v>0.58844303072315574</v>
      </c>
      <c r="AE894" s="50">
        <v>0.78807135096541892</v>
      </c>
      <c r="AF894" s="50">
        <v>4.6369996279136908E-3</v>
      </c>
      <c r="AG894" s="50">
        <v>0.63398691637927129</v>
      </c>
      <c r="AH894" s="50">
        <v>20.789489231041973</v>
      </c>
      <c r="AI894" s="50">
        <v>21.949573259427293</v>
      </c>
      <c r="AJ894" s="50">
        <v>0.93237949179656898</v>
      </c>
      <c r="AK894" s="50">
        <v>1.9480288593371764</v>
      </c>
      <c r="AL894" s="50">
        <v>2.9533804461061299</v>
      </c>
      <c r="AM894" s="50">
        <v>3.6740852163239177</v>
      </c>
      <c r="AN894" s="50">
        <v>4.6642870132703269</v>
      </c>
      <c r="AO894" s="50">
        <v>5.8881781627760201</v>
      </c>
      <c r="AP894" s="50">
        <v>7.1754559843836034</v>
      </c>
      <c r="AQ894" s="50">
        <v>9.5404707057299447</v>
      </c>
      <c r="AR894" s="50">
        <v>13.807773016504242</v>
      </c>
      <c r="AS894" s="50">
        <v>49.415961103772069</v>
      </c>
      <c r="AT894" s="50">
        <v>52.94092388881753</v>
      </c>
      <c r="AU894" s="50">
        <v>86.3995877865502</v>
      </c>
      <c r="AV894" s="50">
        <v>117.08179434255824</v>
      </c>
      <c r="AW894" s="50">
        <v>149.08164167091016</v>
      </c>
      <c r="AX894" s="50">
        <v>186.35205208863769</v>
      </c>
      <c r="AY894" s="50">
        <v>226.39464179363421</v>
      </c>
      <c r="AZ894" s="50">
        <v>293.64565783664125</v>
      </c>
      <c r="BA894" s="50">
        <v>392.12120610818937</v>
      </c>
      <c r="BB894" s="50">
        <v>638.11460260654735</v>
      </c>
      <c r="BC894" s="50">
        <v>16.575668992739324</v>
      </c>
      <c r="BD894" s="50">
        <v>3873.8638706910742</v>
      </c>
      <c r="BE894" s="50">
        <v>33.184946516274977</v>
      </c>
      <c r="BF894" s="50">
        <v>69.702306295897301</v>
      </c>
      <c r="BG894" s="50">
        <v>103.82835028491203</v>
      </c>
      <c r="BH894" s="50">
        <v>132.40413499252247</v>
      </c>
      <c r="BI894" s="50">
        <v>167.19231654906798</v>
      </c>
      <c r="BJ894" s="50">
        <v>207.37142447439911</v>
      </c>
      <c r="BK894" s="50">
        <v>258.58673447265613</v>
      </c>
      <c r="BL894" s="50">
        <v>338.9681840063746</v>
      </c>
      <c r="BM894" s="50">
        <v>496.70986218540872</v>
      </c>
      <c r="BN894" s="50">
        <v>1765.0505870831416</v>
      </c>
    </row>
    <row r="895" spans="1:66" x14ac:dyDescent="0.25">
      <c r="A895" t="str">
        <f t="shared" si="13"/>
        <v>3004TOT23</v>
      </c>
      <c r="B895" s="50">
        <v>3004</v>
      </c>
      <c r="C895" s="50" t="s">
        <v>3</v>
      </c>
      <c r="D895" s="50">
        <v>23</v>
      </c>
      <c r="E895" s="50">
        <v>369.8212721296112</v>
      </c>
      <c r="F895" s="50">
        <v>0.62066831871245787</v>
      </c>
      <c r="G895" s="50">
        <v>0.29707899929967674</v>
      </c>
      <c r="H895" s="50">
        <v>0.18081235068087165</v>
      </c>
      <c r="I895" s="50">
        <v>0.30454790443124474</v>
      </c>
      <c r="J895" s="50">
        <v>0.11662657174698449</v>
      </c>
      <c r="K895" s="50">
        <v>6.415551865208903E-2</v>
      </c>
      <c r="L895" s="50">
        <v>249.34480698602655</v>
      </c>
      <c r="M895" s="50">
        <v>124.67240349301328</v>
      </c>
      <c r="N895" s="50">
        <v>7896472</v>
      </c>
      <c r="O895" s="50">
        <v>4901090</v>
      </c>
      <c r="P895" s="50">
        <v>129.99747845853784</v>
      </c>
      <c r="Q895" s="50">
        <v>119.34732852748871</v>
      </c>
      <c r="R895" s="50">
        <v>47.864373022285172</v>
      </c>
      <c r="S895" s="50">
        <v>7019183980.4734764</v>
      </c>
      <c r="T895" s="50">
        <v>20.029974293641793</v>
      </c>
      <c r="U895" s="50">
        <v>25.619472179077963</v>
      </c>
      <c r="V895" s="50">
        <v>2404854</v>
      </c>
      <c r="W895" s="50">
        <v>76.929126329438049</v>
      </c>
      <c r="X895" s="50">
        <v>47.743277163575229</v>
      </c>
      <c r="Y895" s="50">
        <v>38.294984155215062</v>
      </c>
      <c r="Z895" s="50">
        <v>1377787332.7191904</v>
      </c>
      <c r="AA895" s="50">
        <v>3.9316599954129039</v>
      </c>
      <c r="AB895" s="50">
        <v>4.1975816342516561</v>
      </c>
      <c r="AC895" s="50">
        <v>7896472</v>
      </c>
      <c r="AD895" s="50">
        <v>0.57448703502958964</v>
      </c>
      <c r="AE895" s="50">
        <v>0.71303962682876509</v>
      </c>
      <c r="AF895" s="50">
        <v>1.2283315724566176E-2</v>
      </c>
      <c r="AG895" s="50">
        <v>0.5882355928058951</v>
      </c>
      <c r="AH895" s="50">
        <v>19.192438296471259</v>
      </c>
      <c r="AI895" s="50">
        <v>19.211165943850194</v>
      </c>
      <c r="AJ895" s="50">
        <v>1.0609449420799559</v>
      </c>
      <c r="AK895" s="50">
        <v>2.1828154981592363</v>
      </c>
      <c r="AL895" s="50">
        <v>2.9524726119997902</v>
      </c>
      <c r="AM895" s="50">
        <v>3.7675176125087866</v>
      </c>
      <c r="AN895" s="50">
        <v>4.6858894426065874</v>
      </c>
      <c r="AO895" s="50">
        <v>5.8068415365175721</v>
      </c>
      <c r="AP895" s="50">
        <v>7.3494664626935524</v>
      </c>
      <c r="AQ895" s="50">
        <v>9.8776317939028218</v>
      </c>
      <c r="AR895" s="50">
        <v>14.509252640882671</v>
      </c>
      <c r="AS895" s="50">
        <v>47.807167458649012</v>
      </c>
      <c r="AT895" s="50">
        <v>63.529108666581031</v>
      </c>
      <c r="AU895" s="50">
        <v>94.870135608761004</v>
      </c>
      <c r="AV895" s="50">
        <v>122.82294342205667</v>
      </c>
      <c r="AW895" s="50">
        <v>154.16397036423663</v>
      </c>
      <c r="AX895" s="50">
        <v>192.40244339021683</v>
      </c>
      <c r="AY895" s="50">
        <v>237.17533902190252</v>
      </c>
      <c r="AZ895" s="50">
        <v>306.0691279758837</v>
      </c>
      <c r="BA895" s="50">
        <v>440.46848675496182</v>
      </c>
      <c r="BB895" s="50">
        <v>704.74957880793897</v>
      </c>
      <c r="BC895" s="50">
        <v>15.009692255564303</v>
      </c>
      <c r="BD895" s="50">
        <v>3303.5136506622139</v>
      </c>
      <c r="BE895" s="50">
        <v>39.176079283727404</v>
      </c>
      <c r="BF895" s="50">
        <v>80.772029142985161</v>
      </c>
      <c r="BG895" s="50">
        <v>109.1438243721236</v>
      </c>
      <c r="BH895" s="50">
        <v>139.45836224015812</v>
      </c>
      <c r="BI895" s="50">
        <v>172.73529706273564</v>
      </c>
      <c r="BJ895" s="50">
        <v>215.51277223305553</v>
      </c>
      <c r="BK895" s="50">
        <v>271.49709781051467</v>
      </c>
      <c r="BL895" s="50">
        <v>365.53015712716297</v>
      </c>
      <c r="BM895" s="50">
        <v>536.5926763229121</v>
      </c>
      <c r="BN895" s="50">
        <v>1769.0574231975991</v>
      </c>
    </row>
    <row r="896" spans="1:66" x14ac:dyDescent="0.25">
      <c r="A896" t="str">
        <f t="shared" si="13"/>
        <v>3004TOT24</v>
      </c>
      <c r="B896" s="50">
        <v>3004</v>
      </c>
      <c r="C896" s="50" t="s">
        <v>3</v>
      </c>
      <c r="D896" s="50">
        <v>24</v>
      </c>
      <c r="E896" s="50">
        <v>421.39249586469822</v>
      </c>
      <c r="F896" s="50">
        <v>0.56959907689732436</v>
      </c>
      <c r="G896" s="50">
        <v>0.26707316971919232</v>
      </c>
      <c r="H896" s="50">
        <v>0.16293623731524842</v>
      </c>
      <c r="I896" s="50">
        <v>0.27571274648518668</v>
      </c>
      <c r="J896" s="50">
        <v>0.10636770486434872</v>
      </c>
      <c r="K896" s="50">
        <v>5.9619101463500176E-2</v>
      </c>
      <c r="L896" s="50">
        <v>261.14985393669639</v>
      </c>
      <c r="M896" s="50">
        <v>130.57492696834819</v>
      </c>
      <c r="N896" s="50">
        <v>3022849</v>
      </c>
      <c r="O896" s="50">
        <v>1721812</v>
      </c>
      <c r="P896" s="50">
        <v>138.70211465577401</v>
      </c>
      <c r="Q896" s="50">
        <v>122.44773928092238</v>
      </c>
      <c r="R896" s="50">
        <v>46.887921794742461</v>
      </c>
      <c r="S896" s="50">
        <v>2529983842.4011621</v>
      </c>
      <c r="T896" s="50">
        <v>16.551343449877656</v>
      </c>
      <c r="U896" s="50">
        <v>20.370497726763684</v>
      </c>
      <c r="V896" s="50">
        <v>833438.00000000012</v>
      </c>
      <c r="W896" s="50">
        <v>80.200196487037786</v>
      </c>
      <c r="X896" s="50">
        <v>50.374730481310408</v>
      </c>
      <c r="Y896" s="50">
        <v>38.5791756893124</v>
      </c>
      <c r="Z896" s="50">
        <v>503810575.47458863</v>
      </c>
      <c r="AA896" s="50">
        <v>3.2959664518830585</v>
      </c>
      <c r="AB896" s="50">
        <v>3.4784976895272202</v>
      </c>
      <c r="AC896" s="50">
        <v>3022849</v>
      </c>
      <c r="AD896" s="50">
        <v>0.56928102457879592</v>
      </c>
      <c r="AE896" s="50">
        <v>0.67686829085512379</v>
      </c>
      <c r="AF896" s="50">
        <v>4.7021769537953237E-3</v>
      </c>
      <c r="AG896" s="50">
        <v>0.58773972732624635</v>
      </c>
      <c r="AH896" s="50">
        <v>18.913777627424871</v>
      </c>
      <c r="AI896" s="50">
        <v>20.135783462057969</v>
      </c>
      <c r="AJ896" s="50">
        <v>1.0020051728571233</v>
      </c>
      <c r="AK896" s="50">
        <v>2.0595200950968473</v>
      </c>
      <c r="AL896" s="50">
        <v>2.9210717187414694</v>
      </c>
      <c r="AM896" s="50">
        <v>3.806613599006524</v>
      </c>
      <c r="AN896" s="50">
        <v>4.8399146714374233</v>
      </c>
      <c r="AO896" s="50">
        <v>5.9528740039510755</v>
      </c>
      <c r="AP896" s="50">
        <v>7.5783158628239633</v>
      </c>
      <c r="AQ896" s="50">
        <v>10.193475016945417</v>
      </c>
      <c r="AR896" s="50">
        <v>15.358471817640023</v>
      </c>
      <c r="AS896" s="50">
        <v>46.287738041500134</v>
      </c>
      <c r="AT896" s="50">
        <v>70.13613596790546</v>
      </c>
      <c r="AU896" s="50">
        <v>105.88184777763506</v>
      </c>
      <c r="AV896" s="50">
        <v>139.76403906647826</v>
      </c>
      <c r="AW896" s="50">
        <v>179.99914122197958</v>
      </c>
      <c r="AX896" s="50">
        <v>225.88127525895482</v>
      </c>
      <c r="AY896" s="50">
        <v>276.70456219221961</v>
      </c>
      <c r="AZ896" s="50">
        <v>361.05710092173553</v>
      </c>
      <c r="BA896" s="50">
        <v>499.76232151043746</v>
      </c>
      <c r="BB896" s="50">
        <v>847.05478222108047</v>
      </c>
      <c r="BC896" s="50">
        <v>13.368981389040684</v>
      </c>
      <c r="BD896" s="50">
        <v>3811.746519994862</v>
      </c>
      <c r="BE896" s="50">
        <v>42.016488653396451</v>
      </c>
      <c r="BF896" s="50">
        <v>87.049231910569091</v>
      </c>
      <c r="BG896" s="50">
        <v>123.07585057942518</v>
      </c>
      <c r="BH896" s="50">
        <v>160.12544839856861</v>
      </c>
      <c r="BI896" s="50">
        <v>204.56341649810557</v>
      </c>
      <c r="BJ896" s="50">
        <v>250.81139338346568</v>
      </c>
      <c r="BK896" s="50">
        <v>315.81007309969777</v>
      </c>
      <c r="BL896" s="50">
        <v>432.89198335894207</v>
      </c>
      <c r="BM896" s="50">
        <v>649.16354031622745</v>
      </c>
      <c r="BN896" s="50">
        <v>1953.2502421024396</v>
      </c>
    </row>
    <row r="897" spans="1:66" x14ac:dyDescent="0.25">
      <c r="A897" t="str">
        <f t="shared" si="13"/>
        <v>3004TOT25</v>
      </c>
      <c r="B897" s="50">
        <v>3004</v>
      </c>
      <c r="C897" s="50" t="s">
        <v>3</v>
      </c>
      <c r="D897" s="50">
        <v>25</v>
      </c>
      <c r="E897" s="50">
        <v>402.22558759597393</v>
      </c>
      <c r="F897" s="50">
        <v>0.61887138004965525</v>
      </c>
      <c r="G897" s="50">
        <v>0.29954463779954948</v>
      </c>
      <c r="H897" s="50">
        <v>0.18144719282601804</v>
      </c>
      <c r="I897" s="50">
        <v>0.31103770052641666</v>
      </c>
      <c r="J897" s="50">
        <v>0.11490501739779885</v>
      </c>
      <c r="K897" s="50">
        <v>6.2205608351774203E-2</v>
      </c>
      <c r="L897" s="50">
        <v>261.6890339377502</v>
      </c>
      <c r="M897" s="50">
        <v>130.8445169688751</v>
      </c>
      <c r="N897" s="50">
        <v>3589552</v>
      </c>
      <c r="O897" s="50">
        <v>2221471</v>
      </c>
      <c r="P897" s="50">
        <v>135.02693674930393</v>
      </c>
      <c r="Q897" s="50">
        <v>126.66209718844627</v>
      </c>
      <c r="R897" s="50">
        <v>48.401759631462539</v>
      </c>
      <c r="S897" s="50">
        <v>3376514108.4397798</v>
      </c>
      <c r="T897" s="50">
        <v>19.488453570421679</v>
      </c>
      <c r="U897" s="50">
        <v>24.599018325701998</v>
      </c>
      <c r="V897" s="50">
        <v>1116486</v>
      </c>
      <c r="W897" s="50">
        <v>82.507317094809409</v>
      </c>
      <c r="X897" s="50">
        <v>48.337199874065689</v>
      </c>
      <c r="Y897" s="50">
        <v>36.942472633808563</v>
      </c>
      <c r="Z897" s="50">
        <v>647613683.2631532</v>
      </c>
      <c r="AA897" s="50">
        <v>3.7378754515779713</v>
      </c>
      <c r="AB897" s="50">
        <v>3.9926130342732589</v>
      </c>
      <c r="AC897" s="50">
        <v>3589552</v>
      </c>
      <c r="AD897" s="50">
        <v>0.59048825938349159</v>
      </c>
      <c r="AE897" s="50">
        <v>0.7805427245381642</v>
      </c>
      <c r="AF897" s="50">
        <v>5.5837088418409396E-3</v>
      </c>
      <c r="AG897" s="50">
        <v>0.62832406169393273</v>
      </c>
      <c r="AH897" s="50">
        <v>21.048691352551256</v>
      </c>
      <c r="AI897" s="50">
        <v>20.0098856012516</v>
      </c>
      <c r="AJ897" s="50">
        <v>1.0352076576929976</v>
      </c>
      <c r="AK897" s="50">
        <v>2.1493223012844078</v>
      </c>
      <c r="AL897" s="50">
        <v>2.7905766199775854</v>
      </c>
      <c r="AM897" s="50">
        <v>3.4909174551114006</v>
      </c>
      <c r="AN897" s="50">
        <v>4.3943239497536464</v>
      </c>
      <c r="AO897" s="50">
        <v>5.5685222842946906</v>
      </c>
      <c r="AP897" s="50">
        <v>7.216843611027933</v>
      </c>
      <c r="AQ897" s="50">
        <v>9.6322059479610047</v>
      </c>
      <c r="AR897" s="50">
        <v>13.910225615672431</v>
      </c>
      <c r="AS897" s="50">
        <v>49.811854557223903</v>
      </c>
      <c r="AT897" s="50">
        <v>71.152601706570763</v>
      </c>
      <c r="AU897" s="50">
        <v>100.79951908430857</v>
      </c>
      <c r="AV897" s="50">
        <v>124.94058037760936</v>
      </c>
      <c r="AW897" s="50">
        <v>154.58749775534719</v>
      </c>
      <c r="AX897" s="50">
        <v>199.90492860417498</v>
      </c>
      <c r="AY897" s="50">
        <v>251.6962781456925</v>
      </c>
      <c r="AZ897" s="50">
        <v>330.35136506622138</v>
      </c>
      <c r="BA897" s="50">
        <v>440.46848675496182</v>
      </c>
      <c r="BB897" s="50">
        <v>779.29039964339404</v>
      </c>
      <c r="BC897" s="50">
        <v>16.225933490956464</v>
      </c>
      <c r="BD897" s="50">
        <v>3515.2773462174837</v>
      </c>
      <c r="BE897" s="50">
        <v>41.593417452097619</v>
      </c>
      <c r="BF897" s="50">
        <v>86.037825945984792</v>
      </c>
      <c r="BG897" s="50">
        <v>112.55524977745632</v>
      </c>
      <c r="BH897" s="50">
        <v>140.27615249223265</v>
      </c>
      <c r="BI897" s="50">
        <v>177.02426551258918</v>
      </c>
      <c r="BJ897" s="50">
        <v>223.46922194336184</v>
      </c>
      <c r="BK897" s="50">
        <v>289.61927592536784</v>
      </c>
      <c r="BL897" s="50">
        <v>390.01048897458526</v>
      </c>
      <c r="BM897" s="50">
        <v>559.65329516133136</v>
      </c>
      <c r="BN897" s="50">
        <v>2004.0750066765679</v>
      </c>
    </row>
    <row r="898" spans="1:66" x14ac:dyDescent="0.25">
      <c r="A898" t="str">
        <f t="shared" si="13"/>
        <v>3004TOT26</v>
      </c>
      <c r="B898" s="50">
        <v>3004</v>
      </c>
      <c r="C898" s="50" t="s">
        <v>3</v>
      </c>
      <c r="D898" s="50">
        <v>26</v>
      </c>
      <c r="E898" s="50">
        <v>416.14064982591134</v>
      </c>
      <c r="F898" s="50">
        <v>0.63262978976124284</v>
      </c>
      <c r="G898" s="50">
        <v>0.32000973733010057</v>
      </c>
      <c r="H898" s="50">
        <v>0.20239112321242192</v>
      </c>
      <c r="I898" s="50">
        <v>0.33712642525661007</v>
      </c>
      <c r="J898" s="50">
        <v>0.13853553743695124</v>
      </c>
      <c r="K898" s="50">
        <v>8.097071065130157E-2</v>
      </c>
      <c r="L898" s="50">
        <v>280.1156040083975</v>
      </c>
      <c r="M898" s="50">
        <v>140.05780200419875</v>
      </c>
      <c r="N898" s="50">
        <v>8297804</v>
      </c>
      <c r="O898" s="50">
        <v>5249438</v>
      </c>
      <c r="P898" s="50">
        <v>138.42180091603902</v>
      </c>
      <c r="Q898" s="50">
        <v>141.69380309235848</v>
      </c>
      <c r="R898" s="50">
        <v>50.584044967416631</v>
      </c>
      <c r="S898" s="50">
        <v>8925754011.8105297</v>
      </c>
      <c r="T898" s="50">
        <v>21.540726890845487</v>
      </c>
      <c r="U898" s="50">
        <v>27.281698476964269</v>
      </c>
      <c r="V898" s="50">
        <v>2797409</v>
      </c>
      <c r="W898" s="50">
        <v>82.503776513254138</v>
      </c>
      <c r="X898" s="50">
        <v>57.554025490944611</v>
      </c>
      <c r="Y898" s="50">
        <v>41.093052059477003</v>
      </c>
      <c r="Z898" s="50">
        <v>1932025786.7351747</v>
      </c>
      <c r="AA898" s="50">
        <v>4.662602146895992</v>
      </c>
      <c r="AB898" s="50">
        <v>4.9965648860078922</v>
      </c>
      <c r="AC898" s="50">
        <v>8297804</v>
      </c>
      <c r="AD898" s="50">
        <v>0.60576115006046682</v>
      </c>
      <c r="AE898" s="50">
        <v>0.8185522042619473</v>
      </c>
      <c r="AF898" s="50">
        <v>1.2907605618377779E-2</v>
      </c>
      <c r="AG898" s="50">
        <v>0.66308842663952561</v>
      </c>
      <c r="AH898" s="50">
        <v>23.326558311579138</v>
      </c>
      <c r="AI898" s="50">
        <v>24.091600797444695</v>
      </c>
      <c r="AJ898" s="50">
        <v>0.8117995266210194</v>
      </c>
      <c r="AK898" s="50">
        <v>1.8827738285432578</v>
      </c>
      <c r="AL898" s="50">
        <v>2.6341492996528868</v>
      </c>
      <c r="AM898" s="50">
        <v>3.4637668189342863</v>
      </c>
      <c r="AN898" s="50">
        <v>4.3794682110998213</v>
      </c>
      <c r="AO898" s="50">
        <v>5.4674845918234958</v>
      </c>
      <c r="AP898" s="50">
        <v>7.0802112530953814</v>
      </c>
      <c r="AQ898" s="50">
        <v>9.3637608781809121</v>
      </c>
      <c r="AR898" s="50">
        <v>13.641955988696694</v>
      </c>
      <c r="AS898" s="50">
        <v>51.274629603352246</v>
      </c>
      <c r="AT898" s="50">
        <v>61.713991276107294</v>
      </c>
      <c r="AU898" s="50">
        <v>94.192491782984149</v>
      </c>
      <c r="AV898" s="50">
        <v>125.84813907284625</v>
      </c>
      <c r="AW898" s="50">
        <v>162.63451818644745</v>
      </c>
      <c r="AX898" s="50">
        <v>203.2931477330593</v>
      </c>
      <c r="AY898" s="50">
        <v>259.76346654779803</v>
      </c>
      <c r="AZ898" s="50">
        <v>332.32782622473724</v>
      </c>
      <c r="BA898" s="50">
        <v>440.46848675496182</v>
      </c>
      <c r="BB898" s="50">
        <v>776.46688370265701</v>
      </c>
      <c r="BC898" s="50">
        <v>16.957605039579065</v>
      </c>
      <c r="BD898" s="50">
        <v>4235.2739111054025</v>
      </c>
      <c r="BE898" s="50">
        <v>33.643993228707309</v>
      </c>
      <c r="BF898" s="50">
        <v>78.612336610540098</v>
      </c>
      <c r="BG898" s="50">
        <v>109.67216708313478</v>
      </c>
      <c r="BH898" s="50">
        <v>143.77571467835261</v>
      </c>
      <c r="BI898" s="50">
        <v>182.45557310275316</v>
      </c>
      <c r="BJ898" s="50">
        <v>227.83601026004311</v>
      </c>
      <c r="BK898" s="50">
        <v>293.97931295534744</v>
      </c>
      <c r="BL898" s="50">
        <v>390.04838249076113</v>
      </c>
      <c r="BM898" s="50">
        <v>568.38729709842482</v>
      </c>
      <c r="BN898" s="50">
        <v>2134.4824882340395</v>
      </c>
    </row>
    <row r="899" spans="1:66" x14ac:dyDescent="0.25">
      <c r="A899" t="str">
        <f t="shared" si="13"/>
        <v>3004TOT27</v>
      </c>
      <c r="B899" s="50">
        <v>3004</v>
      </c>
      <c r="C899" s="50" t="s">
        <v>3</v>
      </c>
      <c r="D899" s="50">
        <v>27</v>
      </c>
      <c r="E899" s="50">
        <v>309.76282533378384</v>
      </c>
      <c r="F899" s="50">
        <v>0.69750743917962399</v>
      </c>
      <c r="G899" s="50">
        <v>0.36132314325492271</v>
      </c>
      <c r="H899" s="50">
        <v>0.23143790407822501</v>
      </c>
      <c r="I899" s="50">
        <v>0.38450692304245437</v>
      </c>
      <c r="J899" s="50">
        <v>0.16190694876958306</v>
      </c>
      <c r="K899" s="50">
        <v>9.323186815199179E-2</v>
      </c>
      <c r="L899" s="50">
        <v>258.8008345770379</v>
      </c>
      <c r="M899" s="50">
        <v>129.40041728851895</v>
      </c>
      <c r="N899" s="50">
        <v>3012765</v>
      </c>
      <c r="O899" s="50">
        <v>2101426</v>
      </c>
      <c r="P899" s="50">
        <v>124.736700241273</v>
      </c>
      <c r="Q899" s="50">
        <v>134.06413433576489</v>
      </c>
      <c r="R899" s="50">
        <v>51.802048689243193</v>
      </c>
      <c r="S899" s="50">
        <v>3380710290.7280288</v>
      </c>
      <c r="T899" s="50">
        <v>30.187848049749228</v>
      </c>
      <c r="U899" s="50">
        <v>41.97860928299005</v>
      </c>
      <c r="V899" s="50">
        <v>1158429</v>
      </c>
      <c r="W899" s="50">
        <v>74.912902299402162</v>
      </c>
      <c r="X899" s="50">
        <v>54.487514989116789</v>
      </c>
      <c r="Y899" s="50">
        <v>42.107681049921304</v>
      </c>
      <c r="Z899" s="50">
        <v>757439010.01593089</v>
      </c>
      <c r="AA899" s="50">
        <v>6.7635058242122774</v>
      </c>
      <c r="AB899" s="50">
        <v>7.4569169331498433</v>
      </c>
      <c r="AC899" s="50">
        <v>3012765</v>
      </c>
      <c r="AD899" s="50">
        <v>0.57246077737254353</v>
      </c>
      <c r="AE899" s="50">
        <v>0.70400939606949819</v>
      </c>
      <c r="AF899" s="50">
        <v>4.6864908403301177E-3</v>
      </c>
      <c r="AG899" s="50">
        <v>0.58775276019046263</v>
      </c>
      <c r="AH899" s="50">
        <v>19.256828747590866</v>
      </c>
      <c r="AI899" s="50">
        <v>20.142551699765992</v>
      </c>
      <c r="AJ899" s="50">
        <v>0.96707070837669862</v>
      </c>
      <c r="AK899" s="50">
        <v>2.106683023920346</v>
      </c>
      <c r="AL899" s="50">
        <v>2.9473904902545232</v>
      </c>
      <c r="AM899" s="50">
        <v>3.8113703575327076</v>
      </c>
      <c r="AN899" s="50">
        <v>4.8233554264597416</v>
      </c>
      <c r="AO899" s="50">
        <v>6.0397200461628451</v>
      </c>
      <c r="AP899" s="50">
        <v>7.5908730755078793</v>
      </c>
      <c r="AQ899" s="50">
        <v>9.8002934066433625</v>
      </c>
      <c r="AR899" s="50">
        <v>14.577481108423598</v>
      </c>
      <c r="AS899" s="50">
        <v>47.335762356718298</v>
      </c>
      <c r="AT899" s="50">
        <v>50.823286933264825</v>
      </c>
      <c r="AU899" s="50">
        <v>77.929039964339395</v>
      </c>
      <c r="AV899" s="50">
        <v>105.03479299541398</v>
      </c>
      <c r="AW899" s="50">
        <v>133.41112819982018</v>
      </c>
      <c r="AX899" s="50">
        <v>169.41095644421608</v>
      </c>
      <c r="AY899" s="50">
        <v>214.72838729304388</v>
      </c>
      <c r="AZ899" s="50">
        <v>261.37690422821908</v>
      </c>
      <c r="BA899" s="50">
        <v>359.99828244395917</v>
      </c>
      <c r="BB899" s="50">
        <v>575.99725191033474</v>
      </c>
      <c r="BC899" s="50">
        <v>14.030382086027998</v>
      </c>
      <c r="BD899" s="50">
        <v>2911.4482943198855</v>
      </c>
      <c r="BE899" s="50">
        <v>29.799039205012729</v>
      </c>
      <c r="BF899" s="50">
        <v>65.414950570260771</v>
      </c>
      <c r="BG899" s="50">
        <v>91.246350478893135</v>
      </c>
      <c r="BH899" s="50">
        <v>118.3490439461155</v>
      </c>
      <c r="BI899" s="50">
        <v>149.54786249469851</v>
      </c>
      <c r="BJ899" s="50">
        <v>186.6856126962453</v>
      </c>
      <c r="BK899" s="50">
        <v>233.90916249919658</v>
      </c>
      <c r="BL899" s="50">
        <v>305.74586678942842</v>
      </c>
      <c r="BM899" s="50">
        <v>450.59672986456638</v>
      </c>
      <c r="BN899" s="50">
        <v>1470.0112761240862</v>
      </c>
    </row>
    <row r="900" spans="1:66" x14ac:dyDescent="0.25">
      <c r="A900" t="str">
        <f t="shared" ref="A900:A963" si="14">B900&amp;C900&amp;D900</f>
        <v>3004TOT28</v>
      </c>
      <c r="B900" s="50">
        <v>3004</v>
      </c>
      <c r="C900" s="50" t="s">
        <v>3</v>
      </c>
      <c r="D900" s="50">
        <v>28</v>
      </c>
      <c r="E900" s="50">
        <v>468.80281990026606</v>
      </c>
      <c r="F900" s="50">
        <v>0.52142854184012888</v>
      </c>
      <c r="G900" s="50">
        <v>0.23719835765946068</v>
      </c>
      <c r="H900" s="50">
        <v>0.13821091418342285</v>
      </c>
      <c r="I900" s="50">
        <v>0.230032683393605</v>
      </c>
      <c r="J900" s="50">
        <v>8.322716388743015E-2</v>
      </c>
      <c r="K900" s="50">
        <v>4.3499715021110656E-2</v>
      </c>
      <c r="L900" s="50">
        <v>263.67037484429983</v>
      </c>
      <c r="M900" s="50">
        <v>131.83518742214991</v>
      </c>
      <c r="N900" s="50">
        <v>1931256</v>
      </c>
      <c r="O900" s="50">
        <v>1007011.9999999999</v>
      </c>
      <c r="P900" s="50">
        <v>143.726461425579</v>
      </c>
      <c r="Q900" s="50">
        <v>119.94391341872083</v>
      </c>
      <c r="R900" s="50">
        <v>45.490098570819342</v>
      </c>
      <c r="S900" s="50">
        <v>1449419521.6753547</v>
      </c>
      <c r="T900" s="50">
        <v>13.340828429706869</v>
      </c>
      <c r="U900" s="50">
        <v>15.879302557330632</v>
      </c>
      <c r="V900" s="50">
        <v>444252</v>
      </c>
      <c r="W900" s="50">
        <v>84.136449191379114</v>
      </c>
      <c r="X900" s="50">
        <v>47.6987382307708</v>
      </c>
      <c r="Y900" s="50">
        <v>36.180582106683325</v>
      </c>
      <c r="Z900" s="50">
        <v>254283118.27795666</v>
      </c>
      <c r="AA900" s="50">
        <v>2.3404869347943738</v>
      </c>
      <c r="AB900" s="50">
        <v>2.4412728469069314</v>
      </c>
      <c r="AC900" s="50">
        <v>1931256</v>
      </c>
      <c r="AD900" s="50">
        <v>0.55857952559435919</v>
      </c>
      <c r="AE900" s="50">
        <v>0.61017532539448371</v>
      </c>
      <c r="AF900" s="50">
        <v>3.0041551711908064E-3</v>
      </c>
      <c r="AG900" s="50">
        <v>0.55746668210288863</v>
      </c>
      <c r="AH900" s="50">
        <v>17.79996497187134</v>
      </c>
      <c r="AI900" s="50">
        <v>18.466744836305278</v>
      </c>
      <c r="AJ900" s="50">
        <v>1.1288460912583105</v>
      </c>
      <c r="AK900" s="50">
        <v>2.1784275773594297</v>
      </c>
      <c r="AL900" s="50">
        <v>2.9329655801649022</v>
      </c>
      <c r="AM900" s="50">
        <v>3.7454457316516061</v>
      </c>
      <c r="AN900" s="50">
        <v>4.7286451025036502</v>
      </c>
      <c r="AO900" s="50">
        <v>6.0534800689939772</v>
      </c>
      <c r="AP900" s="50">
        <v>7.8208083435814366</v>
      </c>
      <c r="AQ900" s="50">
        <v>10.336802562291627</v>
      </c>
      <c r="AR900" s="50">
        <v>16.638368224227214</v>
      </c>
      <c r="AS900" s="50">
        <v>44.436210717967846</v>
      </c>
      <c r="AT900" s="50">
        <v>79.865165180844727</v>
      </c>
      <c r="AU900" s="50">
        <v>119.94295716250498</v>
      </c>
      <c r="AV900" s="50">
        <v>152.75221239386818</v>
      </c>
      <c r="AW900" s="50">
        <v>203.2931477330593</v>
      </c>
      <c r="AX900" s="50">
        <v>254.11643466632412</v>
      </c>
      <c r="AY900" s="50">
        <v>316.23378536253671</v>
      </c>
      <c r="AZ900" s="50">
        <v>423.52739111054024</v>
      </c>
      <c r="BA900" s="50">
        <v>571.76197799922932</v>
      </c>
      <c r="BB900" s="50">
        <v>1058.8184777763506</v>
      </c>
      <c r="BC900" s="50">
        <v>10.700907547684238</v>
      </c>
      <c r="BD900" s="50">
        <v>3503.4185792663889</v>
      </c>
      <c r="BE900" s="50">
        <v>52.561802292660708</v>
      </c>
      <c r="BF900" s="50">
        <v>101.96563924567046</v>
      </c>
      <c r="BG900" s="50">
        <v>138.00173941208877</v>
      </c>
      <c r="BH900" s="50">
        <v>174.99820074533278</v>
      </c>
      <c r="BI900" s="50">
        <v>223.26587550445873</v>
      </c>
      <c r="BJ900" s="50">
        <v>283.32321377560373</v>
      </c>
      <c r="BK900" s="50">
        <v>366.70360086195893</v>
      </c>
      <c r="BL900" s="50">
        <v>485.5516283195833</v>
      </c>
      <c r="BM900" s="50">
        <v>776.14364882324787</v>
      </c>
      <c r="BN900" s="50">
        <v>2094.6856056674083</v>
      </c>
    </row>
    <row r="901" spans="1:66" x14ac:dyDescent="0.25">
      <c r="A901" t="str">
        <f t="shared" si="14"/>
        <v>3004TOT29</v>
      </c>
      <c r="B901" s="50">
        <v>3004</v>
      </c>
      <c r="C901" s="50" t="s">
        <v>3</v>
      </c>
      <c r="D901" s="50">
        <v>29</v>
      </c>
      <c r="E901" s="50">
        <v>377.84379000892574</v>
      </c>
      <c r="F901" s="50">
        <v>0.60828968006257522</v>
      </c>
      <c r="G901" s="50">
        <v>0.28893636709168197</v>
      </c>
      <c r="H901" s="50">
        <v>0.17557596164378483</v>
      </c>
      <c r="I901" s="50">
        <v>0.28729019957257435</v>
      </c>
      <c r="J901" s="50">
        <v>0.11246692431153356</v>
      </c>
      <c r="K901" s="50">
        <v>6.3933781281297342E-2</v>
      </c>
      <c r="L901" s="50">
        <v>265.60857831658575</v>
      </c>
      <c r="M901" s="50">
        <v>132.80428915829287</v>
      </c>
      <c r="N901" s="50">
        <v>13674424</v>
      </c>
      <c r="O901" s="50">
        <v>8318011</v>
      </c>
      <c r="P901" s="50">
        <v>139.44504110305593</v>
      </c>
      <c r="Q901" s="50">
        <v>126.16353721352982</v>
      </c>
      <c r="R901" s="50">
        <v>47.499797639499512</v>
      </c>
      <c r="S901" s="50">
        <v>12593156284.092604</v>
      </c>
      <c r="T901" s="50">
        <v>20.311033214378764</v>
      </c>
      <c r="U901" s="50">
        <v>26.190623641332699</v>
      </c>
      <c r="V901" s="50">
        <v>3928528.0000000005</v>
      </c>
      <c r="W901" s="50">
        <v>80.814733095348629</v>
      </c>
      <c r="X901" s="50">
        <v>51.989556062944246</v>
      </c>
      <c r="Y901" s="50">
        <v>39.147497714457508</v>
      </c>
      <c r="Z901" s="50">
        <v>2450909120.4101548</v>
      </c>
      <c r="AA901" s="50">
        <v>3.9529801288145783</v>
      </c>
      <c r="AB901" s="50">
        <v>4.2117804363538314</v>
      </c>
      <c r="AC901" s="50">
        <v>13674424</v>
      </c>
      <c r="AD901" s="50">
        <v>0.5553297737353512</v>
      </c>
      <c r="AE901" s="50">
        <v>0.65270326100035092</v>
      </c>
      <c r="AF901" s="50">
        <v>2.1271178742049979E-2</v>
      </c>
      <c r="AG901" s="50">
        <v>0.54657940286605822</v>
      </c>
      <c r="AH901" s="50">
        <v>17.409861808089062</v>
      </c>
      <c r="AI901" s="50">
        <v>18.058823471642306</v>
      </c>
      <c r="AJ901" s="50">
        <v>1.0546315871678988</v>
      </c>
      <c r="AK901" s="50">
        <v>2.2756106935470473</v>
      </c>
      <c r="AL901" s="50">
        <v>3.1218611813436774</v>
      </c>
      <c r="AM901" s="50">
        <v>3.9622671034020538</v>
      </c>
      <c r="AN901" s="50">
        <v>4.9558927181796282</v>
      </c>
      <c r="AO901" s="50">
        <v>6.1976840212895112</v>
      </c>
      <c r="AP901" s="50">
        <v>7.8509796852876583</v>
      </c>
      <c r="AQ901" s="50">
        <v>10.44081554455185</v>
      </c>
      <c r="AR901" s="50">
        <v>14.812069374505491</v>
      </c>
      <c r="AS901" s="50">
        <v>45.328188090725185</v>
      </c>
      <c r="AT901" s="50">
        <v>67.764382577686433</v>
      </c>
      <c r="AU901" s="50">
        <v>102.21127705467704</v>
      </c>
      <c r="AV901" s="50">
        <v>134.46994667759651</v>
      </c>
      <c r="AW901" s="50">
        <v>167.99919847384763</v>
      </c>
      <c r="AX901" s="50">
        <v>212.53374535728926</v>
      </c>
      <c r="AY901" s="50">
        <v>262.58698248853494</v>
      </c>
      <c r="AZ901" s="50">
        <v>338.82191288843217</v>
      </c>
      <c r="BA901" s="50">
        <v>440.46848675496182</v>
      </c>
      <c r="BB901" s="50">
        <v>734.11414459160301</v>
      </c>
      <c r="BC901" s="50">
        <v>13.958130612596577</v>
      </c>
      <c r="BD901" s="50">
        <v>3176.4554333290516</v>
      </c>
      <c r="BE901" s="50">
        <v>39.746356325500628</v>
      </c>
      <c r="BF901" s="50">
        <v>86.093748898980152</v>
      </c>
      <c r="BG901" s="50">
        <v>117.82096829695948</v>
      </c>
      <c r="BH901" s="50">
        <v>149.97990161892514</v>
      </c>
      <c r="BI901" s="50">
        <v>187.22129206135688</v>
      </c>
      <c r="BJ901" s="50">
        <v>234.21441959562804</v>
      </c>
      <c r="BK901" s="50">
        <v>296.57399197708219</v>
      </c>
      <c r="BL901" s="50">
        <v>394.76919639553961</v>
      </c>
      <c r="BM901" s="50">
        <v>559.63594945993395</v>
      </c>
      <c r="BN901" s="50">
        <v>1713.1690023933188</v>
      </c>
    </row>
    <row r="902" spans="1:66" x14ac:dyDescent="0.25">
      <c r="A902" t="str">
        <f t="shared" si="14"/>
        <v>3004TOT30</v>
      </c>
      <c r="B902" s="50">
        <v>3004</v>
      </c>
      <c r="C902" s="50" t="s">
        <v>3</v>
      </c>
      <c r="D902" s="50">
        <v>30</v>
      </c>
      <c r="E902" s="50">
        <v>810.99567687656793</v>
      </c>
      <c r="F902" s="50">
        <v>0.24879655620526731</v>
      </c>
      <c r="G902" s="50">
        <v>9.4238575630634161E-2</v>
      </c>
      <c r="H902" s="50">
        <v>5.2369360234676039E-2</v>
      </c>
      <c r="I902" s="50">
        <v>7.308064252320981E-2</v>
      </c>
      <c r="J902" s="50">
        <v>3.0289791153020277E-2</v>
      </c>
      <c r="K902" s="50">
        <v>2.0430404794178274E-2</v>
      </c>
      <c r="L902" s="50">
        <v>261.39827937694554</v>
      </c>
      <c r="M902" s="50">
        <v>130.69913968847277</v>
      </c>
      <c r="N902" s="50">
        <v>74773330</v>
      </c>
      <c r="O902" s="50">
        <v>18603347</v>
      </c>
      <c r="P902" s="50">
        <v>162.38645261975284</v>
      </c>
      <c r="Q902" s="50">
        <v>99.011826757192694</v>
      </c>
      <c r="R902" s="50">
        <v>37.877765298682071</v>
      </c>
      <c r="S902" s="50">
        <v>22103416443.215282</v>
      </c>
      <c r="T902" s="50">
        <v>3.0374763051333877</v>
      </c>
      <c r="U902" s="50">
        <v>3.1967269356651218</v>
      </c>
      <c r="V902" s="50">
        <v>5464483</v>
      </c>
      <c r="W902" s="50">
        <v>76.528164880937709</v>
      </c>
      <c r="X902" s="50">
        <v>54.17097480753506</v>
      </c>
      <c r="Y902" s="50">
        <v>41.447078333226976</v>
      </c>
      <c r="Z902" s="50">
        <v>3552196451.1504431</v>
      </c>
      <c r="AA902" s="50">
        <v>0.48814682468964282</v>
      </c>
      <c r="AB902" s="50">
        <v>0.49153652192533892</v>
      </c>
      <c r="AC902" s="50">
        <v>74773330</v>
      </c>
      <c r="AD902" s="50">
        <v>0.5388152610474235</v>
      </c>
      <c r="AE902" s="50">
        <v>0.58044661833779454</v>
      </c>
      <c r="AF902" s="50">
        <v>0.11631326245028187</v>
      </c>
      <c r="AG902" s="50">
        <v>0.51298114083141666</v>
      </c>
      <c r="AH902" s="50">
        <v>15.99851206093469</v>
      </c>
      <c r="AI902" s="50">
        <v>17.388923487135564</v>
      </c>
      <c r="AJ902" s="50">
        <v>1.1042552905831864</v>
      </c>
      <c r="AK902" s="50">
        <v>2.2728580013510822</v>
      </c>
      <c r="AL902" s="50">
        <v>3.1514352658029581</v>
      </c>
      <c r="AM902" s="50">
        <v>4.0877802302571995</v>
      </c>
      <c r="AN902" s="50">
        <v>5.1712020705411597</v>
      </c>
      <c r="AO902" s="50">
        <v>6.4096533893247916</v>
      </c>
      <c r="AP902" s="50">
        <v>8.181968080499459</v>
      </c>
      <c r="AQ902" s="50">
        <v>10.896483030806657</v>
      </c>
      <c r="AR902" s="50">
        <v>16.262998601439257</v>
      </c>
      <c r="AS902" s="50">
        <v>42.46136603939425</v>
      </c>
      <c r="AT902" s="50">
        <v>146.82282891832062</v>
      </c>
      <c r="AU902" s="50">
        <v>220.23424337748091</v>
      </c>
      <c r="AV902" s="50">
        <v>293.64565783664125</v>
      </c>
      <c r="AW902" s="50">
        <v>372.70410417727538</v>
      </c>
      <c r="AX902" s="50">
        <v>457.40958239938345</v>
      </c>
      <c r="AY902" s="50">
        <v>587.2913156732825</v>
      </c>
      <c r="AZ902" s="50">
        <v>755.57286574120371</v>
      </c>
      <c r="BA902" s="50">
        <v>1050.3479299541398</v>
      </c>
      <c r="BB902" s="50">
        <v>1694.1095644421609</v>
      </c>
      <c r="BC902" s="50">
        <v>11.61679208998504</v>
      </c>
      <c r="BD902" s="50">
        <v>5709.1492321700825</v>
      </c>
      <c r="BE902" s="50">
        <v>89.510466003208649</v>
      </c>
      <c r="BF902" s="50">
        <v>184.3888834333263</v>
      </c>
      <c r="BG902" s="50">
        <v>255.61521437309844</v>
      </c>
      <c r="BH902" s="50">
        <v>331.45129452010832</v>
      </c>
      <c r="BI902" s="50">
        <v>419.44721131916924</v>
      </c>
      <c r="BJ902" s="50">
        <v>519.74101780024091</v>
      </c>
      <c r="BK902" s="50">
        <v>663.32129663597038</v>
      </c>
      <c r="BL902" s="50">
        <v>884.04375720981102</v>
      </c>
      <c r="BM902" s="50">
        <v>1318.7367966936858</v>
      </c>
      <c r="BN902" s="50">
        <v>3444.7123711201411</v>
      </c>
    </row>
    <row r="903" spans="1:66" x14ac:dyDescent="0.25">
      <c r="A903" t="str">
        <f t="shared" si="14"/>
        <v>3004TOT31</v>
      </c>
      <c r="B903" s="50">
        <v>3004</v>
      </c>
      <c r="C903" s="50" t="s">
        <v>3</v>
      </c>
      <c r="D903" s="50">
        <v>31</v>
      </c>
      <c r="E903" s="50">
        <v>615.29620657776877</v>
      </c>
      <c r="F903" s="50">
        <v>0.26558378858158382</v>
      </c>
      <c r="G903" s="50">
        <v>0.10114821766026133</v>
      </c>
      <c r="H903" s="50">
        <v>5.4900503806190451E-2</v>
      </c>
      <c r="I903" s="50">
        <v>7.6474591640620954E-2</v>
      </c>
      <c r="J903" s="50">
        <v>2.995471071731489E-2</v>
      </c>
      <c r="K903" s="50">
        <v>1.946829149238867E-2</v>
      </c>
      <c r="L903" s="50">
        <v>211.60737214890196</v>
      </c>
      <c r="M903" s="50">
        <v>105.80368607445098</v>
      </c>
      <c r="N903" s="50">
        <v>18694379</v>
      </c>
      <c r="O903" s="50">
        <v>4964924</v>
      </c>
      <c r="P903" s="50">
        <v>131.01620108780338</v>
      </c>
      <c r="Q903" s="50">
        <v>80.591171061098578</v>
      </c>
      <c r="R903" s="50">
        <v>38.08523788310594</v>
      </c>
      <c r="S903" s="50">
        <v>4801548472.672246</v>
      </c>
      <c r="T903" s="50">
        <v>3.478602388218627</v>
      </c>
      <c r="U903" s="50">
        <v>3.6871133114929817</v>
      </c>
      <c r="V903" s="50">
        <v>1429645</v>
      </c>
      <c r="W903" s="50">
        <v>64.360917421570235</v>
      </c>
      <c r="X903" s="50">
        <v>41.442768652880744</v>
      </c>
      <c r="Y903" s="50">
        <v>39.169494174067495</v>
      </c>
      <c r="Z903" s="50">
        <v>710981363.88897216</v>
      </c>
      <c r="AA903" s="50">
        <v>0.51508830629937863</v>
      </c>
      <c r="AB903" s="50">
        <v>0.5192419084201646</v>
      </c>
      <c r="AC903" s="50">
        <v>18694379</v>
      </c>
      <c r="AD903" s="50">
        <v>0.53966294924631886</v>
      </c>
      <c r="AE903" s="50">
        <v>0.60178036459097939</v>
      </c>
      <c r="AF903" s="50">
        <v>2.9079943490170592E-2</v>
      </c>
      <c r="AG903" s="50">
        <v>0.51737596700805089</v>
      </c>
      <c r="AH903" s="50">
        <v>15.988184335549537</v>
      </c>
      <c r="AI903" s="50">
        <v>16.789774908093474</v>
      </c>
      <c r="AJ903" s="50">
        <v>1.1951469211603416</v>
      </c>
      <c r="AK903" s="50">
        <v>2.3188704937869256</v>
      </c>
      <c r="AL903" s="50">
        <v>3.2400334611674011</v>
      </c>
      <c r="AM903" s="50">
        <v>4.1650555376221856</v>
      </c>
      <c r="AN903" s="50">
        <v>5.2038626498682614</v>
      </c>
      <c r="AO903" s="50">
        <v>6.5283273305269383</v>
      </c>
      <c r="AP903" s="50">
        <v>7.9395037033482048</v>
      </c>
      <c r="AQ903" s="50">
        <v>10.409638482434641</v>
      </c>
      <c r="AR903" s="50">
        <v>15.355389889508601</v>
      </c>
      <c r="AS903" s="50">
        <v>43.644171530576514</v>
      </c>
      <c r="AT903" s="50">
        <v>115.19945038206694</v>
      </c>
      <c r="AU903" s="50">
        <v>169.41095644421608</v>
      </c>
      <c r="AV903" s="50">
        <v>225.6553939836958</v>
      </c>
      <c r="AW903" s="50">
        <v>290.41878247579899</v>
      </c>
      <c r="AX903" s="50">
        <v>354.06889896841165</v>
      </c>
      <c r="AY903" s="50">
        <v>440.46848675496182</v>
      </c>
      <c r="AZ903" s="50">
        <v>553.40912438443922</v>
      </c>
      <c r="BA903" s="50">
        <v>745.12585676047706</v>
      </c>
      <c r="BB903" s="50">
        <v>1244.3234750827671</v>
      </c>
      <c r="BC903" s="50">
        <v>12.746081657076488</v>
      </c>
      <c r="BD903" s="50">
        <v>4517.6255051790959</v>
      </c>
      <c r="BE903" s="50">
        <v>73.478643137197537</v>
      </c>
      <c r="BF903" s="50">
        <v>142.77017163416241</v>
      </c>
      <c r="BG903" s="50">
        <v>199.29032532301628</v>
      </c>
      <c r="BH903" s="50">
        <v>256.31060655047395</v>
      </c>
      <c r="BI903" s="50">
        <v>320.24067038276377</v>
      </c>
      <c r="BJ903" s="50">
        <v>401.64745436323301</v>
      </c>
      <c r="BK903" s="50">
        <v>488.06166155162799</v>
      </c>
      <c r="BL903" s="50">
        <v>640.36645260144132</v>
      </c>
      <c r="BM903" s="50">
        <v>945.64388353913796</v>
      </c>
      <c r="BN903" s="50">
        <v>2686.8981923884489</v>
      </c>
    </row>
    <row r="904" spans="1:66" x14ac:dyDescent="0.25">
      <c r="A904" t="str">
        <f t="shared" si="14"/>
        <v>3004TOT32</v>
      </c>
      <c r="B904" s="50">
        <v>3004</v>
      </c>
      <c r="C904" s="50" t="s">
        <v>3</v>
      </c>
      <c r="D904" s="50">
        <v>32</v>
      </c>
      <c r="E904" s="50">
        <v>669.75871446470137</v>
      </c>
      <c r="F904" s="50">
        <v>0.25133194056775399</v>
      </c>
      <c r="G904" s="50">
        <v>9.4476741645123041E-2</v>
      </c>
      <c r="H904" s="50">
        <v>5.050367106654189E-2</v>
      </c>
      <c r="I904" s="50">
        <v>6.6041448392409163E-2</v>
      </c>
      <c r="J904" s="50">
        <v>2.7205148110006159E-2</v>
      </c>
      <c r="K904" s="50">
        <v>1.8752396796120906E-2</v>
      </c>
      <c r="L904" s="50">
        <v>205.19573045762715</v>
      </c>
      <c r="M904" s="50">
        <v>102.59786522881357</v>
      </c>
      <c r="N904" s="50">
        <v>3341553</v>
      </c>
      <c r="O904" s="50">
        <v>839839</v>
      </c>
      <c r="P904" s="50">
        <v>128.0617857256745</v>
      </c>
      <c r="Q904" s="50">
        <v>77.133944731952653</v>
      </c>
      <c r="R904" s="50">
        <v>37.590423816289288</v>
      </c>
      <c r="S904" s="50">
        <v>777361140.11686051</v>
      </c>
      <c r="T904" s="50">
        <v>2.894508663261194</v>
      </c>
      <c r="U904" s="50">
        <v>3.0406295774325263</v>
      </c>
      <c r="V904" s="50">
        <v>220681.00000000003</v>
      </c>
      <c r="W904" s="50">
        <v>60.333648024862249</v>
      </c>
      <c r="X904" s="50">
        <v>42.264217203951326</v>
      </c>
      <c r="Y904" s="50">
        <v>41.194051269676756</v>
      </c>
      <c r="Z904" s="50">
        <v>111922916.60142221</v>
      </c>
      <c r="AA904" s="50">
        <v>0.4167456218245944</v>
      </c>
      <c r="AB904" s="50">
        <v>0.41923975858857121</v>
      </c>
      <c r="AC904" s="50">
        <v>3341553</v>
      </c>
      <c r="AD904" s="50">
        <v>0.54696891009486603</v>
      </c>
      <c r="AE904" s="50">
        <v>0.5692670898311194</v>
      </c>
      <c r="AF904" s="50">
        <v>5.1979352943152847E-3</v>
      </c>
      <c r="AG904" s="50">
        <v>0.53442477157368007</v>
      </c>
      <c r="AH904" s="50">
        <v>16.733112256870374</v>
      </c>
      <c r="AI904" s="50">
        <v>17.994318169080579</v>
      </c>
      <c r="AJ904" s="50">
        <v>1.1343780752689951</v>
      </c>
      <c r="AK904" s="50">
        <v>2.1982220341988565</v>
      </c>
      <c r="AL904" s="50">
        <v>2.9717189813395763</v>
      </c>
      <c r="AM904" s="50">
        <v>3.8761713651821763</v>
      </c>
      <c r="AN904" s="50">
        <v>4.974149410473057</v>
      </c>
      <c r="AO904" s="50">
        <v>6.1897104031462025</v>
      </c>
      <c r="AP904" s="50">
        <v>7.906723044211077</v>
      </c>
      <c r="AQ904" s="50">
        <v>10.781059986102772</v>
      </c>
      <c r="AR904" s="50">
        <v>17.380044292559411</v>
      </c>
      <c r="AS904" s="50">
        <v>42.587822407517876</v>
      </c>
      <c r="AT904" s="50">
        <v>118.58766951095126</v>
      </c>
      <c r="AU904" s="50">
        <v>171.10506600865824</v>
      </c>
      <c r="AV904" s="50">
        <v>228.14008801154432</v>
      </c>
      <c r="AW904" s="50">
        <v>293.64565783664125</v>
      </c>
      <c r="AX904" s="50">
        <v>367.62177548394891</v>
      </c>
      <c r="AY904" s="50">
        <v>459.10369196382561</v>
      </c>
      <c r="AZ904" s="50">
        <v>605.64416928807248</v>
      </c>
      <c r="BA904" s="50">
        <v>869.64290974697599</v>
      </c>
      <c r="BB904" s="50">
        <v>1502.1104804720492</v>
      </c>
      <c r="BC904" s="50">
        <v>9.9413729362110814</v>
      </c>
      <c r="BD904" s="50">
        <v>4768.9184239046826</v>
      </c>
      <c r="BE904" s="50">
        <v>75.660620101070407</v>
      </c>
      <c r="BF904" s="50">
        <v>146.19110565833506</v>
      </c>
      <c r="BG904" s="50">
        <v>200.50553920801698</v>
      </c>
      <c r="BH904" s="50">
        <v>260.03273987657315</v>
      </c>
      <c r="BI904" s="50">
        <v>329.89920471576482</v>
      </c>
      <c r="BJ904" s="50">
        <v>418.79778785585734</v>
      </c>
      <c r="BK904" s="50">
        <v>530.43797434541489</v>
      </c>
      <c r="BL904" s="50">
        <v>720.12766214688531</v>
      </c>
      <c r="BM904" s="50">
        <v>1164.2014380652272</v>
      </c>
      <c r="BN904" s="50">
        <v>2860.7404141660923</v>
      </c>
    </row>
    <row r="905" spans="1:66" x14ac:dyDescent="0.25">
      <c r="A905" t="str">
        <f t="shared" si="14"/>
        <v>3004TOT33</v>
      </c>
      <c r="B905" s="50">
        <v>3004</v>
      </c>
      <c r="C905" s="50" t="s">
        <v>3</v>
      </c>
      <c r="D905" s="50">
        <v>33</v>
      </c>
      <c r="E905" s="50">
        <v>911.08337244024108</v>
      </c>
      <c r="F905" s="50">
        <v>0.26096050926049658</v>
      </c>
      <c r="G905" s="50">
        <v>9.9911758190841291E-2</v>
      </c>
      <c r="H905" s="50">
        <v>5.6348078093286888E-2</v>
      </c>
      <c r="I905" s="50">
        <v>8.3480603736269615E-2</v>
      </c>
      <c r="J905" s="50">
        <v>3.3150419243005269E-2</v>
      </c>
      <c r="K905" s="50">
        <v>2.2185272019117304E-2</v>
      </c>
      <c r="L905" s="50">
        <v>286.45280981386259</v>
      </c>
      <c r="M905" s="50">
        <v>143.22640490693129</v>
      </c>
      <c r="N905" s="50">
        <v>14368128</v>
      </c>
      <c r="O905" s="50">
        <v>3749514</v>
      </c>
      <c r="P905" s="50">
        <v>176.78102863780458</v>
      </c>
      <c r="Q905" s="50">
        <v>109.671781176058</v>
      </c>
      <c r="R905" s="50">
        <v>38.286160030101598</v>
      </c>
      <c r="S905" s="50">
        <v>4934590547.0947914</v>
      </c>
      <c r="T905" s="50">
        <v>3.1413155736289977</v>
      </c>
      <c r="U905" s="50">
        <v>3.3088602984601927</v>
      </c>
      <c r="V905" s="50">
        <v>1199460</v>
      </c>
      <c r="W905" s="50">
        <v>86.350733711104212</v>
      </c>
      <c r="X905" s="50">
        <v>56.875671195827081</v>
      </c>
      <c r="Y905" s="50">
        <v>39.710325224447942</v>
      </c>
      <c r="Z905" s="50">
        <v>818641110.87056112</v>
      </c>
      <c r="AA905" s="50">
        <v>0.52113950412859589</v>
      </c>
      <c r="AB905" s="50">
        <v>0.52529571284642929</v>
      </c>
      <c r="AC905" s="50">
        <v>14368128</v>
      </c>
      <c r="AD905" s="50">
        <v>0.54775539116848437</v>
      </c>
      <c r="AE905" s="50">
        <v>0.59423765618000957</v>
      </c>
      <c r="AF905" s="50">
        <v>2.235026637148621E-2</v>
      </c>
      <c r="AG905" s="50">
        <v>0.52407588376923631</v>
      </c>
      <c r="AH905" s="50">
        <v>16.846978251802209</v>
      </c>
      <c r="AI905" s="50">
        <v>18.28959798242839</v>
      </c>
      <c r="AJ905" s="50">
        <v>1.0618242567627973</v>
      </c>
      <c r="AK905" s="50">
        <v>2.2020928960407193</v>
      </c>
      <c r="AL905" s="50">
        <v>3.0650651257013051</v>
      </c>
      <c r="AM905" s="50">
        <v>3.9893731372388563</v>
      </c>
      <c r="AN905" s="50">
        <v>5.0332499100738435</v>
      </c>
      <c r="AO905" s="50">
        <v>6.2772056333215271</v>
      </c>
      <c r="AP905" s="50">
        <v>7.996859062691076</v>
      </c>
      <c r="AQ905" s="50">
        <v>10.678597405441266</v>
      </c>
      <c r="AR905" s="50">
        <v>16.237455251878785</v>
      </c>
      <c r="AS905" s="50">
        <v>43.458277320849824</v>
      </c>
      <c r="AT905" s="50">
        <v>158.11689268126835</v>
      </c>
      <c r="AU905" s="50">
        <v>237.17533902190252</v>
      </c>
      <c r="AV905" s="50">
        <v>321.88081724401059</v>
      </c>
      <c r="AW905" s="50">
        <v>413.36273372388723</v>
      </c>
      <c r="AX905" s="50">
        <v>508.23286933264825</v>
      </c>
      <c r="AY905" s="50">
        <v>643.76163448802117</v>
      </c>
      <c r="AZ905" s="50">
        <v>835.76071845813271</v>
      </c>
      <c r="BA905" s="50">
        <v>1163.2885675836171</v>
      </c>
      <c r="BB905" s="50">
        <v>1905.873259997431</v>
      </c>
      <c r="BC905" s="50">
        <v>11.459129164283738</v>
      </c>
      <c r="BD905" s="50">
        <v>6776.4382577686438</v>
      </c>
      <c r="BE905" s="50">
        <v>96.556492730908786</v>
      </c>
      <c r="BF905" s="50">
        <v>200.86931390571513</v>
      </c>
      <c r="BG905" s="50">
        <v>279.33810207742698</v>
      </c>
      <c r="BH905" s="50">
        <v>363.27421342344093</v>
      </c>
      <c r="BI905" s="50">
        <v>458.70888431320293</v>
      </c>
      <c r="BJ905" s="50">
        <v>571.66099975481973</v>
      </c>
      <c r="BK905" s="50">
        <v>729.24683716440086</v>
      </c>
      <c r="BL905" s="50">
        <v>972.39003670491445</v>
      </c>
      <c r="BM905" s="50">
        <v>1479.35292864945</v>
      </c>
      <c r="BN905" s="50">
        <v>3962.1601654716587</v>
      </c>
    </row>
    <row r="906" spans="1:66" x14ac:dyDescent="0.25">
      <c r="A906" t="str">
        <f t="shared" si="14"/>
        <v>3004TOT35</v>
      </c>
      <c r="B906" s="50">
        <v>3004</v>
      </c>
      <c r="C906" s="50" t="s">
        <v>3</v>
      </c>
      <c r="D906" s="50">
        <v>35</v>
      </c>
      <c r="E906" s="50">
        <v>881.16532154895776</v>
      </c>
      <c r="F906" s="50">
        <v>0.23584159927984036</v>
      </c>
      <c r="G906" s="50">
        <v>8.8726864711745998E-2</v>
      </c>
      <c r="H906" s="50">
        <v>4.9808702044909996E-2</v>
      </c>
      <c r="I906" s="50">
        <v>6.8145601936132741E-2</v>
      </c>
      <c r="J906" s="50">
        <v>2.9650470892759427E-2</v>
      </c>
      <c r="K906" s="50">
        <v>2.0388160218078707E-2</v>
      </c>
      <c r="L906" s="50">
        <v>281.17001822232663</v>
      </c>
      <c r="M906" s="50">
        <v>140.58500911116332</v>
      </c>
      <c r="N906" s="50">
        <v>38369270</v>
      </c>
      <c r="O906" s="50">
        <v>9049070</v>
      </c>
      <c r="P906" s="50">
        <v>175.38997668601496</v>
      </c>
      <c r="Q906" s="50">
        <v>105.78004153631167</v>
      </c>
      <c r="R906" s="50">
        <v>37.621380190212648</v>
      </c>
      <c r="S906" s="50">
        <v>11486532005.579905</v>
      </c>
      <c r="T906" s="50">
        <v>2.8311752128372487</v>
      </c>
      <c r="U906" s="50">
        <v>2.970624245455292</v>
      </c>
      <c r="V906" s="50">
        <v>2614697</v>
      </c>
      <c r="W906" s="50">
        <v>79.415812535343747</v>
      </c>
      <c r="X906" s="50">
        <v>61.169196575819569</v>
      </c>
      <c r="Y906" s="50">
        <v>43.510468834875482</v>
      </c>
      <c r="Z906" s="50">
        <v>1919266977.3504684</v>
      </c>
      <c r="AA906" s="50">
        <v>0.47305671463345988</v>
      </c>
      <c r="AB906" s="50">
        <v>0.47598003325949334</v>
      </c>
      <c r="AC906" s="50">
        <v>38369270</v>
      </c>
      <c r="AD906" s="50">
        <v>0.52355378922904217</v>
      </c>
      <c r="AE906" s="50">
        <v>0.54716883246171655</v>
      </c>
      <c r="AF906" s="50">
        <v>5.9685117294300406E-2</v>
      </c>
      <c r="AG906" s="50">
        <v>0.47947755749610987</v>
      </c>
      <c r="AH906" s="50">
        <v>14.614386850185721</v>
      </c>
      <c r="AI906" s="50">
        <v>15.926778051557402</v>
      </c>
      <c r="AJ906" s="50">
        <v>1.1852454883831389</v>
      </c>
      <c r="AK906" s="50">
        <v>2.4078634256734852</v>
      </c>
      <c r="AL906" s="50">
        <v>3.3207616684017722</v>
      </c>
      <c r="AM906" s="50">
        <v>4.2999471737143873</v>
      </c>
      <c r="AN906" s="50">
        <v>5.2931040974507084</v>
      </c>
      <c r="AO906" s="50">
        <v>6.689198362183518</v>
      </c>
      <c r="AP906" s="50">
        <v>8.442787187279194</v>
      </c>
      <c r="AQ906" s="50">
        <v>11.134444407661501</v>
      </c>
      <c r="AR906" s="50">
        <v>16.255880500204626</v>
      </c>
      <c r="AS906" s="50">
        <v>40.970767689047669</v>
      </c>
      <c r="AT906" s="50">
        <v>169.41095644421608</v>
      </c>
      <c r="AU906" s="50">
        <v>254.11643466632412</v>
      </c>
      <c r="AV906" s="50">
        <v>338.82191288843217</v>
      </c>
      <c r="AW906" s="50">
        <v>423.52739111054024</v>
      </c>
      <c r="AX906" s="50">
        <v>519.07517054507809</v>
      </c>
      <c r="AY906" s="50">
        <v>657.31451100355844</v>
      </c>
      <c r="AZ906" s="50">
        <v>847.05478222108047</v>
      </c>
      <c r="BA906" s="50">
        <v>1143.5239559984586</v>
      </c>
      <c r="BB906" s="50">
        <v>1815.1173904737436</v>
      </c>
      <c r="BC906" s="50">
        <v>11.04979220631958</v>
      </c>
      <c r="BD906" s="50">
        <v>5834.5133399388023</v>
      </c>
      <c r="BE906" s="50">
        <v>104.40440306073179</v>
      </c>
      <c r="BF906" s="50">
        <v>212.22207780676902</v>
      </c>
      <c r="BG906" s="50">
        <v>292.60927412810349</v>
      </c>
      <c r="BH906" s="50">
        <v>378.91095019899126</v>
      </c>
      <c r="BI906" s="50">
        <v>466.42201197551475</v>
      </c>
      <c r="BJ906" s="50">
        <v>589.06863669376185</v>
      </c>
      <c r="BK906" s="50">
        <v>744.4021419750934</v>
      </c>
      <c r="BL906" s="50">
        <v>981.1810513856783</v>
      </c>
      <c r="BM906" s="50">
        <v>1431.8733147164744</v>
      </c>
      <c r="BN906" s="50">
        <v>3611.5846942723792</v>
      </c>
    </row>
    <row r="907" spans="1:66" x14ac:dyDescent="0.25">
      <c r="A907" t="str">
        <f t="shared" si="14"/>
        <v>3004TOT40</v>
      </c>
      <c r="B907" s="50">
        <v>3004</v>
      </c>
      <c r="C907" s="50" t="s">
        <v>3</v>
      </c>
      <c r="D907" s="50">
        <v>40</v>
      </c>
      <c r="E907" s="50">
        <v>825.31677325581234</v>
      </c>
      <c r="F907" s="50">
        <v>0.23320950980570276</v>
      </c>
      <c r="G907" s="50">
        <v>9.0816165194264928E-2</v>
      </c>
      <c r="H907" s="50">
        <v>5.0299283270158979E-2</v>
      </c>
      <c r="I907" s="50">
        <v>7.4564005659311816E-2</v>
      </c>
      <c r="J907" s="50">
        <v>2.8853136523976523E-2</v>
      </c>
      <c r="K907" s="50">
        <v>1.7486635809898468E-2</v>
      </c>
      <c r="L907" s="50">
        <v>271.25422433902855</v>
      </c>
      <c r="M907" s="50">
        <v>135.62711216951428</v>
      </c>
      <c r="N907" s="50">
        <v>26199652</v>
      </c>
      <c r="O907" s="50">
        <v>6110008</v>
      </c>
      <c r="P907" s="50">
        <v>165.62273243400551</v>
      </c>
      <c r="Q907" s="50">
        <v>105.63149190502304</v>
      </c>
      <c r="R907" s="50">
        <v>38.941879029688018</v>
      </c>
      <c r="S907" s="50">
        <v>7744911127.0995121</v>
      </c>
      <c r="T907" s="50">
        <v>2.98482585662655</v>
      </c>
      <c r="U907" s="50">
        <v>3.1313740532571197</v>
      </c>
      <c r="V907" s="50">
        <v>1953551.0000000002</v>
      </c>
      <c r="W907" s="50">
        <v>83.145119696367445</v>
      </c>
      <c r="X907" s="50">
        <v>52.481992473146832</v>
      </c>
      <c r="Y907" s="50">
        <v>38.695797347326781</v>
      </c>
      <c r="Z907" s="50">
        <v>1230314986.5349016</v>
      </c>
      <c r="AA907" s="50">
        <v>0.4741534051637073</v>
      </c>
      <c r="AB907" s="50">
        <v>0.47774211920365667</v>
      </c>
      <c r="AC907" s="50">
        <v>26199652</v>
      </c>
      <c r="AD907" s="50">
        <v>0.51889969779651879</v>
      </c>
      <c r="AE907" s="50">
        <v>0.54409610499627714</v>
      </c>
      <c r="AF907" s="50">
        <v>4.0754731656084169E-2</v>
      </c>
      <c r="AG907" s="50">
        <v>0.48254353436632602</v>
      </c>
      <c r="AH907" s="50">
        <v>14.242015224103872</v>
      </c>
      <c r="AI907" s="50">
        <v>15.724724756673378</v>
      </c>
      <c r="AJ907" s="50">
        <v>1.1873167048260764</v>
      </c>
      <c r="AK907" s="50">
        <v>2.41907364070605</v>
      </c>
      <c r="AL907" s="50">
        <v>3.4064593291741061</v>
      </c>
      <c r="AM907" s="50">
        <v>4.4545553805911497</v>
      </c>
      <c r="AN907" s="50">
        <v>5.5009286627096632</v>
      </c>
      <c r="AO907" s="50">
        <v>6.7298026661138977</v>
      </c>
      <c r="AP907" s="50">
        <v>8.4964876385493611</v>
      </c>
      <c r="AQ907" s="50">
        <v>11.09588042871281</v>
      </c>
      <c r="AR907" s="50">
        <v>15.879756203989132</v>
      </c>
      <c r="AS907" s="50">
        <v>40.829739344627754</v>
      </c>
      <c r="AT907" s="50">
        <v>156.70513471089987</v>
      </c>
      <c r="AU907" s="50">
        <v>239.59549554253417</v>
      </c>
      <c r="AV907" s="50">
        <v>324.59139254711801</v>
      </c>
      <c r="AW907" s="50">
        <v>419.29211719943481</v>
      </c>
      <c r="AX907" s="50">
        <v>502.58583745117443</v>
      </c>
      <c r="AY907" s="50">
        <v>621.17350696212566</v>
      </c>
      <c r="AZ907" s="50">
        <v>796.23149528781562</v>
      </c>
      <c r="BA907" s="50">
        <v>1067.2890255985615</v>
      </c>
      <c r="BB907" s="50">
        <v>1660.2273731533178</v>
      </c>
      <c r="BC907" s="50">
        <v>11.478743352717629</v>
      </c>
      <c r="BD907" s="50">
        <v>5793.8547103921901</v>
      </c>
      <c r="BE907" s="50">
        <v>97.989563596986144</v>
      </c>
      <c r="BF907" s="50">
        <v>199.62538116712091</v>
      </c>
      <c r="BG907" s="50">
        <v>280.87516792805059</v>
      </c>
      <c r="BH907" s="50">
        <v>367.9990034421707</v>
      </c>
      <c r="BI907" s="50">
        <v>453.66186518446511</v>
      </c>
      <c r="BJ907" s="50">
        <v>555.5468381903645</v>
      </c>
      <c r="BK907" s="50">
        <v>701.4993231365911</v>
      </c>
      <c r="BL907" s="50">
        <v>915.71346021213594</v>
      </c>
      <c r="BM907" s="50">
        <v>1310.4794758169539</v>
      </c>
      <c r="BN907" s="50">
        <v>3371.0479602735472</v>
      </c>
    </row>
    <row r="908" spans="1:66" x14ac:dyDescent="0.25">
      <c r="A908" t="str">
        <f t="shared" si="14"/>
        <v>3004TOT41</v>
      </c>
      <c r="B908" s="50">
        <v>3004</v>
      </c>
      <c r="C908" s="50" t="s">
        <v>3</v>
      </c>
      <c r="D908" s="50">
        <v>41</v>
      </c>
      <c r="E908" s="50">
        <v>805.80541912804063</v>
      </c>
      <c r="F908" s="50">
        <v>0.25764907839143736</v>
      </c>
      <c r="G908" s="50">
        <v>9.6948144974304096E-2</v>
      </c>
      <c r="H908" s="50">
        <v>5.3166460147914291E-2</v>
      </c>
      <c r="I908" s="50">
        <v>8.0402304565273516E-2</v>
      </c>
      <c r="J908" s="50">
        <v>3.0765567446409802E-2</v>
      </c>
      <c r="K908" s="50">
        <v>1.8753320417877407E-2</v>
      </c>
      <c r="L908" s="50">
        <v>263.76531772637924</v>
      </c>
      <c r="M908" s="50">
        <v>131.88265886318962</v>
      </c>
      <c r="N908" s="50">
        <v>10066801</v>
      </c>
      <c r="O908" s="50">
        <v>2593702</v>
      </c>
      <c r="P908" s="50">
        <v>164.51575540781954</v>
      </c>
      <c r="Q908" s="50">
        <v>99.249562318559697</v>
      </c>
      <c r="R908" s="50">
        <v>37.627980499512695</v>
      </c>
      <c r="S908" s="50">
        <v>3089085459.417275</v>
      </c>
      <c r="T908" s="50">
        <v>3.1734160201853099</v>
      </c>
      <c r="U908" s="50">
        <v>3.3496138903184827</v>
      </c>
      <c r="V908" s="50">
        <v>809394</v>
      </c>
      <c r="W908" s="50">
        <v>81.41837356433571</v>
      </c>
      <c r="X908" s="50">
        <v>50.464285298853909</v>
      </c>
      <c r="Y908" s="50">
        <v>38.264534347312306</v>
      </c>
      <c r="Z908" s="50">
        <v>490145876.82216674</v>
      </c>
      <c r="AA908" s="50">
        <v>0.50352662565335993</v>
      </c>
      <c r="AB908" s="50">
        <v>0.50765069271757723</v>
      </c>
      <c r="AC908" s="50">
        <v>10066801</v>
      </c>
      <c r="AD908" s="50">
        <v>0.54343926608026916</v>
      </c>
      <c r="AE908" s="50">
        <v>0.6263435860783364</v>
      </c>
      <c r="AF908" s="50">
        <v>1.5659359650661345E-2</v>
      </c>
      <c r="AG908" s="50">
        <v>0.52920666776293412</v>
      </c>
      <c r="AH908" s="50">
        <v>16.209288355339151</v>
      </c>
      <c r="AI908" s="50">
        <v>17.05272065343679</v>
      </c>
      <c r="AJ908" s="50">
        <v>1.1435719469755474</v>
      </c>
      <c r="AK908" s="50">
        <v>2.3290226503817753</v>
      </c>
      <c r="AL908" s="50">
        <v>3.1775996272970684</v>
      </c>
      <c r="AM908" s="50">
        <v>4.0697406590129797</v>
      </c>
      <c r="AN908" s="50">
        <v>5.1494048400313925</v>
      </c>
      <c r="AO908" s="50">
        <v>6.2428631601199189</v>
      </c>
      <c r="AP908" s="50">
        <v>8.019738011966119</v>
      </c>
      <c r="AQ908" s="50">
        <v>10.650873492846969</v>
      </c>
      <c r="AR908" s="50">
        <v>15.776556691412367</v>
      </c>
      <c r="AS908" s="50">
        <v>43.440628919955863</v>
      </c>
      <c r="AT908" s="50">
        <v>148.79929007683646</v>
      </c>
      <c r="AU908" s="50">
        <v>220.23424337748091</v>
      </c>
      <c r="AV908" s="50">
        <v>290.11626291072008</v>
      </c>
      <c r="AW908" s="50">
        <v>370.58646722172267</v>
      </c>
      <c r="AX908" s="50">
        <v>451.76255051790963</v>
      </c>
      <c r="AY908" s="50">
        <v>564.70318814738698</v>
      </c>
      <c r="AZ908" s="50">
        <v>731.8553318390135</v>
      </c>
      <c r="BA908" s="50">
        <v>1016.4657386652965</v>
      </c>
      <c r="BB908" s="50">
        <v>1626.3451818644744</v>
      </c>
      <c r="BC908" s="50">
        <v>13.305171398156716</v>
      </c>
      <c r="BD908" s="50">
        <v>5793.8547103921901</v>
      </c>
      <c r="BE908" s="50">
        <v>91.974055238691392</v>
      </c>
      <c r="BF908" s="50">
        <v>187.9076251736372</v>
      </c>
      <c r="BG908" s="50">
        <v>256.13541701532239</v>
      </c>
      <c r="BH908" s="50">
        <v>327.51444203614756</v>
      </c>
      <c r="BI908" s="50">
        <v>415.4246954020187</v>
      </c>
      <c r="BJ908" s="50">
        <v>502.56061065420738</v>
      </c>
      <c r="BK908" s="50">
        <v>645.2862128275741</v>
      </c>
      <c r="BL908" s="50">
        <v>860.46706452450042</v>
      </c>
      <c r="BM908" s="50">
        <v>1269.8052774994233</v>
      </c>
      <c r="BN908" s="50">
        <v>3505.8224602585165</v>
      </c>
    </row>
    <row r="909" spans="1:66" x14ac:dyDescent="0.25">
      <c r="A909" t="str">
        <f t="shared" si="14"/>
        <v>3004TOT42</v>
      </c>
      <c r="B909" s="50">
        <v>3004</v>
      </c>
      <c r="C909" s="50" t="s">
        <v>3</v>
      </c>
      <c r="D909" s="50">
        <v>42</v>
      </c>
      <c r="E909" s="50">
        <v>826.1500732301007</v>
      </c>
      <c r="F909" s="50">
        <v>0.15315590591992828</v>
      </c>
      <c r="G909" s="50">
        <v>5.6215563584273778E-2</v>
      </c>
      <c r="H909" s="50">
        <v>2.9920098129945522E-2</v>
      </c>
      <c r="I909" s="50">
        <v>4.2317646317205054E-2</v>
      </c>
      <c r="J909" s="50">
        <v>1.5361804183181626E-2</v>
      </c>
      <c r="K909" s="50">
        <v>9.6195528748658221E-3</v>
      </c>
      <c r="L909" s="50">
        <v>259.01356431143074</v>
      </c>
      <c r="M909" s="50">
        <v>129.50678215571537</v>
      </c>
      <c r="N909" s="50">
        <v>5710880</v>
      </c>
      <c r="O909" s="50">
        <v>874655</v>
      </c>
      <c r="P909" s="50">
        <v>163.94316264274755</v>
      </c>
      <c r="Q909" s="50">
        <v>95.070401668683189</v>
      </c>
      <c r="R909" s="50">
        <v>36.704796492577962</v>
      </c>
      <c r="S909" s="50">
        <v>997845626.05826521</v>
      </c>
      <c r="T909" s="50">
        <v>1.762463499737922</v>
      </c>
      <c r="U909" s="50">
        <v>1.8177084173175011</v>
      </c>
      <c r="V909" s="50">
        <v>241671</v>
      </c>
      <c r="W909" s="50">
        <v>82.494294434695604</v>
      </c>
      <c r="X909" s="50">
        <v>47.012487721019767</v>
      </c>
      <c r="Y909" s="50">
        <v>36.301178161073643</v>
      </c>
      <c r="Z909" s="50">
        <v>136338659.04031882</v>
      </c>
      <c r="AA909" s="50">
        <v>0.24081070647269107</v>
      </c>
      <c r="AB909" s="50">
        <v>0.24183258976357541</v>
      </c>
      <c r="AC909" s="50">
        <v>5710880</v>
      </c>
      <c r="AD909" s="50">
        <v>0.45827208666464325</v>
      </c>
      <c r="AE909" s="50">
        <v>0.40176202286218654</v>
      </c>
      <c r="AF909" s="50">
        <v>8.8835295186397833E-3</v>
      </c>
      <c r="AG909" s="50">
        <v>0.3671336952149904</v>
      </c>
      <c r="AH909" s="50">
        <v>10.065117688853691</v>
      </c>
      <c r="AI909" s="50">
        <v>11.121530351192646</v>
      </c>
      <c r="AJ909" s="50">
        <v>1.5506805684127123</v>
      </c>
      <c r="AK909" s="50">
        <v>3.075723293798525</v>
      </c>
      <c r="AL909" s="50">
        <v>4.195192247697193</v>
      </c>
      <c r="AM909" s="50">
        <v>5.2294516672007791</v>
      </c>
      <c r="AN909" s="50">
        <v>6.219489102122898</v>
      </c>
      <c r="AO909" s="50">
        <v>7.4869949496703647</v>
      </c>
      <c r="AP909" s="50">
        <v>9.2049525870931461</v>
      </c>
      <c r="AQ909" s="50">
        <v>11.584824613547227</v>
      </c>
      <c r="AR909" s="50">
        <v>16.096328588379592</v>
      </c>
      <c r="AS909" s="50">
        <v>35.356362382077563</v>
      </c>
      <c r="AT909" s="50">
        <v>197.64611585158545</v>
      </c>
      <c r="AU909" s="50">
        <v>299.29268971811507</v>
      </c>
      <c r="AV909" s="50">
        <v>393.03341895058134</v>
      </c>
      <c r="AW909" s="50">
        <v>465.88013022159424</v>
      </c>
      <c r="AX909" s="50">
        <v>564.70318814738698</v>
      </c>
      <c r="AY909" s="50">
        <v>677.64382577686433</v>
      </c>
      <c r="AZ909" s="50">
        <v>847.05478222108047</v>
      </c>
      <c r="BA909" s="50">
        <v>1100.3241621051834</v>
      </c>
      <c r="BB909" s="50">
        <v>1651.7568253311069</v>
      </c>
      <c r="BC909" s="50">
        <v>8.88968477060412</v>
      </c>
      <c r="BD909" s="50">
        <v>4845.1533543045798</v>
      </c>
      <c r="BE909" s="50">
        <v>128.06822395446619</v>
      </c>
      <c r="BF909" s="50">
        <v>253.51360503740264</v>
      </c>
      <c r="BG909" s="50">
        <v>346.83848726246822</v>
      </c>
      <c r="BH909" s="50">
        <v>431.88901155928846</v>
      </c>
      <c r="BI909" s="50">
        <v>513.67112888363249</v>
      </c>
      <c r="BJ909" s="50">
        <v>618.96734276619588</v>
      </c>
      <c r="BK909" s="50">
        <v>761.81052659867919</v>
      </c>
      <c r="BL909" s="50">
        <v>954.79823584598921</v>
      </c>
      <c r="BM909" s="50">
        <v>1330.7606850666832</v>
      </c>
      <c r="BN909" s="50">
        <v>2926.0744500616001</v>
      </c>
    </row>
    <row r="910" spans="1:66" x14ac:dyDescent="0.25">
      <c r="A910" t="str">
        <f t="shared" si="14"/>
        <v>3004TOT43</v>
      </c>
      <c r="B910" s="50">
        <v>3004</v>
      </c>
      <c r="C910" s="50" t="s">
        <v>3</v>
      </c>
      <c r="D910" s="50">
        <v>43</v>
      </c>
      <c r="E910" s="50">
        <v>843.70658100788251</v>
      </c>
      <c r="F910" s="50">
        <v>0.25346942531311978</v>
      </c>
      <c r="G910" s="50">
        <v>0.10385309108292724</v>
      </c>
      <c r="H910" s="50">
        <v>5.8696906116487993E-2</v>
      </c>
      <c r="I910" s="50">
        <v>8.6594560664196824E-2</v>
      </c>
      <c r="J910" s="50">
        <v>3.4398663230586851E-2</v>
      </c>
      <c r="K910" s="50">
        <v>2.0574008123036957E-2</v>
      </c>
      <c r="L910" s="50">
        <v>285.19537550090831</v>
      </c>
      <c r="M910" s="50">
        <v>142.59768775045416</v>
      </c>
      <c r="N910" s="50">
        <v>10421971</v>
      </c>
      <c r="O910" s="50">
        <v>2641651.0000000005</v>
      </c>
      <c r="P910" s="50">
        <v>168.34332807255777</v>
      </c>
      <c r="Q910" s="50">
        <v>116.85204742835055</v>
      </c>
      <c r="R910" s="50">
        <v>40.972630507460096</v>
      </c>
      <c r="S910" s="50">
        <v>3704187935.2937961</v>
      </c>
      <c r="T910" s="50">
        <v>3.510512063677798</v>
      </c>
      <c r="U910" s="50">
        <v>3.6975111771910378</v>
      </c>
      <c r="V910" s="50">
        <v>902486</v>
      </c>
      <c r="W910" s="50">
        <v>85.952445823424725</v>
      </c>
      <c r="X910" s="50">
        <v>56.645241927029431</v>
      </c>
      <c r="Y910" s="50">
        <v>39.72381517585233</v>
      </c>
      <c r="Z910" s="50">
        <v>613458453.66908503</v>
      </c>
      <c r="AA910" s="50">
        <v>0.58138338005240608</v>
      </c>
      <c r="AB910" s="50">
        <v>0.58655787882821286</v>
      </c>
      <c r="AC910" s="50">
        <v>10421971</v>
      </c>
      <c r="AD910" s="50">
        <v>0.52573120122721351</v>
      </c>
      <c r="AE910" s="50">
        <v>0.54408408058200042</v>
      </c>
      <c r="AF910" s="50">
        <v>1.6211842486782115E-2</v>
      </c>
      <c r="AG910" s="50">
        <v>0.50027293764278191</v>
      </c>
      <c r="AH910" s="50">
        <v>14.971957646185253</v>
      </c>
      <c r="AI910" s="50">
        <v>16.984065381409483</v>
      </c>
      <c r="AJ910" s="50">
        <v>1.0951712062900096</v>
      </c>
      <c r="AK910" s="50">
        <v>2.2694445096789959</v>
      </c>
      <c r="AL910" s="50">
        <v>3.2718828038601417</v>
      </c>
      <c r="AM910" s="50">
        <v>4.3992627189200109</v>
      </c>
      <c r="AN910" s="50">
        <v>5.4617772187412239</v>
      </c>
      <c r="AO910" s="50">
        <v>6.7121636261385831</v>
      </c>
      <c r="AP910" s="50">
        <v>8.5235097379997669</v>
      </c>
      <c r="AQ910" s="50">
        <v>11.121934875035802</v>
      </c>
      <c r="AR910" s="50">
        <v>15.838115838344144</v>
      </c>
      <c r="AS910" s="50">
        <v>41.306737464991322</v>
      </c>
      <c r="AT910" s="50">
        <v>147.387532106468</v>
      </c>
      <c r="AU910" s="50">
        <v>230.39890076413388</v>
      </c>
      <c r="AV910" s="50">
        <v>324.84550898178435</v>
      </c>
      <c r="AW910" s="50">
        <v>423.52739111054024</v>
      </c>
      <c r="AX910" s="50">
        <v>508.23286933264825</v>
      </c>
      <c r="AY910" s="50">
        <v>635.29108666581033</v>
      </c>
      <c r="AZ910" s="50">
        <v>819.10197440778484</v>
      </c>
      <c r="BA910" s="50">
        <v>1084.2301212429829</v>
      </c>
      <c r="BB910" s="50">
        <v>1694.1095644421609</v>
      </c>
      <c r="BC910" s="50">
        <v>10.994400369390689</v>
      </c>
      <c r="BD910" s="50">
        <v>6352.9108666581033</v>
      </c>
      <c r="BE910" s="50">
        <v>92.159799062522126</v>
      </c>
      <c r="BF910" s="50">
        <v>191.56240460227181</v>
      </c>
      <c r="BG910" s="50">
        <v>276.30995663757784</v>
      </c>
      <c r="BH910" s="50">
        <v>371.03059521683207</v>
      </c>
      <c r="BI910" s="50">
        <v>461.22845566276584</v>
      </c>
      <c r="BJ910" s="50">
        <v>566.60275049342727</v>
      </c>
      <c r="BK910" s="50">
        <v>718.89621765696188</v>
      </c>
      <c r="BL910" s="50">
        <v>938.29663151150453</v>
      </c>
      <c r="BM910" s="50">
        <v>1336.94971280355</v>
      </c>
      <c r="BN910" s="50">
        <v>3485.3077076183781</v>
      </c>
    </row>
    <row r="911" spans="1:66" x14ac:dyDescent="0.25">
      <c r="A911" t="str">
        <f t="shared" si="14"/>
        <v>3004TOT49</v>
      </c>
      <c r="B911" s="50">
        <v>3004</v>
      </c>
      <c r="C911" s="50" t="s">
        <v>3</v>
      </c>
      <c r="D911" s="50">
        <v>49</v>
      </c>
      <c r="E911" s="50">
        <v>761.82715213450786</v>
      </c>
      <c r="F911" s="50">
        <v>0.24883942545693477</v>
      </c>
      <c r="G911" s="50">
        <v>9.0395054585548917E-2</v>
      </c>
      <c r="H911" s="50">
        <v>4.9176746900289281E-2</v>
      </c>
      <c r="I911" s="50">
        <v>6.6681766889292921E-2</v>
      </c>
      <c r="J911" s="50">
        <v>2.7767478317113996E-2</v>
      </c>
      <c r="K911" s="50">
        <v>1.8804418393827186E-2</v>
      </c>
      <c r="L911" s="50">
        <v>226.15153066972718</v>
      </c>
      <c r="M911" s="50">
        <v>113.07576533486359</v>
      </c>
      <c r="N911" s="50">
        <v>12741534</v>
      </c>
      <c r="O911" s="50">
        <v>3170596</v>
      </c>
      <c r="P911" s="50">
        <v>143.99823071753153</v>
      </c>
      <c r="Q911" s="50">
        <v>82.153299952195653</v>
      </c>
      <c r="R911" s="50">
        <v>36.326661026306624</v>
      </c>
      <c r="S911" s="50">
        <v>3125699090.5827804</v>
      </c>
      <c r="T911" s="50">
        <v>2.6834144598571745</v>
      </c>
      <c r="U911" s="50">
        <v>2.8158579578182685</v>
      </c>
      <c r="V911" s="50">
        <v>849628</v>
      </c>
      <c r="W911" s="50">
        <v>65.988997713067675</v>
      </c>
      <c r="X911" s="50">
        <v>47.086767621795914</v>
      </c>
      <c r="Y911" s="50">
        <v>41.641785472203289</v>
      </c>
      <c r="Z911" s="50">
        <v>480074834.41165453</v>
      </c>
      <c r="AA911" s="50">
        <v>0.4121445203586705</v>
      </c>
      <c r="AB911" s="50">
        <v>0.41453886929738082</v>
      </c>
      <c r="AC911" s="50">
        <v>12741534</v>
      </c>
      <c r="AD911" s="50">
        <v>0.56904380034005608</v>
      </c>
      <c r="AE911" s="50">
        <v>0.68476280829287361</v>
      </c>
      <c r="AF911" s="50">
        <v>1.9820026581149525E-2</v>
      </c>
      <c r="AG911" s="50">
        <v>0.56802228822837275</v>
      </c>
      <c r="AH911" s="50">
        <v>18.687426593229976</v>
      </c>
      <c r="AI911" s="50">
        <v>18.910848637576553</v>
      </c>
      <c r="AJ911" s="50">
        <v>1.116584996790426</v>
      </c>
      <c r="AK911" s="50">
        <v>2.169061881142099</v>
      </c>
      <c r="AL911" s="50">
        <v>2.9546572307314225</v>
      </c>
      <c r="AM911" s="50">
        <v>3.7760789130104655</v>
      </c>
      <c r="AN911" s="50">
        <v>4.7233892149899059</v>
      </c>
      <c r="AO911" s="50">
        <v>5.8532134791906003</v>
      </c>
      <c r="AP911" s="50">
        <v>7.3776313203480051</v>
      </c>
      <c r="AQ911" s="50">
        <v>9.8950121786891359</v>
      </c>
      <c r="AR911" s="50">
        <v>15.339265173304028</v>
      </c>
      <c r="AS911" s="50">
        <v>46.795105611803912</v>
      </c>
      <c r="AT911" s="50">
        <v>135.52876515537287</v>
      </c>
      <c r="AU911" s="50">
        <v>197.99905534417755</v>
      </c>
      <c r="AV911" s="50">
        <v>254.11643466632412</v>
      </c>
      <c r="AW911" s="50">
        <v>321.88081724401059</v>
      </c>
      <c r="AX911" s="50">
        <v>406.5862954661186</v>
      </c>
      <c r="AY911" s="50">
        <v>499.76232151043746</v>
      </c>
      <c r="AZ911" s="50">
        <v>640.93811854728415</v>
      </c>
      <c r="BA911" s="50">
        <v>880.93697350992363</v>
      </c>
      <c r="BB911" s="50">
        <v>1608.9200549159264</v>
      </c>
      <c r="BC911" s="50">
        <v>13.640124856328512</v>
      </c>
      <c r="BD911" s="50">
        <v>6098.7944319917797</v>
      </c>
      <c r="BE911" s="50">
        <v>85.020196908337383</v>
      </c>
      <c r="BF911" s="50">
        <v>165.16418841615427</v>
      </c>
      <c r="BG911" s="50">
        <v>225.21690468694322</v>
      </c>
      <c r="BH911" s="50">
        <v>287.67045434631592</v>
      </c>
      <c r="BI911" s="50">
        <v>359.77013831575903</v>
      </c>
      <c r="BJ911" s="50">
        <v>445.96213648617572</v>
      </c>
      <c r="BK911" s="50">
        <v>562.30147647360673</v>
      </c>
      <c r="BL911" s="50">
        <v>753.77884616694098</v>
      </c>
      <c r="BM911" s="50">
        <v>1168.7303297923277</v>
      </c>
      <c r="BN911" s="50">
        <v>3565.1528029134229</v>
      </c>
    </row>
    <row r="912" spans="1:66" x14ac:dyDescent="0.25">
      <c r="A912" t="str">
        <f t="shared" si="14"/>
        <v>3004TOT50</v>
      </c>
      <c r="B912" s="50">
        <v>3004</v>
      </c>
      <c r="C912" s="50" t="s">
        <v>3</v>
      </c>
      <c r="D912" s="50">
        <v>50</v>
      </c>
      <c r="E912" s="50">
        <v>640.77906269420851</v>
      </c>
      <c r="F912" s="50">
        <v>0.25263295109393807</v>
      </c>
      <c r="G912" s="50">
        <v>9.4326791493778595E-2</v>
      </c>
      <c r="H912" s="50">
        <v>5.2304821424434614E-2</v>
      </c>
      <c r="I912" s="50">
        <v>7.0390678637502035E-2</v>
      </c>
      <c r="J912" s="50">
        <v>3.1469795763035373E-2</v>
      </c>
      <c r="K912" s="50">
        <v>2.1407140145399343E-2</v>
      </c>
      <c r="L912" s="50">
        <v>219.34196300706031</v>
      </c>
      <c r="M912" s="50">
        <v>109.67098150353016</v>
      </c>
      <c r="N912" s="50">
        <v>2270741</v>
      </c>
      <c r="O912" s="50">
        <v>573664</v>
      </c>
      <c r="P912" s="50">
        <v>137.44518936445715</v>
      </c>
      <c r="Q912" s="50">
        <v>81.896773642603165</v>
      </c>
      <c r="R912" s="50">
        <v>37.337485504297703</v>
      </c>
      <c r="S912" s="50">
        <v>563774769.05892372</v>
      </c>
      <c r="T912" s="50">
        <v>3.2288545014893359</v>
      </c>
      <c r="U912" s="50">
        <v>3.4138475231440744</v>
      </c>
      <c r="V912" s="50">
        <v>159839</v>
      </c>
      <c r="W912" s="50">
        <v>60.640009564456363</v>
      </c>
      <c r="X912" s="50">
        <v>49.030971939073794</v>
      </c>
      <c r="Y912" s="50">
        <v>44.707333942749067</v>
      </c>
      <c r="Z912" s="50">
        <v>94044738.28523539</v>
      </c>
      <c r="AA912" s="50">
        <v>0.53861363299486653</v>
      </c>
      <c r="AB912" s="50">
        <v>0.54222561962643279</v>
      </c>
      <c r="AC912" s="50">
        <v>2270741</v>
      </c>
      <c r="AD912" s="50">
        <v>0.5296243006532011</v>
      </c>
      <c r="AE912" s="50">
        <v>0.57011601180668858</v>
      </c>
      <c r="AF912" s="50">
        <v>3.5322392875853106E-3</v>
      </c>
      <c r="AG912" s="50">
        <v>0.49175956784321073</v>
      </c>
      <c r="AH912" s="50">
        <v>15.149035834937308</v>
      </c>
      <c r="AI912" s="50">
        <v>15.583960686458214</v>
      </c>
      <c r="AJ912" s="50">
        <v>1.2438656881269416</v>
      </c>
      <c r="AK912" s="50">
        <v>2.4799823790567035</v>
      </c>
      <c r="AL912" s="50">
        <v>3.3798034537102608</v>
      </c>
      <c r="AM912" s="50">
        <v>4.2299706524811631</v>
      </c>
      <c r="AN912" s="50">
        <v>5.292032059486889</v>
      </c>
      <c r="AO912" s="50">
        <v>6.606644698805777</v>
      </c>
      <c r="AP912" s="50">
        <v>8.0681140830401219</v>
      </c>
      <c r="AQ912" s="50">
        <v>10.667285103958811</v>
      </c>
      <c r="AR912" s="50">
        <v>15.108939770308588</v>
      </c>
      <c r="AS912" s="50">
        <v>42.923362111024744</v>
      </c>
      <c r="AT912" s="50">
        <v>133.10860863474122</v>
      </c>
      <c r="AU912" s="50">
        <v>182.96383295975338</v>
      </c>
      <c r="AV912" s="50">
        <v>243.38707409152377</v>
      </c>
      <c r="AW912" s="50">
        <v>304.93972159958895</v>
      </c>
      <c r="AX912" s="50">
        <v>381.17465199948623</v>
      </c>
      <c r="AY912" s="50">
        <v>454.02136327049914</v>
      </c>
      <c r="AZ912" s="50">
        <v>586.16190929698769</v>
      </c>
      <c r="BA912" s="50">
        <v>816.98433745223213</v>
      </c>
      <c r="BB912" s="50">
        <v>1238.9587947953671</v>
      </c>
      <c r="BC912" s="50">
        <v>11.478372066515064</v>
      </c>
      <c r="BD912" s="50">
        <v>4650.3307543937317</v>
      </c>
      <c r="BE912" s="50">
        <v>79.225309269739682</v>
      </c>
      <c r="BF912" s="50">
        <v>159.03821691961659</v>
      </c>
      <c r="BG912" s="50">
        <v>216.13963773496974</v>
      </c>
      <c r="BH912" s="50">
        <v>272.39371251872922</v>
      </c>
      <c r="BI912" s="50">
        <v>339.85830967658404</v>
      </c>
      <c r="BJ912" s="50">
        <v>421.953912552779</v>
      </c>
      <c r="BK912" s="50">
        <v>518.10152684920286</v>
      </c>
      <c r="BL912" s="50">
        <v>683.09838961267883</v>
      </c>
      <c r="BM912" s="50">
        <v>969.08427964020473</v>
      </c>
      <c r="BN912" s="50">
        <v>2752.9014288637009</v>
      </c>
    </row>
    <row r="913" spans="1:66" x14ac:dyDescent="0.25">
      <c r="A913" t="str">
        <f t="shared" si="14"/>
        <v>3004TOT51</v>
      </c>
      <c r="B913" s="50">
        <v>3004</v>
      </c>
      <c r="C913" s="50" t="s">
        <v>3</v>
      </c>
      <c r="D913" s="50">
        <v>51</v>
      </c>
      <c r="E913" s="50">
        <v>669.55104288333769</v>
      </c>
      <c r="F913" s="50">
        <v>0.23748605898347991</v>
      </c>
      <c r="G913" s="50">
        <v>8.6944732148569459E-2</v>
      </c>
      <c r="H913" s="50">
        <v>4.6726997920252367E-2</v>
      </c>
      <c r="I913" s="50">
        <v>6.2269205811122136E-2</v>
      </c>
      <c r="J913" s="50">
        <v>2.4976267371057039E-2</v>
      </c>
      <c r="K913" s="50">
        <v>1.709714873024365E-2</v>
      </c>
      <c r="L913" s="50">
        <v>217.02883219499881</v>
      </c>
      <c r="M913" s="50">
        <v>108.51441609749941</v>
      </c>
      <c r="N913" s="50">
        <v>2744599</v>
      </c>
      <c r="O913" s="50">
        <v>651804</v>
      </c>
      <c r="P913" s="50">
        <v>137.57358431864409</v>
      </c>
      <c r="Q913" s="50">
        <v>79.455247876354719</v>
      </c>
      <c r="R913" s="50">
        <v>36.610457270932898</v>
      </c>
      <c r="S913" s="50">
        <v>621470980.64159405</v>
      </c>
      <c r="T913" s="50">
        <v>2.8182337828123982</v>
      </c>
      <c r="U913" s="50">
        <v>2.9628087494225657</v>
      </c>
      <c r="V913" s="50">
        <v>170904</v>
      </c>
      <c r="W913" s="50">
        <v>64.989128842572114</v>
      </c>
      <c r="X913" s="50">
        <v>43.525287254927292</v>
      </c>
      <c r="Y913" s="50">
        <v>40.110142799662796</v>
      </c>
      <c r="Z913" s="50">
        <v>89263748.316193119</v>
      </c>
      <c r="AA913" s="50">
        <v>0.40479140446018413</v>
      </c>
      <c r="AB913" s="50">
        <v>0.40725287424694739</v>
      </c>
      <c r="AC913" s="50">
        <v>2744599</v>
      </c>
      <c r="AD913" s="50">
        <v>0.52600797080988893</v>
      </c>
      <c r="AE913" s="50">
        <v>0.54864668918306769</v>
      </c>
      <c r="AF913" s="50">
        <v>4.2693466214189825E-3</v>
      </c>
      <c r="AG913" s="50">
        <v>0.47937387145016519</v>
      </c>
      <c r="AH913" s="50">
        <v>14.75196889794926</v>
      </c>
      <c r="AI913" s="50">
        <v>15.865329463296035</v>
      </c>
      <c r="AJ913" s="50">
        <v>1.2663799648858731</v>
      </c>
      <c r="AK913" s="50">
        <v>2.3756034261076193</v>
      </c>
      <c r="AL913" s="50">
        <v>3.3398191496128193</v>
      </c>
      <c r="AM913" s="50">
        <v>4.2625169088250789</v>
      </c>
      <c r="AN913" s="50">
        <v>5.2732659456841553</v>
      </c>
      <c r="AO913" s="50">
        <v>6.5367947062670027</v>
      </c>
      <c r="AP913" s="50">
        <v>8.2264411213355686</v>
      </c>
      <c r="AQ913" s="50">
        <v>10.937912379318036</v>
      </c>
      <c r="AR913" s="50">
        <v>16.312303698809409</v>
      </c>
      <c r="AS913" s="50">
        <v>41.468962699154453</v>
      </c>
      <c r="AT913" s="50">
        <v>128.75232689760423</v>
      </c>
      <c r="AU913" s="50">
        <v>191.99908397011157</v>
      </c>
      <c r="AV913" s="50">
        <v>254.11643466632412</v>
      </c>
      <c r="AW913" s="50">
        <v>316.23378536253671</v>
      </c>
      <c r="AX913" s="50">
        <v>395.2922317031709</v>
      </c>
      <c r="AY913" s="50">
        <v>485.64474180675285</v>
      </c>
      <c r="AZ913" s="50">
        <v>626.82053884359948</v>
      </c>
      <c r="BA913" s="50">
        <v>847.05478222108047</v>
      </c>
      <c r="BB913" s="50">
        <v>1439.9931297758367</v>
      </c>
      <c r="BC913" s="50">
        <v>10.581334446361254</v>
      </c>
      <c r="BD913" s="50">
        <v>4235.2739111054025</v>
      </c>
      <c r="BE913" s="50">
        <v>84.285094548338364</v>
      </c>
      <c r="BF913" s="50">
        <v>160.01721130653638</v>
      </c>
      <c r="BG913" s="50">
        <v>223.6162284913095</v>
      </c>
      <c r="BH913" s="50">
        <v>285.05753395156279</v>
      </c>
      <c r="BI913" s="50">
        <v>352.23774268822757</v>
      </c>
      <c r="BJ913" s="50">
        <v>438.74906158627374</v>
      </c>
      <c r="BK913" s="50">
        <v>550.79198841194943</v>
      </c>
      <c r="BL913" s="50">
        <v>730.57599385490983</v>
      </c>
      <c r="BM913" s="50">
        <v>1094.8163483865226</v>
      </c>
      <c r="BN913" s="50">
        <v>2779.8088898446122</v>
      </c>
    </row>
    <row r="914" spans="1:66" x14ac:dyDescent="0.25">
      <c r="A914" t="str">
        <f t="shared" si="14"/>
        <v>3004TOT52</v>
      </c>
      <c r="B914" s="50">
        <v>3004</v>
      </c>
      <c r="C914" s="50" t="s">
        <v>3</v>
      </c>
      <c r="D914" s="50">
        <v>52</v>
      </c>
      <c r="E914" s="50">
        <v>658.21490626249988</v>
      </c>
      <c r="F914" s="50">
        <v>0.24638100768516821</v>
      </c>
      <c r="G914" s="50">
        <v>8.1579416713900343E-2</v>
      </c>
      <c r="H914" s="50">
        <v>4.171512733689501E-2</v>
      </c>
      <c r="I914" s="50">
        <v>5.4778583763105786E-2</v>
      </c>
      <c r="J914" s="50">
        <v>2.0922700399718414E-2</v>
      </c>
      <c r="K914" s="50">
        <v>1.388383877618311E-2</v>
      </c>
      <c r="L914" s="50">
        <v>220.01893811776932</v>
      </c>
      <c r="M914" s="50">
        <v>110.00946905888466</v>
      </c>
      <c r="N914" s="50">
        <v>5508923</v>
      </c>
      <c r="O914" s="50">
        <v>1357294</v>
      </c>
      <c r="P914" s="50">
        <v>147.16828779250125</v>
      </c>
      <c r="Q914" s="50">
        <v>72.850650325268077</v>
      </c>
      <c r="R914" s="50">
        <v>33.111081686192563</v>
      </c>
      <c r="S914" s="50">
        <v>1186557006.9910128</v>
      </c>
      <c r="T914" s="50">
        <v>2.726923451123004</v>
      </c>
      <c r="U914" s="50">
        <v>2.8859007609444549</v>
      </c>
      <c r="V914" s="50">
        <v>301771</v>
      </c>
      <c r="W914" s="50">
        <v>67.991311521168939</v>
      </c>
      <c r="X914" s="50">
        <v>42.018157537715723</v>
      </c>
      <c r="Y914" s="50">
        <v>38.195037115600208</v>
      </c>
      <c r="Z914" s="50">
        <v>152158337.01976815</v>
      </c>
      <c r="AA914" s="50">
        <v>0.3496874866175107</v>
      </c>
      <c r="AB914" s="50">
        <v>0.35167743129968987</v>
      </c>
      <c r="AC914" s="50">
        <v>5508923</v>
      </c>
      <c r="AD914" s="50">
        <v>0.53254434899059855</v>
      </c>
      <c r="AE914" s="50">
        <v>0.65186038642226407</v>
      </c>
      <c r="AF914" s="50">
        <v>8.5693763634348379E-3</v>
      </c>
      <c r="AG914" s="50">
        <v>0.48930570185761013</v>
      </c>
      <c r="AH914" s="50">
        <v>15.125489321762101</v>
      </c>
      <c r="AI914" s="50">
        <v>14.740040941953991</v>
      </c>
      <c r="AJ914" s="50">
        <v>1.4199018746407288</v>
      </c>
      <c r="AK914" s="50">
        <v>2.5556520432291503</v>
      </c>
      <c r="AL914" s="50">
        <v>3.3964280551313148</v>
      </c>
      <c r="AM914" s="50">
        <v>4.2969411610491086</v>
      </c>
      <c r="AN914" s="50">
        <v>5.3098943228695923</v>
      </c>
      <c r="AO914" s="50">
        <v>6.4590828667281954</v>
      </c>
      <c r="AP914" s="50">
        <v>7.858751645337076</v>
      </c>
      <c r="AQ914" s="50">
        <v>10.103520514667217</v>
      </c>
      <c r="AR914" s="50">
        <v>14.475284451212467</v>
      </c>
      <c r="AS914" s="50">
        <v>44.12454306513515</v>
      </c>
      <c r="AT914" s="50">
        <v>137.22287471981502</v>
      </c>
      <c r="AU914" s="50">
        <v>203.2931477330593</v>
      </c>
      <c r="AV914" s="50">
        <v>254.11643466632412</v>
      </c>
      <c r="AW914" s="50">
        <v>313.41026942179974</v>
      </c>
      <c r="AX914" s="50">
        <v>386.82168388096011</v>
      </c>
      <c r="AY914" s="50">
        <v>457.40958239938345</v>
      </c>
      <c r="AZ914" s="50">
        <v>575.99725191033474</v>
      </c>
      <c r="BA914" s="50">
        <v>770.81985182118319</v>
      </c>
      <c r="BB914" s="50">
        <v>1242.3470139242513</v>
      </c>
      <c r="BC914" s="50">
        <v>14.476304163111365</v>
      </c>
      <c r="BD914" s="50">
        <v>5082.3286933264826</v>
      </c>
      <c r="BE914" s="50">
        <v>93.412630308171188</v>
      </c>
      <c r="BF914" s="50">
        <v>168.0268981420069</v>
      </c>
      <c r="BG914" s="50">
        <v>223.58689543760923</v>
      </c>
      <c r="BH914" s="50">
        <v>283.04702139311161</v>
      </c>
      <c r="BI914" s="50">
        <v>349.10864400302137</v>
      </c>
      <c r="BJ914" s="50">
        <v>425.4703000691344</v>
      </c>
      <c r="BK914" s="50">
        <v>516.7028868872527</v>
      </c>
      <c r="BL914" s="50">
        <v>665.1064118884874</v>
      </c>
      <c r="BM914" s="50">
        <v>954.72981387972891</v>
      </c>
      <c r="BN914" s="50">
        <v>2904.5556777455618</v>
      </c>
    </row>
    <row r="915" spans="1:66" x14ac:dyDescent="0.25">
      <c r="A915" t="str">
        <f t="shared" si="14"/>
        <v>3004TOT53</v>
      </c>
      <c r="B915" s="50">
        <v>3004</v>
      </c>
      <c r="C915" s="50" t="s">
        <v>3</v>
      </c>
      <c r="D915" s="50">
        <v>53</v>
      </c>
      <c r="E915" s="50">
        <v>1257.446163615012</v>
      </c>
      <c r="F915" s="50">
        <v>0.26511599168527439</v>
      </c>
      <c r="G915" s="50">
        <v>0.11254230927037977</v>
      </c>
      <c r="H915" s="50">
        <v>6.7544379525196915E-2</v>
      </c>
      <c r="I915" s="50">
        <v>9.7919469473961462E-2</v>
      </c>
      <c r="J915" s="50">
        <v>4.4437116467300079E-2</v>
      </c>
      <c r="K915" s="50">
        <v>3.0477668009000924E-2</v>
      </c>
      <c r="L915" s="50">
        <v>259.65437888002032</v>
      </c>
      <c r="M915" s="50">
        <v>129.82718944001016</v>
      </c>
      <c r="N915" s="50">
        <v>2217271</v>
      </c>
      <c r="O915" s="50">
        <v>587834</v>
      </c>
      <c r="P915" s="50">
        <v>149.43053600443136</v>
      </c>
      <c r="Q915" s="50">
        <v>110.22384287558896</v>
      </c>
      <c r="R915" s="50">
        <v>42.450215301980556</v>
      </c>
      <c r="S915" s="50">
        <v>777519869.43514752</v>
      </c>
      <c r="T915" s="50">
        <v>2.3239248133942643</v>
      </c>
      <c r="U915" s="50">
        <v>2.3995228954039902</v>
      </c>
      <c r="V915" s="50">
        <v>217114</v>
      </c>
      <c r="W915" s="50">
        <v>70.909938675063088</v>
      </c>
      <c r="X915" s="50">
        <v>58.91725076494707</v>
      </c>
      <c r="Y915" s="50">
        <v>45.381288017616093</v>
      </c>
      <c r="Z915" s="50">
        <v>153501119.79096863</v>
      </c>
      <c r="AA915" s="50">
        <v>0.45879864321048275</v>
      </c>
      <c r="AB915" s="50">
        <v>0.46134614004317015</v>
      </c>
      <c r="AC915" s="50">
        <v>2217271</v>
      </c>
      <c r="AD915" s="50">
        <v>0.62543314411964412</v>
      </c>
      <c r="AE915" s="50">
        <v>0.74150795158644645</v>
      </c>
      <c r="AF915" s="50">
        <v>3.4490643087097465E-3</v>
      </c>
      <c r="AG915" s="50">
        <v>0.75000475983124826</v>
      </c>
      <c r="AH915" s="50">
        <v>29.350251668835536</v>
      </c>
      <c r="AI915" s="50">
        <v>34.150621130881795</v>
      </c>
      <c r="AJ915" s="50">
        <v>0.57739859646200398</v>
      </c>
      <c r="AK915" s="50">
        <v>1.3764846409061304</v>
      </c>
      <c r="AL915" s="50">
        <v>1.9468773988472052</v>
      </c>
      <c r="AM915" s="50">
        <v>2.656377654735198</v>
      </c>
      <c r="AN915" s="50">
        <v>3.6302485567738936</v>
      </c>
      <c r="AO915" s="50">
        <v>4.9274408281875068</v>
      </c>
      <c r="AP915" s="50">
        <v>7.0938623454466185</v>
      </c>
      <c r="AQ915" s="50">
        <v>11.064983805301502</v>
      </c>
      <c r="AR915" s="50">
        <v>18.612911406650838</v>
      </c>
      <c r="AS915" s="50">
        <v>48.113414766689104</v>
      </c>
      <c r="AT915" s="50">
        <v>135.52876515537287</v>
      </c>
      <c r="AU915" s="50">
        <v>210.06958599082796</v>
      </c>
      <c r="AV915" s="50">
        <v>282.35159407369349</v>
      </c>
      <c r="AW915" s="50">
        <v>384.80488678043366</v>
      </c>
      <c r="AX915" s="50">
        <v>536.46802874001764</v>
      </c>
      <c r="AY915" s="50">
        <v>734.11414459160301</v>
      </c>
      <c r="AZ915" s="50">
        <v>1084.2301212429829</v>
      </c>
      <c r="BA915" s="50">
        <v>1744.9328513754258</v>
      </c>
      <c r="BB915" s="50">
        <v>3218.8081724401059</v>
      </c>
      <c r="BC915" s="50">
        <v>11.096025440725839</v>
      </c>
      <c r="BD915" s="50">
        <v>9599.9541985055785</v>
      </c>
      <c r="BE915" s="50">
        <v>72.366542700762807</v>
      </c>
      <c r="BF915" s="50">
        <v>173.65184931416081</v>
      </c>
      <c r="BG915" s="50">
        <v>244.72557894972886</v>
      </c>
      <c r="BH915" s="50">
        <v>332.33464139199049</v>
      </c>
      <c r="BI915" s="50">
        <v>457.10701383184926</v>
      </c>
      <c r="BJ915" s="50">
        <v>621.57016501335966</v>
      </c>
      <c r="BK915" s="50">
        <v>890.81814623541322</v>
      </c>
      <c r="BL915" s="50">
        <v>1393.2981955475216</v>
      </c>
      <c r="BM915" s="50">
        <v>2341.2558392639662</v>
      </c>
      <c r="BN915" s="50">
        <v>6053.3089986117329</v>
      </c>
    </row>
    <row r="916" spans="1:66" x14ac:dyDescent="0.25">
      <c r="A916" t="str">
        <f t="shared" si="14"/>
        <v>3004TOT100</v>
      </c>
      <c r="B916" s="50">
        <v>3004</v>
      </c>
      <c r="C916" s="50" t="s">
        <v>3</v>
      </c>
      <c r="D916" s="50">
        <v>100</v>
      </c>
      <c r="E916" s="50">
        <v>872.52174744929778</v>
      </c>
      <c r="F916" s="50">
        <v>0.31806540911670361</v>
      </c>
      <c r="G916" s="50">
        <v>0.1323408570247627</v>
      </c>
      <c r="H916" s="50">
        <v>7.7588172750736276E-2</v>
      </c>
      <c r="I916" s="50">
        <v>0.11669360223428329</v>
      </c>
      <c r="J916" s="50">
        <v>4.814284042963532E-2</v>
      </c>
      <c r="K916" s="50">
        <v>3.1126444531507907E-2</v>
      </c>
      <c r="L916" s="50">
        <v>289.80388932768318</v>
      </c>
      <c r="M916" s="50">
        <v>144.90194466384159</v>
      </c>
      <c r="N916" s="50">
        <v>53878575</v>
      </c>
      <c r="O916" s="50">
        <v>17136911</v>
      </c>
      <c r="P916" s="50">
        <v>169.22210336974149</v>
      </c>
      <c r="Q916" s="50">
        <v>120.58178595794169</v>
      </c>
      <c r="R916" s="50">
        <v>41.608063383027634</v>
      </c>
      <c r="S916" s="50">
        <v>24796792010.187553</v>
      </c>
      <c r="T916" s="50">
        <v>4.3956377242005651</v>
      </c>
      <c r="U916" s="50">
        <v>4.6846203050048807</v>
      </c>
      <c r="V916" s="50">
        <v>6287285</v>
      </c>
      <c r="W916" s="50">
        <v>85.121536258163815</v>
      </c>
      <c r="X916" s="50">
        <v>59.780408405677775</v>
      </c>
      <c r="Y916" s="50">
        <v>41.255766818287015</v>
      </c>
      <c r="Z916" s="50">
        <v>4510277580.7547016</v>
      </c>
      <c r="AA916" s="50">
        <v>0.7995206102642739</v>
      </c>
      <c r="AB916" s="50">
        <v>0.80872748945279993</v>
      </c>
      <c r="AC916" s="50">
        <v>53878575</v>
      </c>
      <c r="AD916" s="50">
        <v>0.57119546796599874</v>
      </c>
      <c r="AE916" s="50">
        <v>0.65556324982857195</v>
      </c>
      <c r="AF916" s="50">
        <v>8.3810535580291265E-2</v>
      </c>
      <c r="AG916" s="50">
        <v>0.58891137007932493</v>
      </c>
      <c r="AH916" s="50">
        <v>19.739125476734216</v>
      </c>
      <c r="AI916" s="50">
        <v>22.150808481532934</v>
      </c>
      <c r="AJ916" s="50">
        <v>0.86118570950163054</v>
      </c>
      <c r="AK916" s="50">
        <v>1.9170220638167996</v>
      </c>
      <c r="AL916" s="50">
        <v>2.7305598681753245</v>
      </c>
      <c r="AM916" s="50">
        <v>3.6164096560776304</v>
      </c>
      <c r="AN916" s="50">
        <v>4.7112881453136417</v>
      </c>
      <c r="AO916" s="50">
        <v>6.0156887328465398</v>
      </c>
      <c r="AP916" s="50">
        <v>7.8952131892721198</v>
      </c>
      <c r="AQ916" s="50">
        <v>10.713084326313702</v>
      </c>
      <c r="AR916" s="50">
        <v>16.508793390130606</v>
      </c>
      <c r="AS916" s="50">
        <v>45.030754918552006</v>
      </c>
      <c r="AT916" s="50">
        <v>129.88173327389902</v>
      </c>
      <c r="AU916" s="50">
        <v>203.2931477330593</v>
      </c>
      <c r="AV916" s="50">
        <v>275.29280422185116</v>
      </c>
      <c r="AW916" s="50">
        <v>359.15122766173812</v>
      </c>
      <c r="AX916" s="50">
        <v>457.40958239938345</v>
      </c>
      <c r="AY916" s="50">
        <v>592.93834755475632</v>
      </c>
      <c r="AZ916" s="50">
        <v>790.5844634063418</v>
      </c>
      <c r="BA916" s="50">
        <v>1118.1123125318261</v>
      </c>
      <c r="BB916" s="50">
        <v>1903.7556230418784</v>
      </c>
      <c r="BC916" s="50">
        <v>12.368428775516733</v>
      </c>
      <c r="BD916" s="50">
        <v>6668.0152456443457</v>
      </c>
      <c r="BE916" s="50">
        <v>75.118527400820213</v>
      </c>
      <c r="BF916" s="50">
        <v>167.30926229964618</v>
      </c>
      <c r="BG916" s="50">
        <v>238.23625456507085</v>
      </c>
      <c r="BH916" s="50">
        <v>315.53541992295146</v>
      </c>
      <c r="BI916" s="50">
        <v>411.09840601411378</v>
      </c>
      <c r="BJ916" s="50">
        <v>524.8538205331356</v>
      </c>
      <c r="BK916" s="50">
        <v>688.60248498984572</v>
      </c>
      <c r="BL916" s="50">
        <v>934.48763245794873</v>
      </c>
      <c r="BM916" s="50">
        <v>1441.354945726134</v>
      </c>
      <c r="BN916" s="50">
        <v>3929.3773510335996</v>
      </c>
    </row>
    <row r="917" spans="1:66" x14ac:dyDescent="0.25">
      <c r="A917" t="str">
        <f t="shared" si="14"/>
        <v>3004TOT115</v>
      </c>
      <c r="B917" s="50">
        <v>3004</v>
      </c>
      <c r="C917" s="50" t="s">
        <v>3</v>
      </c>
      <c r="D917" s="50">
        <v>115</v>
      </c>
      <c r="E917" s="50">
        <v>547.10018201497098</v>
      </c>
      <c r="F917" s="50">
        <v>0.43988835460940506</v>
      </c>
      <c r="G917" s="50">
        <v>0.17556390551125961</v>
      </c>
      <c r="H917" s="50">
        <v>9.6308149019810246E-2</v>
      </c>
      <c r="I917" s="50">
        <v>0.15042468020849215</v>
      </c>
      <c r="J917" s="50">
        <v>5.27752544509126E-2</v>
      </c>
      <c r="K917" s="50">
        <v>2.9299597299509351E-2</v>
      </c>
      <c r="L917" s="50">
        <v>266.9174382514064</v>
      </c>
      <c r="M917" s="50">
        <v>133.4587191257032</v>
      </c>
      <c r="N917" s="50">
        <v>1921799</v>
      </c>
      <c r="O917" s="50">
        <v>845377</v>
      </c>
      <c r="P917" s="50">
        <v>160.38798045276289</v>
      </c>
      <c r="Q917" s="50">
        <v>106.52945779864351</v>
      </c>
      <c r="R917" s="50">
        <v>39.911014618050046</v>
      </c>
      <c r="S917" s="50">
        <v>1080690641.3453262</v>
      </c>
      <c r="T917" s="50">
        <v>8.5653541067904566</v>
      </c>
      <c r="U917" s="50">
        <v>9.8334541644855822</v>
      </c>
      <c r="V917" s="50">
        <v>289086</v>
      </c>
      <c r="W917" s="50">
        <v>86.635831745855299</v>
      </c>
      <c r="X917" s="50">
        <v>46.822887379847899</v>
      </c>
      <c r="Y917" s="50">
        <v>35.084172609019255</v>
      </c>
      <c r="Z917" s="50">
        <v>162430094.65308851</v>
      </c>
      <c r="AA917" s="50">
        <v>1.2873908823446767</v>
      </c>
      <c r="AB917" s="50">
        <v>1.3188054079802156</v>
      </c>
      <c r="AC917" s="50">
        <v>1921799</v>
      </c>
      <c r="AD917" s="50">
        <v>0.54109784731675115</v>
      </c>
      <c r="AE917" s="50">
        <v>0.59150538335037162</v>
      </c>
      <c r="AF917" s="50">
        <v>2.9894443842966782E-3</v>
      </c>
      <c r="AG917" s="50">
        <v>0.51509938455378101</v>
      </c>
      <c r="AH917" s="50">
        <v>15.849584637436486</v>
      </c>
      <c r="AI917" s="50">
        <v>16.099785784729292</v>
      </c>
      <c r="AJ917" s="50">
        <v>1.2665760126520276</v>
      </c>
      <c r="AK917" s="50">
        <v>2.4231050165519861</v>
      </c>
      <c r="AL917" s="50">
        <v>3.2592314333264509</v>
      </c>
      <c r="AM917" s="50">
        <v>4.1144615842842009</v>
      </c>
      <c r="AN917" s="50">
        <v>4.9657841566998329</v>
      </c>
      <c r="AO917" s="50">
        <v>6.1442479131933396</v>
      </c>
      <c r="AP917" s="50">
        <v>7.8932592596159061</v>
      </c>
      <c r="AQ917" s="50">
        <v>10.530260439512137</v>
      </c>
      <c r="AR917" s="50">
        <v>15.565603351512308</v>
      </c>
      <c r="AS917" s="50">
        <v>43.83747083265181</v>
      </c>
      <c r="AT917" s="50">
        <v>110.11712168874045</v>
      </c>
      <c r="AU917" s="50">
        <v>152.46986079979447</v>
      </c>
      <c r="AV917" s="50">
        <v>203.2931477330593</v>
      </c>
      <c r="AW917" s="50">
        <v>248.67108249490289</v>
      </c>
      <c r="AX917" s="50">
        <v>301.55150247070463</v>
      </c>
      <c r="AY917" s="50">
        <v>378.35113605874926</v>
      </c>
      <c r="AZ917" s="50">
        <v>487.90355455934235</v>
      </c>
      <c r="BA917" s="50">
        <v>677.64382577686433</v>
      </c>
      <c r="BB917" s="50">
        <v>1129.406376294774</v>
      </c>
      <c r="BC917" s="50">
        <v>11.725810672507052</v>
      </c>
      <c r="BD917" s="50">
        <v>4196.3093911232327</v>
      </c>
      <c r="BE917" s="50">
        <v>69.275255702588012</v>
      </c>
      <c r="BF917" s="50">
        <v>132.13625969965364</v>
      </c>
      <c r="BG917" s="50">
        <v>178.21978239255773</v>
      </c>
      <c r="BH917" s="50">
        <v>223.96472998937864</v>
      </c>
      <c r="BI917" s="50">
        <v>273.7146950691594</v>
      </c>
      <c r="BJ917" s="50">
        <v>336.01011875148532</v>
      </c>
      <c r="BK917" s="50">
        <v>431.19842866170706</v>
      </c>
      <c r="BL917" s="50">
        <v>577.36623763898592</v>
      </c>
      <c r="BM917" s="50">
        <v>851.93977592380168</v>
      </c>
      <c r="BN917" s="50">
        <v>2400.8336125403366</v>
      </c>
    </row>
    <row r="918" spans="1:66" x14ac:dyDescent="0.25">
      <c r="A918" t="str">
        <f t="shared" si="14"/>
        <v>3004TOT123</v>
      </c>
      <c r="B918" s="50">
        <v>3004</v>
      </c>
      <c r="C918" s="50" t="s">
        <v>3</v>
      </c>
      <c r="D918" s="50">
        <v>123</v>
      </c>
      <c r="E918" s="50">
        <v>540.7503251698738</v>
      </c>
      <c r="F918" s="50">
        <v>0.49032213794131224</v>
      </c>
      <c r="G918" s="50">
        <v>0.20130466472882211</v>
      </c>
      <c r="H918" s="50">
        <v>0.11376674368697925</v>
      </c>
      <c r="I918" s="50">
        <v>0.18326014466840199</v>
      </c>
      <c r="J918" s="50">
        <v>6.5145879532063328E-2</v>
      </c>
      <c r="K918" s="50">
        <v>3.8309956330284424E-2</v>
      </c>
      <c r="L918" s="50">
        <v>237.86520076585268</v>
      </c>
      <c r="M918" s="50">
        <v>118.93260038292634</v>
      </c>
      <c r="N918" s="50">
        <v>3308117</v>
      </c>
      <c r="O918" s="50">
        <v>1622043</v>
      </c>
      <c r="P918" s="50">
        <v>140.2082304078159</v>
      </c>
      <c r="Q918" s="50">
        <v>97.656970358036773</v>
      </c>
      <c r="R918" s="50">
        <v>41.055593690717018</v>
      </c>
      <c r="S918" s="50">
        <v>1900845662.0455327</v>
      </c>
      <c r="T918" s="50">
        <v>8.8549876462454424</v>
      </c>
      <c r="U918" s="50">
        <v>10.144715546452655</v>
      </c>
      <c r="V918" s="50">
        <v>606246</v>
      </c>
      <c r="W918" s="50">
        <v>76.65407402357738</v>
      </c>
      <c r="X918" s="50">
        <v>42.278526359348959</v>
      </c>
      <c r="Y918" s="50">
        <v>35.548307380167529</v>
      </c>
      <c r="Z918" s="50">
        <v>307574249.89499837</v>
      </c>
      <c r="AA918" s="50">
        <v>1.4328181595724836</v>
      </c>
      <c r="AB918" s="50">
        <v>1.4710327147590734</v>
      </c>
      <c r="AC918" s="50">
        <v>3308117</v>
      </c>
      <c r="AD918" s="50">
        <v>0.59930713586591688</v>
      </c>
      <c r="AE918" s="50">
        <v>0.74840663903836546</v>
      </c>
      <c r="AF918" s="50">
        <v>5.1459240993707699E-3</v>
      </c>
      <c r="AG918" s="50">
        <v>0.64104596910293044</v>
      </c>
      <c r="AH918" s="50">
        <v>22.011080600283481</v>
      </c>
      <c r="AI918" s="50">
        <v>21.851183444763006</v>
      </c>
      <c r="AJ918" s="50">
        <v>0.97701894367013886</v>
      </c>
      <c r="AK918" s="50">
        <v>2.004319506193748</v>
      </c>
      <c r="AL918" s="50">
        <v>2.674727952424679</v>
      </c>
      <c r="AM918" s="50">
        <v>3.3662702982745838</v>
      </c>
      <c r="AN918" s="50">
        <v>4.1251864027222425</v>
      </c>
      <c r="AO918" s="50">
        <v>5.1685882538533168</v>
      </c>
      <c r="AP918" s="50">
        <v>6.9134920199915406</v>
      </c>
      <c r="AQ918" s="50">
        <v>9.6246232439685748</v>
      </c>
      <c r="AR918" s="50">
        <v>15.497928299153372</v>
      </c>
      <c r="AS918" s="50">
        <v>49.647845079747803</v>
      </c>
      <c r="AT918" s="50">
        <v>88.093697350992372</v>
      </c>
      <c r="AU918" s="50">
        <v>124.23470139242512</v>
      </c>
      <c r="AV918" s="50">
        <v>162.63451818644745</v>
      </c>
      <c r="AW918" s="50">
        <v>203.2931477330593</v>
      </c>
      <c r="AX918" s="50">
        <v>244.62942110544805</v>
      </c>
      <c r="AY918" s="50">
        <v>316.23378536253671</v>
      </c>
      <c r="AZ918" s="50">
        <v>440.46848675496182</v>
      </c>
      <c r="BA918" s="50">
        <v>635.29108666581033</v>
      </c>
      <c r="BB918" s="50">
        <v>1185.8766951095126</v>
      </c>
      <c r="BC918" s="50">
        <v>14.047502075057352</v>
      </c>
      <c r="BD918" s="50">
        <v>4799.9770992527892</v>
      </c>
      <c r="BE918" s="50">
        <v>52.694816559150581</v>
      </c>
      <c r="BF918" s="50">
        <v>108.39239088322593</v>
      </c>
      <c r="BG918" s="50">
        <v>144.84472239543055</v>
      </c>
      <c r="BH918" s="50">
        <v>182.04256685546031</v>
      </c>
      <c r="BI918" s="50">
        <v>223.22796174872843</v>
      </c>
      <c r="BJ918" s="50">
        <v>279.51751768937407</v>
      </c>
      <c r="BK918" s="50">
        <v>373.87183036914405</v>
      </c>
      <c r="BL918" s="50">
        <v>519.79769116435125</v>
      </c>
      <c r="BM918" s="50">
        <v>838.64089460093589</v>
      </c>
      <c r="BN918" s="50">
        <v>2686.6230288990982</v>
      </c>
    </row>
    <row r="919" spans="1:66" x14ac:dyDescent="0.25">
      <c r="A919" t="str">
        <f t="shared" si="14"/>
        <v>3004TOT126</v>
      </c>
      <c r="B919" s="50">
        <v>3004</v>
      </c>
      <c r="C919" s="50" t="s">
        <v>3</v>
      </c>
      <c r="D919" s="50">
        <v>126</v>
      </c>
      <c r="E919" s="50">
        <v>591.96671249355927</v>
      </c>
      <c r="F919" s="50">
        <v>0.57847271980144221</v>
      </c>
      <c r="G919" s="50">
        <v>0.28509016346303218</v>
      </c>
      <c r="H919" s="50">
        <v>0.17723869636252115</v>
      </c>
      <c r="I919" s="50">
        <v>0.29769442911026728</v>
      </c>
      <c r="J919" s="50">
        <v>0.11789037402750616</v>
      </c>
      <c r="K919" s="50">
        <v>6.7858929355017639E-2</v>
      </c>
      <c r="L919" s="50">
        <v>312.31156144020383</v>
      </c>
      <c r="M919" s="50">
        <v>156.15578072010192</v>
      </c>
      <c r="N919" s="50">
        <v>3465389</v>
      </c>
      <c r="O919" s="50">
        <v>2004633</v>
      </c>
      <c r="P919" s="50">
        <v>158.39427017546757</v>
      </c>
      <c r="Q919" s="50">
        <v>153.91729126473626</v>
      </c>
      <c r="R919" s="50">
        <v>49.28325117230915</v>
      </c>
      <c r="S919" s="50">
        <v>3702572176.078825</v>
      </c>
      <c r="T919" s="50">
        <v>15.040871762422244</v>
      </c>
      <c r="U919" s="50">
        <v>17.79529186473982</v>
      </c>
      <c r="V919" s="50">
        <v>1031627</v>
      </c>
      <c r="W919" s="50">
        <v>94.316318521663533</v>
      </c>
      <c r="X919" s="50">
        <v>61.839462198438383</v>
      </c>
      <c r="Y919" s="50">
        <v>39.601135425963641</v>
      </c>
      <c r="Z919" s="50">
        <v>765543106.4326607</v>
      </c>
      <c r="AA919" s="50">
        <v>3.1098477341917126</v>
      </c>
      <c r="AB919" s="50">
        <v>3.2646947509858975</v>
      </c>
      <c r="AC919" s="50">
        <v>3465389</v>
      </c>
      <c r="AD919" s="50">
        <v>0.62632509587053864</v>
      </c>
      <c r="AE919" s="50">
        <v>0.81386769094765743</v>
      </c>
      <c r="AF919" s="50">
        <v>5.3905677365080453E-3</v>
      </c>
      <c r="AG919" s="50">
        <v>0.71678961915459549</v>
      </c>
      <c r="AH919" s="50">
        <v>26.580690574348413</v>
      </c>
      <c r="AI919" s="50">
        <v>27.394561338669835</v>
      </c>
      <c r="AJ919" s="50">
        <v>0.77579535812911682</v>
      </c>
      <c r="AK919" s="50">
        <v>1.6991474708062049</v>
      </c>
      <c r="AL919" s="50">
        <v>2.3304771393369554</v>
      </c>
      <c r="AM919" s="50">
        <v>3.0427690921199169</v>
      </c>
      <c r="AN919" s="50">
        <v>3.8614259624893368</v>
      </c>
      <c r="AO919" s="50">
        <v>4.9527737081099392</v>
      </c>
      <c r="AP919" s="50">
        <v>6.4502131074021527</v>
      </c>
      <c r="AQ919" s="50">
        <v>9.0874250246366799</v>
      </c>
      <c r="AR919" s="50">
        <v>15.647401891151929</v>
      </c>
      <c r="AS919" s="50">
        <v>52.152571245817782</v>
      </c>
      <c r="AT919" s="50">
        <v>79.058446340634177</v>
      </c>
      <c r="AU919" s="50">
        <v>118.58766951095126</v>
      </c>
      <c r="AV919" s="50">
        <v>158.11689268126835</v>
      </c>
      <c r="AW919" s="50">
        <v>204.64843538461304</v>
      </c>
      <c r="AX919" s="50">
        <v>257.50465379520847</v>
      </c>
      <c r="AY919" s="50">
        <v>330.35136506622138</v>
      </c>
      <c r="AZ919" s="50">
        <v>440.46848675496182</v>
      </c>
      <c r="BA919" s="50">
        <v>677.64382577686433</v>
      </c>
      <c r="BB919" s="50">
        <v>1310.1113965019379</v>
      </c>
      <c r="BC919" s="50">
        <v>14.205707602711769</v>
      </c>
      <c r="BD919" s="50">
        <v>5647.0318814738703</v>
      </c>
      <c r="BE919" s="50">
        <v>45.861627120626267</v>
      </c>
      <c r="BF919" s="50">
        <v>100.5090157487285</v>
      </c>
      <c r="BG919" s="50">
        <v>138.1925265161685</v>
      </c>
      <c r="BH919" s="50">
        <v>179.75915943600126</v>
      </c>
      <c r="BI919" s="50">
        <v>229.11705184518812</v>
      </c>
      <c r="BJ919" s="50">
        <v>292.26244961049275</v>
      </c>
      <c r="BK919" s="50">
        <v>382.72672420867843</v>
      </c>
      <c r="BL919" s="50">
        <v>537.90635083859638</v>
      </c>
      <c r="BM919" s="50">
        <v>926.16960589790801</v>
      </c>
      <c r="BN919" s="50">
        <v>3090.6825104496611</v>
      </c>
    </row>
    <row r="920" spans="1:66" x14ac:dyDescent="0.25">
      <c r="A920" t="str">
        <f t="shared" si="14"/>
        <v>3004TOT129</v>
      </c>
      <c r="B920" s="50">
        <v>3004</v>
      </c>
      <c r="C920" s="50" t="s">
        <v>3</v>
      </c>
      <c r="D920" s="50">
        <v>129</v>
      </c>
      <c r="E920" s="50">
        <v>595.87140114642978</v>
      </c>
      <c r="F920" s="50">
        <v>0.49252664766680582</v>
      </c>
      <c r="G920" s="50">
        <v>0.23237203234569531</v>
      </c>
      <c r="H920" s="50">
        <v>0.14467493875251131</v>
      </c>
      <c r="I920" s="50">
        <v>0.23146216477753995</v>
      </c>
      <c r="J920" s="50">
        <v>9.7030392482567493E-2</v>
      </c>
      <c r="K920" s="50">
        <v>6.0745086344334343E-2</v>
      </c>
      <c r="L920" s="50">
        <v>294.15391216468856</v>
      </c>
      <c r="M920" s="50">
        <v>147.07695608234428</v>
      </c>
      <c r="N920" s="50">
        <v>3315112</v>
      </c>
      <c r="O920" s="50">
        <v>1632781</v>
      </c>
      <c r="P920" s="50">
        <v>155.37331477783016</v>
      </c>
      <c r="Q920" s="50">
        <v>138.7805973868584</v>
      </c>
      <c r="R920" s="50">
        <v>47.179585804440713</v>
      </c>
      <c r="S920" s="50">
        <v>2719179870.9829445</v>
      </c>
      <c r="T920" s="50">
        <v>11.471123175342425</v>
      </c>
      <c r="U920" s="50">
        <v>13.16139050297412</v>
      </c>
      <c r="V920" s="50">
        <v>767323</v>
      </c>
      <c r="W920" s="50">
        <v>85.421372814439309</v>
      </c>
      <c r="X920" s="50">
        <v>61.655583267904973</v>
      </c>
      <c r="Y920" s="50">
        <v>41.920627751764002</v>
      </c>
      <c r="Z920" s="50">
        <v>567716965.4385438</v>
      </c>
      <c r="AA920" s="50">
        <v>2.394968905430678</v>
      </c>
      <c r="AB920" s="50">
        <v>2.4771645629567636</v>
      </c>
      <c r="AC920" s="50">
        <v>3315112</v>
      </c>
      <c r="AD920" s="50">
        <v>0.5874556034822388</v>
      </c>
      <c r="AE920" s="50">
        <v>0.69054587662885325</v>
      </c>
      <c r="AF920" s="50">
        <v>5.1568051350398929E-3</v>
      </c>
      <c r="AG920" s="50">
        <v>0.62692352325611189</v>
      </c>
      <c r="AH920" s="50">
        <v>21.534736732958184</v>
      </c>
      <c r="AI920" s="50">
        <v>24.673993555291204</v>
      </c>
      <c r="AJ920" s="50">
        <v>0.73235982442433922</v>
      </c>
      <c r="AK920" s="50">
        <v>1.8338494471908477</v>
      </c>
      <c r="AL920" s="50">
        <v>2.6494277651979505</v>
      </c>
      <c r="AM920" s="50">
        <v>3.522447381601201</v>
      </c>
      <c r="AN920" s="50">
        <v>4.4816696040923087</v>
      </c>
      <c r="AO920" s="50">
        <v>5.7300320768781869</v>
      </c>
      <c r="AP920" s="50">
        <v>7.3989027049686058</v>
      </c>
      <c r="AQ920" s="50">
        <v>10.332680166284899</v>
      </c>
      <c r="AR920" s="50">
        <v>16.275544154132461</v>
      </c>
      <c r="AS920" s="50">
        <v>47.0430868752292</v>
      </c>
      <c r="AT920" s="50">
        <v>84.705478222108042</v>
      </c>
      <c r="AU920" s="50">
        <v>135.52876515537287</v>
      </c>
      <c r="AV920" s="50">
        <v>182.1167781775323</v>
      </c>
      <c r="AW920" s="50">
        <v>232.94006511079712</v>
      </c>
      <c r="AX920" s="50">
        <v>296.95320508150445</v>
      </c>
      <c r="AY920" s="50">
        <v>384.13934373725999</v>
      </c>
      <c r="AZ920" s="50">
        <v>508.23286933264825</v>
      </c>
      <c r="BA920" s="50">
        <v>751.05524023602459</v>
      </c>
      <c r="BB920" s="50">
        <v>1278.2056663716105</v>
      </c>
      <c r="BC920" s="50">
        <v>12.467152248467613</v>
      </c>
      <c r="BD920" s="50">
        <v>4870.5649977712128</v>
      </c>
      <c r="BE920" s="50">
        <v>43.524505216595017</v>
      </c>
      <c r="BF920" s="50">
        <v>109.34581515285521</v>
      </c>
      <c r="BG920" s="50">
        <v>157.86096642945381</v>
      </c>
      <c r="BH920" s="50">
        <v>209.9091552186153</v>
      </c>
      <c r="BI920" s="50">
        <v>267.25722377371727</v>
      </c>
      <c r="BJ920" s="50">
        <v>341.70751949217146</v>
      </c>
      <c r="BK920" s="50">
        <v>440.95420568725041</v>
      </c>
      <c r="BL920" s="50">
        <v>615.34255895216847</v>
      </c>
      <c r="BM920" s="50">
        <v>969.22898091085995</v>
      </c>
      <c r="BN920" s="50">
        <v>2807.102133627835</v>
      </c>
    </row>
    <row r="921" spans="1:66" x14ac:dyDescent="0.25">
      <c r="A921" t="str">
        <f t="shared" si="14"/>
        <v>3004TOT131</v>
      </c>
      <c r="B921" s="50">
        <v>3004</v>
      </c>
      <c r="C921" s="50" t="s">
        <v>3</v>
      </c>
      <c r="D921" s="50">
        <v>131</v>
      </c>
      <c r="E921" s="50">
        <v>801.12663195369294</v>
      </c>
      <c r="F921" s="50">
        <v>0.24269479268893124</v>
      </c>
      <c r="G921" s="50">
        <v>8.9886967387201616E-2</v>
      </c>
      <c r="H921" s="50">
        <v>5.0238082045887637E-2</v>
      </c>
      <c r="I921" s="50">
        <v>6.6210925070588594E-2</v>
      </c>
      <c r="J921" s="50">
        <v>2.9298796384596933E-2</v>
      </c>
      <c r="K921" s="50">
        <v>2.0541386535620036E-2</v>
      </c>
      <c r="L921" s="50">
        <v>234.23367023311863</v>
      </c>
      <c r="M921" s="50">
        <v>117.11683511655932</v>
      </c>
      <c r="N921" s="50">
        <v>4478415</v>
      </c>
      <c r="O921" s="50">
        <v>1086888</v>
      </c>
      <c r="P921" s="50">
        <v>147.4804521522714</v>
      </c>
      <c r="Q921" s="50">
        <v>86.753218080847233</v>
      </c>
      <c r="R921" s="50">
        <v>37.03703997572466</v>
      </c>
      <c r="S921" s="50">
        <v>1131492380.3214705</v>
      </c>
      <c r="T921" s="50">
        <v>2.6281181323211618</v>
      </c>
      <c r="U921" s="50">
        <v>2.7510285950985631</v>
      </c>
      <c r="V921" s="50">
        <v>296520</v>
      </c>
      <c r="W921" s="50">
        <v>65.291818299014068</v>
      </c>
      <c r="X921" s="50">
        <v>51.825016817545247</v>
      </c>
      <c r="Y921" s="50">
        <v>44.250697831756582</v>
      </c>
      <c r="Z921" s="50">
        <v>184405847.84086221</v>
      </c>
      <c r="AA921" s="50">
        <v>0.4283195899904646</v>
      </c>
      <c r="AB921" s="50">
        <v>0.43064342381850479</v>
      </c>
      <c r="AC921" s="50">
        <v>4478415</v>
      </c>
      <c r="AD921" s="50">
        <v>0.5556674761328767</v>
      </c>
      <c r="AE921" s="50">
        <v>0.62937242749640188</v>
      </c>
      <c r="AF921" s="50">
        <v>6.9663750331330774E-3</v>
      </c>
      <c r="AG921" s="50">
        <v>0.54505060255599513</v>
      </c>
      <c r="AH921" s="50">
        <v>17.481727501629297</v>
      </c>
      <c r="AI921" s="50">
        <v>18.441321163931121</v>
      </c>
      <c r="AJ921" s="50">
        <v>1.0915363905536786</v>
      </c>
      <c r="AK921" s="50">
        <v>2.1938727430906502</v>
      </c>
      <c r="AL921" s="50">
        <v>3.0410413948098034</v>
      </c>
      <c r="AM921" s="50">
        <v>3.9231360577999803</v>
      </c>
      <c r="AN921" s="50">
        <v>4.9746761639574615</v>
      </c>
      <c r="AO921" s="50">
        <v>6.1177655088349834</v>
      </c>
      <c r="AP921" s="50">
        <v>7.7594663451270165</v>
      </c>
      <c r="AQ921" s="50">
        <v>10.311220407378649</v>
      </c>
      <c r="AR921" s="50">
        <v>15.79216506213546</v>
      </c>
      <c r="AS921" s="50">
        <v>44.795119926312317</v>
      </c>
      <c r="AT921" s="50">
        <v>139.15899993632036</v>
      </c>
      <c r="AU921" s="50">
        <v>211.76369555527012</v>
      </c>
      <c r="AV921" s="50">
        <v>282.35159407369349</v>
      </c>
      <c r="AW921" s="50">
        <v>347.29246071064296</v>
      </c>
      <c r="AX921" s="50">
        <v>440.46848675496182</v>
      </c>
      <c r="AY921" s="50">
        <v>550.58560844370231</v>
      </c>
      <c r="AZ921" s="50">
        <v>694.58492142128591</v>
      </c>
      <c r="BA921" s="50">
        <v>974.11299955424249</v>
      </c>
      <c r="BB921" s="50">
        <v>1694.1095644421609</v>
      </c>
      <c r="BC921" s="50">
        <v>12.690654306504143</v>
      </c>
      <c r="BD921" s="50">
        <v>5831.9721755921391</v>
      </c>
      <c r="BE921" s="50">
        <v>87.030886694861437</v>
      </c>
      <c r="BF921" s="50">
        <v>176.57492190624271</v>
      </c>
      <c r="BG921" s="50">
        <v>243.29589251473527</v>
      </c>
      <c r="BH921" s="50">
        <v>314.12278450963601</v>
      </c>
      <c r="BI921" s="50">
        <v>399.03307840228587</v>
      </c>
      <c r="BJ921" s="50">
        <v>489.82010096953724</v>
      </c>
      <c r="BK921" s="50">
        <v>621.83493142567499</v>
      </c>
      <c r="BL921" s="50">
        <v>824.23083844755058</v>
      </c>
      <c r="BM921" s="50">
        <v>1266.6386824522833</v>
      </c>
      <c r="BN921" s="50">
        <v>3596.1925635104949</v>
      </c>
    </row>
    <row r="922" spans="1:66" x14ac:dyDescent="0.25">
      <c r="A922" t="str">
        <f t="shared" si="14"/>
        <v>3004TOT133</v>
      </c>
      <c r="B922" s="50">
        <v>3004</v>
      </c>
      <c r="C922" s="50" t="s">
        <v>3</v>
      </c>
      <c r="D922" s="50">
        <v>133</v>
      </c>
      <c r="E922" s="50">
        <v>980.69183045207137</v>
      </c>
      <c r="F922" s="50">
        <v>0.26654275787081788</v>
      </c>
      <c r="G922" s="50">
        <v>0.1031776526760087</v>
      </c>
      <c r="H922" s="50">
        <v>5.8732963740910998E-2</v>
      </c>
      <c r="I922" s="50">
        <v>8.8003971975928755E-2</v>
      </c>
      <c r="J922" s="50">
        <v>3.5065400513863164E-2</v>
      </c>
      <c r="K922" s="50">
        <v>2.3619370113780815E-2</v>
      </c>
      <c r="L922" s="50">
        <v>299.60120626970917</v>
      </c>
      <c r="M922" s="50">
        <v>149.80060313485458</v>
      </c>
      <c r="N922" s="50">
        <v>10443165</v>
      </c>
      <c r="O922" s="50">
        <v>2783550</v>
      </c>
      <c r="P922" s="50">
        <v>183.62675830968891</v>
      </c>
      <c r="Q922" s="50">
        <v>115.97444796002026</v>
      </c>
      <c r="R922" s="50">
        <v>38.709606481229216</v>
      </c>
      <c r="S922" s="50">
        <v>3873848095.4293723</v>
      </c>
      <c r="T922" s="50">
        <v>3.1520757328588749</v>
      </c>
      <c r="U922" s="50">
        <v>3.3176532194818251</v>
      </c>
      <c r="V922" s="50">
        <v>919040</v>
      </c>
      <c r="W922" s="50">
        <v>90.112181939743934</v>
      </c>
      <c r="X922" s="50">
        <v>59.688421195110649</v>
      </c>
      <c r="Y922" s="50">
        <v>39.845247579796123</v>
      </c>
      <c r="Z922" s="50">
        <v>658272559.38185382</v>
      </c>
      <c r="AA922" s="50">
        <v>0.53562372837556038</v>
      </c>
      <c r="AB922" s="50">
        <v>0.53999028573342123</v>
      </c>
      <c r="AC922" s="50">
        <v>10443165</v>
      </c>
      <c r="AD922" s="50">
        <v>0.55531882942402855</v>
      </c>
      <c r="AE922" s="50">
        <v>0.60608807337488457</v>
      </c>
      <c r="AF922" s="50">
        <v>1.6244810702645739E-2</v>
      </c>
      <c r="AG922" s="50">
        <v>0.53827338687280513</v>
      </c>
      <c r="AH922" s="50">
        <v>17.660105584122388</v>
      </c>
      <c r="AI922" s="50">
        <v>19.325497189431921</v>
      </c>
      <c r="AJ922" s="50">
        <v>1.0047503463517129</v>
      </c>
      <c r="AK922" s="50">
        <v>2.1199328026959634</v>
      </c>
      <c r="AL922" s="50">
        <v>2.9529011422305005</v>
      </c>
      <c r="AM922" s="50">
        <v>3.8622630174528236</v>
      </c>
      <c r="AN922" s="50">
        <v>4.8892513066673082</v>
      </c>
      <c r="AO922" s="50">
        <v>6.1860859871406895</v>
      </c>
      <c r="AP922" s="50">
        <v>7.8751654870119019</v>
      </c>
      <c r="AQ922" s="50">
        <v>10.723594495662951</v>
      </c>
      <c r="AR922" s="50">
        <v>16.501367174225095</v>
      </c>
      <c r="AS922" s="50">
        <v>43.884688240561054</v>
      </c>
      <c r="AT922" s="50">
        <v>169.41095644421608</v>
      </c>
      <c r="AU922" s="50">
        <v>252.42232510188197</v>
      </c>
      <c r="AV922" s="50">
        <v>334.5866389773268</v>
      </c>
      <c r="AW922" s="50">
        <v>429.17442299201412</v>
      </c>
      <c r="AX922" s="50">
        <v>536.46802874001764</v>
      </c>
      <c r="AY922" s="50">
        <v>677.64382577686433</v>
      </c>
      <c r="AZ922" s="50">
        <v>880.93697350992363</v>
      </c>
      <c r="BA922" s="50">
        <v>1270.5821733316207</v>
      </c>
      <c r="BB922" s="50">
        <v>2117.6369555527012</v>
      </c>
      <c r="BC922" s="50">
        <v>11.359076910731787</v>
      </c>
      <c r="BD922" s="50">
        <v>7454.0820835455079</v>
      </c>
      <c r="BE922" s="50">
        <v>98.465320500348398</v>
      </c>
      <c r="BF922" s="50">
        <v>207.8822621480235</v>
      </c>
      <c r="BG922" s="50">
        <v>289.57349058939451</v>
      </c>
      <c r="BH922" s="50">
        <v>378.97964071136357</v>
      </c>
      <c r="BI922" s="50">
        <v>478.87157041604013</v>
      </c>
      <c r="BJ922" s="50">
        <v>606.63564482648189</v>
      </c>
      <c r="BK922" s="50">
        <v>772.76205689137794</v>
      </c>
      <c r="BL922" s="50">
        <v>1051.6083337986213</v>
      </c>
      <c r="BM922" s="50">
        <v>1617.1258354215611</v>
      </c>
      <c r="BN922" s="50">
        <v>4311.4496063998959</v>
      </c>
    </row>
    <row r="923" spans="1:66" x14ac:dyDescent="0.25">
      <c r="A923" t="str">
        <f t="shared" si="14"/>
        <v>3004TOT135</v>
      </c>
      <c r="B923" s="50">
        <v>3004</v>
      </c>
      <c r="C923" s="50" t="s">
        <v>3</v>
      </c>
      <c r="D923" s="50">
        <v>135</v>
      </c>
      <c r="E923" s="50">
        <v>926.91279169929737</v>
      </c>
      <c r="F923" s="50">
        <v>0.2756700378847407</v>
      </c>
      <c r="G923" s="50">
        <v>0.11065688887375723</v>
      </c>
      <c r="H923" s="50">
        <v>6.5227509152228871E-2</v>
      </c>
      <c r="I923" s="50">
        <v>9.0285898031473036E-2</v>
      </c>
      <c r="J923" s="50">
        <v>4.1121130509268133E-2</v>
      </c>
      <c r="K923" s="50">
        <v>2.9017281750527021E-2</v>
      </c>
      <c r="L923" s="50">
        <v>301.41697153609334</v>
      </c>
      <c r="M923" s="50">
        <v>150.70848576804667</v>
      </c>
      <c r="N923" s="50">
        <v>17937829</v>
      </c>
      <c r="O923" s="50">
        <v>4944922</v>
      </c>
      <c r="P923" s="50">
        <v>180.42498931030181</v>
      </c>
      <c r="Q923" s="50">
        <v>120.99198222579153</v>
      </c>
      <c r="R923" s="50">
        <v>40.141064920527633</v>
      </c>
      <c r="S923" s="50">
        <v>7179550976.7831059</v>
      </c>
      <c r="T923" s="50">
        <v>3.5983821372004847</v>
      </c>
      <c r="U923" s="50">
        <v>3.8024183608682294</v>
      </c>
      <c r="V923" s="50">
        <v>1619533</v>
      </c>
      <c r="W923" s="50">
        <v>82.067607765574081</v>
      </c>
      <c r="X923" s="50">
        <v>68.64087800247259</v>
      </c>
      <c r="Y923" s="50">
        <v>45.545463251562893</v>
      </c>
      <c r="Z923" s="50">
        <v>1333994004.8877413</v>
      </c>
      <c r="AA923" s="50">
        <v>0.66859615787161486</v>
      </c>
      <c r="AB923" s="50">
        <v>0.67398384424844604</v>
      </c>
      <c r="AC923" s="50">
        <v>17937829</v>
      </c>
      <c r="AD923" s="50">
        <v>0.54222164687855989</v>
      </c>
      <c r="AE923" s="50">
        <v>0.59478779050817288</v>
      </c>
      <c r="AF923" s="50">
        <v>2.7903096094089596E-2</v>
      </c>
      <c r="AG923" s="50">
        <v>0.52174293302795416</v>
      </c>
      <c r="AH923" s="50">
        <v>16.449245923191715</v>
      </c>
      <c r="AI923" s="50">
        <v>18.696303291492647</v>
      </c>
      <c r="AJ923" s="50">
        <v>0.96314269634327054</v>
      </c>
      <c r="AK923" s="50">
        <v>2.1748862995953768</v>
      </c>
      <c r="AL923" s="50">
        <v>3.05637167490283</v>
      </c>
      <c r="AM923" s="50">
        <v>4.0146575393120214</v>
      </c>
      <c r="AN923" s="50">
        <v>5.0504431065245061</v>
      </c>
      <c r="AO923" s="50">
        <v>6.5138908238584001</v>
      </c>
      <c r="AP923" s="50">
        <v>8.3787714192754628</v>
      </c>
      <c r="AQ923" s="50">
        <v>11.178294594621036</v>
      </c>
      <c r="AR923" s="50">
        <v>16.686714559818512</v>
      </c>
      <c r="AS923" s="50">
        <v>41.982827285748584</v>
      </c>
      <c r="AT923" s="50">
        <v>160.94040862200529</v>
      </c>
      <c r="AU923" s="50">
        <v>241.41061293300794</v>
      </c>
      <c r="AV923" s="50">
        <v>326.11609115511595</v>
      </c>
      <c r="AW923" s="50">
        <v>423.52739111054024</v>
      </c>
      <c r="AX923" s="50">
        <v>533.64451279928073</v>
      </c>
      <c r="AY923" s="50">
        <v>677.64382577686433</v>
      </c>
      <c r="AZ923" s="50">
        <v>868.23115177660748</v>
      </c>
      <c r="BA923" s="50">
        <v>1228.2294342205666</v>
      </c>
      <c r="BB923" s="50">
        <v>1976.4611585158545</v>
      </c>
      <c r="BC923" s="50">
        <v>11.614681867351521</v>
      </c>
      <c r="BD923" s="50">
        <v>6042.3241131770401</v>
      </c>
      <c r="BE923" s="50">
        <v>89.26024410686064</v>
      </c>
      <c r="BF923" s="50">
        <v>201.26221670790133</v>
      </c>
      <c r="BG923" s="50">
        <v>283.39298616985076</v>
      </c>
      <c r="BH923" s="50">
        <v>372.06854797467736</v>
      </c>
      <c r="BI923" s="50">
        <v>468.53451364159321</v>
      </c>
      <c r="BJ923" s="50">
        <v>603.69232731019804</v>
      </c>
      <c r="BK923" s="50">
        <v>776.91055921797715</v>
      </c>
      <c r="BL923" s="50">
        <v>1035.4578730860123</v>
      </c>
      <c r="BM923" s="50">
        <v>1546.4662635422239</v>
      </c>
      <c r="BN923" s="50">
        <v>3896.7879877984606</v>
      </c>
    </row>
    <row r="924" spans="1:66" x14ac:dyDescent="0.25">
      <c r="A924" t="str">
        <f t="shared" si="14"/>
        <v>3004TOT141</v>
      </c>
      <c r="B924" s="50">
        <v>3004</v>
      </c>
      <c r="C924" s="50" t="s">
        <v>3</v>
      </c>
      <c r="D924" s="50">
        <v>141</v>
      </c>
      <c r="E924" s="50">
        <v>1037.8225479363107</v>
      </c>
      <c r="F924" s="50">
        <v>0.20821817419376804</v>
      </c>
      <c r="G924" s="50">
        <v>7.942107818964321E-2</v>
      </c>
      <c r="H924" s="50">
        <v>4.4205927647308747E-2</v>
      </c>
      <c r="I924" s="50">
        <v>6.5307241044891592E-2</v>
      </c>
      <c r="J924" s="50">
        <v>2.5368425519126669E-2</v>
      </c>
      <c r="K924" s="50">
        <v>1.6527864691403337E-2</v>
      </c>
      <c r="L924" s="50">
        <v>275.99626288917239</v>
      </c>
      <c r="M924" s="50">
        <v>137.99813144458619</v>
      </c>
      <c r="N924" s="50">
        <v>2966547</v>
      </c>
      <c r="O924" s="50">
        <v>617689</v>
      </c>
      <c r="P924" s="50">
        <v>170.72245160999185</v>
      </c>
      <c r="Q924" s="50">
        <v>105.27381127918053</v>
      </c>
      <c r="R924" s="50">
        <v>38.143201714819497</v>
      </c>
      <c r="S924" s="50">
        <v>780317702.58270895</v>
      </c>
      <c r="T924" s="50">
        <v>2.1121068161948795</v>
      </c>
      <c r="U924" s="50">
        <v>2.1870165475607677</v>
      </c>
      <c r="V924" s="50">
        <v>193737.00000000003</v>
      </c>
      <c r="W924" s="50">
        <v>84.393121290746976</v>
      </c>
      <c r="X924" s="50">
        <v>53.605010153839217</v>
      </c>
      <c r="Y924" s="50">
        <v>38.844736224102107</v>
      </c>
      <c r="Z924" s="50">
        <v>124623286.22609217</v>
      </c>
      <c r="AA924" s="50">
        <v>0.33732118523459392</v>
      </c>
      <c r="AB924" s="50">
        <v>0.33912213426347421</v>
      </c>
      <c r="AC924" s="50">
        <v>2966547</v>
      </c>
      <c r="AD924" s="50">
        <v>0.56325189283565724</v>
      </c>
      <c r="AE924" s="50">
        <v>0.71622695337623643</v>
      </c>
      <c r="AF924" s="50">
        <v>4.6145966721297489E-3</v>
      </c>
      <c r="AG924" s="50">
        <v>0.56231783973045601</v>
      </c>
      <c r="AH924" s="50">
        <v>18.052277890732338</v>
      </c>
      <c r="AI924" s="50">
        <v>18.93890958325488</v>
      </c>
      <c r="AJ924" s="50">
        <v>1.0550681823565664</v>
      </c>
      <c r="AK924" s="50">
        <v>2.1671614399451116</v>
      </c>
      <c r="AL924" s="50">
        <v>3.068473821332184</v>
      </c>
      <c r="AM924" s="50">
        <v>3.9754311664619957</v>
      </c>
      <c r="AN924" s="50">
        <v>4.8562916643739218</v>
      </c>
      <c r="AO924" s="50">
        <v>6.1465700601936231</v>
      </c>
      <c r="AP924" s="50">
        <v>7.6940316366635209</v>
      </c>
      <c r="AQ924" s="50">
        <v>10.011456555416082</v>
      </c>
      <c r="AR924" s="50">
        <v>14.693736761978123</v>
      </c>
      <c r="AS924" s="50">
        <v>46.331778711278872</v>
      </c>
      <c r="AT924" s="50">
        <v>170.62103470453192</v>
      </c>
      <c r="AU924" s="50">
        <v>271.05753031074573</v>
      </c>
      <c r="AV924" s="50">
        <v>365.92766591950675</v>
      </c>
      <c r="AW924" s="50">
        <v>451.76255051790963</v>
      </c>
      <c r="AX924" s="50">
        <v>564.70318814738698</v>
      </c>
      <c r="AY924" s="50">
        <v>705.87898518423378</v>
      </c>
      <c r="AZ924" s="50">
        <v>897.87806915434533</v>
      </c>
      <c r="BA924" s="50">
        <v>1211.288338576145</v>
      </c>
      <c r="BB924" s="50">
        <v>2032.931477330593</v>
      </c>
      <c r="BC924" s="50">
        <v>16.04637920003745</v>
      </c>
      <c r="BD924" s="50">
        <v>8470.547822210805</v>
      </c>
      <c r="BE924" s="50">
        <v>109.43748160098926</v>
      </c>
      <c r="BF924" s="50">
        <v>223.95315982811684</v>
      </c>
      <c r="BG924" s="50">
        <v>318.30259378898705</v>
      </c>
      <c r="BH924" s="50">
        <v>414.44526711014242</v>
      </c>
      <c r="BI924" s="50">
        <v>503.73149523940066</v>
      </c>
      <c r="BJ924" s="50">
        <v>638.41859672180794</v>
      </c>
      <c r="BK924" s="50">
        <v>798.11035084887817</v>
      </c>
      <c r="BL924" s="50">
        <v>1039.8166660657259</v>
      </c>
      <c r="BM924" s="50">
        <v>1524.1512328347694</v>
      </c>
      <c r="BN924" s="50">
        <v>4812.1100418730148</v>
      </c>
    </row>
    <row r="925" spans="1:66" x14ac:dyDescent="0.25">
      <c r="A925" t="str">
        <f t="shared" si="14"/>
        <v>3004TOT143</v>
      </c>
      <c r="B925" s="50">
        <v>3004</v>
      </c>
      <c r="C925" s="50" t="s">
        <v>3</v>
      </c>
      <c r="D925" s="50">
        <v>143</v>
      </c>
      <c r="E925" s="50">
        <v>998.76718234038162</v>
      </c>
      <c r="F925" s="50">
        <v>0.26436921345770681</v>
      </c>
      <c r="G925" s="50">
        <v>0.10943238855356587</v>
      </c>
      <c r="H925" s="50">
        <v>6.164787137730858E-2</v>
      </c>
      <c r="I925" s="50">
        <v>9.0736015891528507E-2</v>
      </c>
      <c r="J925" s="50">
        <v>3.6057093828126684E-2</v>
      </c>
      <c r="K925" s="50">
        <v>2.1360793634101986E-2</v>
      </c>
      <c r="L925" s="50">
        <v>334.10073955438941</v>
      </c>
      <c r="M925" s="50">
        <v>167.0503697771947</v>
      </c>
      <c r="N925" s="50">
        <v>3824931</v>
      </c>
      <c r="O925" s="50">
        <v>1011194</v>
      </c>
      <c r="P925" s="50">
        <v>195.80384231450438</v>
      </c>
      <c r="Q925" s="50">
        <v>138.29689723988503</v>
      </c>
      <c r="R925" s="50">
        <v>41.393771658314812</v>
      </c>
      <c r="S925" s="50">
        <v>1678139912.4910595</v>
      </c>
      <c r="T925" s="50">
        <v>3.6606571174351599</v>
      </c>
      <c r="U925" s="50">
        <v>3.8607538214296113</v>
      </c>
      <c r="V925" s="50">
        <v>347059</v>
      </c>
      <c r="W925" s="50">
        <v>100.66712826171698</v>
      </c>
      <c r="X925" s="50">
        <v>66.383241515477721</v>
      </c>
      <c r="Y925" s="50">
        <v>39.738458288968239</v>
      </c>
      <c r="Z925" s="50">
        <v>276466817.0054422</v>
      </c>
      <c r="AA925" s="50">
        <v>0.60307857162118939</v>
      </c>
      <c r="AB925" s="50">
        <v>0.60864487782536736</v>
      </c>
      <c r="AC925" s="50">
        <v>3824931</v>
      </c>
      <c r="AD925" s="50">
        <v>0.53743573460881899</v>
      </c>
      <c r="AE925" s="50">
        <v>0.55675951595271655</v>
      </c>
      <c r="AF925" s="50">
        <v>5.9498514143634341E-3</v>
      </c>
      <c r="AG925" s="50">
        <v>0.51586781100241019</v>
      </c>
      <c r="AH925" s="50">
        <v>16.004028900140423</v>
      </c>
      <c r="AI925" s="50">
        <v>17.926762516964956</v>
      </c>
      <c r="AJ925" s="50">
        <v>1.0766171475046256</v>
      </c>
      <c r="AK925" s="50">
        <v>2.1942047909342879</v>
      </c>
      <c r="AL925" s="50">
        <v>3.1521492231663086</v>
      </c>
      <c r="AM925" s="50">
        <v>4.1740587341304636</v>
      </c>
      <c r="AN925" s="50">
        <v>5.1884610577391168</v>
      </c>
      <c r="AO925" s="50">
        <v>6.5000476392842579</v>
      </c>
      <c r="AP925" s="50">
        <v>8.2608962647711763</v>
      </c>
      <c r="AQ925" s="50">
        <v>10.818317016796392</v>
      </c>
      <c r="AR925" s="50">
        <v>16.236454948921882</v>
      </c>
      <c r="AS925" s="50">
        <v>42.398793176751489</v>
      </c>
      <c r="AT925" s="50">
        <v>170.62103470453192</v>
      </c>
      <c r="AU925" s="50">
        <v>263.79706074885075</v>
      </c>
      <c r="AV925" s="50">
        <v>366.3511933106173</v>
      </c>
      <c r="AW925" s="50">
        <v>461.64485631048882</v>
      </c>
      <c r="AX925" s="50">
        <v>575.99725191033474</v>
      </c>
      <c r="AY925" s="50">
        <v>723.80831140791327</v>
      </c>
      <c r="AZ925" s="50">
        <v>931.76026044318849</v>
      </c>
      <c r="BA925" s="50">
        <v>1270.5821733316207</v>
      </c>
      <c r="BB925" s="50">
        <v>2089.4017961453314</v>
      </c>
      <c r="BC925" s="50">
        <v>10.021393304102304</v>
      </c>
      <c r="BD925" s="50">
        <v>6945.8492142128598</v>
      </c>
      <c r="BE925" s="50">
        <v>107.20110035072645</v>
      </c>
      <c r="BF925" s="50">
        <v>219.77402823503868</v>
      </c>
      <c r="BG925" s="50">
        <v>314.54433496204899</v>
      </c>
      <c r="BH925" s="50">
        <v>416.06469131650158</v>
      </c>
      <c r="BI925" s="50">
        <v>518.58758103730008</v>
      </c>
      <c r="BJ925" s="50">
        <v>649.66558917985481</v>
      </c>
      <c r="BK925" s="50">
        <v>825.61536909195513</v>
      </c>
      <c r="BL925" s="50">
        <v>1081.2360810635882</v>
      </c>
      <c r="BM925" s="50">
        <v>1621.0509233334597</v>
      </c>
      <c r="BN925" s="50">
        <v>4237.5338946073553</v>
      </c>
    </row>
    <row r="926" spans="1:66" x14ac:dyDescent="0.25">
      <c r="A926" t="str">
        <f t="shared" si="14"/>
        <v>3004TOT153</v>
      </c>
      <c r="B926" s="50">
        <v>3004</v>
      </c>
      <c r="C926" s="50" t="s">
        <v>3</v>
      </c>
      <c r="D926" s="50">
        <v>153</v>
      </c>
      <c r="E926" s="50">
        <v>1257.446163615012</v>
      </c>
      <c r="F926" s="50">
        <v>0.26511599168527439</v>
      </c>
      <c r="G926" s="50">
        <v>0.11254230927037977</v>
      </c>
      <c r="H926" s="50">
        <v>6.7544379525196915E-2</v>
      </c>
      <c r="I926" s="50">
        <v>9.7919469473961462E-2</v>
      </c>
      <c r="J926" s="50">
        <v>4.4437116467300079E-2</v>
      </c>
      <c r="K926" s="50">
        <v>3.0477668009000924E-2</v>
      </c>
      <c r="L926" s="50">
        <v>259.65437888002032</v>
      </c>
      <c r="M926" s="50">
        <v>129.82718944001016</v>
      </c>
      <c r="N926" s="50">
        <v>2217271</v>
      </c>
      <c r="O926" s="50">
        <v>587834</v>
      </c>
      <c r="P926" s="50">
        <v>149.43053600443136</v>
      </c>
      <c r="Q926" s="50">
        <v>110.22384287558896</v>
      </c>
      <c r="R926" s="50">
        <v>42.450215301980556</v>
      </c>
      <c r="S926" s="50">
        <v>777519869.43514752</v>
      </c>
      <c r="T926" s="50">
        <v>2.3239248133942643</v>
      </c>
      <c r="U926" s="50">
        <v>2.3995228954039902</v>
      </c>
      <c r="V926" s="50">
        <v>217114</v>
      </c>
      <c r="W926" s="50">
        <v>70.909938675063088</v>
      </c>
      <c r="X926" s="50">
        <v>58.91725076494707</v>
      </c>
      <c r="Y926" s="50">
        <v>45.381288017616093</v>
      </c>
      <c r="Z926" s="50">
        <v>153501119.79096863</v>
      </c>
      <c r="AA926" s="50">
        <v>0.45879864321048275</v>
      </c>
      <c r="AB926" s="50">
        <v>0.46134614004317015</v>
      </c>
      <c r="AC926" s="50">
        <v>2217271</v>
      </c>
      <c r="AD926" s="50">
        <v>0.62543314411964412</v>
      </c>
      <c r="AE926" s="50">
        <v>0.74150795158644645</v>
      </c>
      <c r="AF926" s="50">
        <v>3.4490643087097465E-3</v>
      </c>
      <c r="AG926" s="50">
        <v>0.75000475983124826</v>
      </c>
      <c r="AH926" s="50">
        <v>29.350251668835536</v>
      </c>
      <c r="AI926" s="50">
        <v>34.150621130881795</v>
      </c>
      <c r="AJ926" s="50">
        <v>0.57739859646200398</v>
      </c>
      <c r="AK926" s="50">
        <v>1.3764846409061304</v>
      </c>
      <c r="AL926" s="50">
        <v>1.9468773988472052</v>
      </c>
      <c r="AM926" s="50">
        <v>2.656377654735198</v>
      </c>
      <c r="AN926" s="50">
        <v>3.6302485567738936</v>
      </c>
      <c r="AO926" s="50">
        <v>4.9274408281875068</v>
      </c>
      <c r="AP926" s="50">
        <v>7.0938623454466185</v>
      </c>
      <c r="AQ926" s="50">
        <v>11.064983805301502</v>
      </c>
      <c r="AR926" s="50">
        <v>18.612911406650838</v>
      </c>
      <c r="AS926" s="50">
        <v>48.113414766689104</v>
      </c>
      <c r="AT926" s="50">
        <v>135.52876515537287</v>
      </c>
      <c r="AU926" s="50">
        <v>210.06958599082796</v>
      </c>
      <c r="AV926" s="50">
        <v>282.35159407369349</v>
      </c>
      <c r="AW926" s="50">
        <v>384.80488678043366</v>
      </c>
      <c r="AX926" s="50">
        <v>536.46802874001764</v>
      </c>
      <c r="AY926" s="50">
        <v>734.11414459160301</v>
      </c>
      <c r="AZ926" s="50">
        <v>1084.2301212429829</v>
      </c>
      <c r="BA926" s="50">
        <v>1744.9328513754258</v>
      </c>
      <c r="BB926" s="50">
        <v>3218.8081724401059</v>
      </c>
      <c r="BC926" s="50">
        <v>11.096025440725839</v>
      </c>
      <c r="BD926" s="50">
        <v>9599.9541985055785</v>
      </c>
      <c r="BE926" s="50">
        <v>72.366542700762807</v>
      </c>
      <c r="BF926" s="50">
        <v>173.65184931416081</v>
      </c>
      <c r="BG926" s="50">
        <v>244.72557894972886</v>
      </c>
      <c r="BH926" s="50">
        <v>332.33464139199049</v>
      </c>
      <c r="BI926" s="50">
        <v>457.10701383184926</v>
      </c>
      <c r="BJ926" s="50">
        <v>621.57016501335966</v>
      </c>
      <c r="BK926" s="50">
        <v>890.81814623541322</v>
      </c>
      <c r="BL926" s="50">
        <v>1393.2981955475216</v>
      </c>
      <c r="BM926" s="50">
        <v>2341.2558392639662</v>
      </c>
      <c r="BN926" s="50">
        <v>6053.3089986117329</v>
      </c>
    </row>
    <row r="927" spans="1:66" x14ac:dyDescent="0.25">
      <c r="A927" t="str">
        <f t="shared" si="14"/>
        <v>3005TOT0</v>
      </c>
      <c r="B927" s="50">
        <v>3005</v>
      </c>
      <c r="C927" s="50" t="s">
        <v>3</v>
      </c>
      <c r="D927" s="50">
        <v>0</v>
      </c>
      <c r="E927" s="50">
        <v>698.80640232129463</v>
      </c>
      <c r="F927" s="50">
        <v>0.34704275738929019</v>
      </c>
      <c r="G927" s="50">
        <v>0.14902404850290402</v>
      </c>
      <c r="H927" s="50">
        <v>8.6782950967995862E-2</v>
      </c>
      <c r="I927" s="50">
        <v>0.1351307035745892</v>
      </c>
      <c r="J927" s="50">
        <v>5.3328621168898416E-2</v>
      </c>
      <c r="K927" s="50">
        <v>3.1478666928992136E-2</v>
      </c>
      <c r="L927" s="50">
        <v>261.21629958050403</v>
      </c>
      <c r="M927" s="50">
        <v>130.60814979025201</v>
      </c>
      <c r="N927" s="50">
        <v>181718672</v>
      </c>
      <c r="O927" s="50">
        <v>63064149</v>
      </c>
      <c r="P927" s="50">
        <v>149.04709371297406</v>
      </c>
      <c r="Q927" s="50">
        <v>112.16920586752997</v>
      </c>
      <c r="R927" s="50">
        <v>42.941120461344191</v>
      </c>
      <c r="S927" s="50">
        <v>84886266144.499008</v>
      </c>
      <c r="T927" s="50">
        <v>5.5705715301297722</v>
      </c>
      <c r="U927" s="50">
        <v>6.0158665254659649</v>
      </c>
      <c r="V927" s="50">
        <v>24555772.000000004</v>
      </c>
      <c r="W927" s="50">
        <v>79.064330676704131</v>
      </c>
      <c r="X927" s="50">
        <v>51.543819113547883</v>
      </c>
      <c r="Y927" s="50">
        <v>39.464473845103711</v>
      </c>
      <c r="Z927" s="50">
        <v>15188379241.93829</v>
      </c>
      <c r="AA927" s="50">
        <v>0.99672134064573181</v>
      </c>
      <c r="AB927" s="50">
        <v>1.01219677005594</v>
      </c>
      <c r="AC927" s="50">
        <v>181718672</v>
      </c>
      <c r="AD927" s="50">
        <v>0.56727902099644312</v>
      </c>
      <c r="AE927" s="50">
        <v>0.65377264044575689</v>
      </c>
      <c r="AF927" s="50">
        <v>0.27706887216486403</v>
      </c>
      <c r="AG927" s="50">
        <v>0.58727278666330118</v>
      </c>
      <c r="AH927" s="50">
        <v>19.29531757498383</v>
      </c>
      <c r="AI927" s="50">
        <v>21.353455394472224</v>
      </c>
      <c r="AJ927" s="50">
        <v>0.90554377825601462</v>
      </c>
      <c r="AK927" s="50">
        <v>1.9545434838557427</v>
      </c>
      <c r="AL927" s="50">
        <v>2.7900206256437441</v>
      </c>
      <c r="AM927" s="50">
        <v>3.7040949072465423</v>
      </c>
      <c r="AN927" s="50">
        <v>4.813623770890409</v>
      </c>
      <c r="AO927" s="50">
        <v>6.2470373242786561</v>
      </c>
      <c r="AP927" s="50">
        <v>7.8651433603429055</v>
      </c>
      <c r="AQ927" s="50">
        <v>10.647246973684393</v>
      </c>
      <c r="AR927" s="50">
        <v>15.949667378210144</v>
      </c>
      <c r="AS927" s="50">
        <v>45.123078397591449</v>
      </c>
      <c r="AT927" s="50">
        <v>106.67849348190299</v>
      </c>
      <c r="AU927" s="50">
        <v>161.02414110475922</v>
      </c>
      <c r="AV927" s="50">
        <v>228.11753323174224</v>
      </c>
      <c r="AW927" s="50">
        <v>295.21092535872526</v>
      </c>
      <c r="AX927" s="50">
        <v>381.0904672812635</v>
      </c>
      <c r="AY927" s="50">
        <v>483.07242331427773</v>
      </c>
      <c r="AZ927" s="50">
        <v>640.07096089141794</v>
      </c>
      <c r="BA927" s="50">
        <v>885.63277607617579</v>
      </c>
      <c r="BB927" s="50">
        <v>1449.2172699428331</v>
      </c>
      <c r="BC927" s="50">
        <v>12.906633421446585</v>
      </c>
      <c r="BD927" s="50">
        <v>5547.2816610589553</v>
      </c>
      <c r="BE927" s="50">
        <v>63.276062328831514</v>
      </c>
      <c r="BF927" s="50">
        <v>136.58721689936493</v>
      </c>
      <c r="BG927" s="50">
        <v>194.95524451043909</v>
      </c>
      <c r="BH927" s="50">
        <v>258.86086562819435</v>
      </c>
      <c r="BI927" s="50">
        <v>336.37461653998304</v>
      </c>
      <c r="BJ927" s="50">
        <v>436.54214396307225</v>
      </c>
      <c r="BK927" s="50">
        <v>549.63807672404641</v>
      </c>
      <c r="BL927" s="50">
        <v>744.01625837112556</v>
      </c>
      <c r="BM927" s="50">
        <v>1114.6299633515916</v>
      </c>
      <c r="BN927" s="50">
        <v>3153.2867323423998</v>
      </c>
    </row>
    <row r="928" spans="1:66" x14ac:dyDescent="0.25">
      <c r="A928" t="str">
        <f t="shared" si="14"/>
        <v>3005TOT10</v>
      </c>
      <c r="B928" s="50">
        <v>3005</v>
      </c>
      <c r="C928" s="50" t="s">
        <v>3</v>
      </c>
      <c r="D928" s="50">
        <v>10</v>
      </c>
      <c r="E928" s="50">
        <v>465.12003644276405</v>
      </c>
      <c r="F928" s="50">
        <v>0.49073330826333794</v>
      </c>
      <c r="G928" s="50">
        <v>0.20904205999271663</v>
      </c>
      <c r="H928" s="50">
        <v>0.11663310519057014</v>
      </c>
      <c r="I928" s="50">
        <v>0.18732783251045307</v>
      </c>
      <c r="J928" s="50">
        <v>6.5372533288785756E-2</v>
      </c>
      <c r="K928" s="50">
        <v>3.4368997386403685E-2</v>
      </c>
      <c r="L928" s="50">
        <v>265.01103365917083</v>
      </c>
      <c r="M928" s="50">
        <v>132.50551682958542</v>
      </c>
      <c r="N928" s="50">
        <v>14681561</v>
      </c>
      <c r="O928" s="50">
        <v>7204731</v>
      </c>
      <c r="P928" s="50">
        <v>152.12191147392096</v>
      </c>
      <c r="Q928" s="50">
        <v>112.88912218524987</v>
      </c>
      <c r="R928" s="50">
        <v>42.597895124033187</v>
      </c>
      <c r="S928" s="50">
        <v>9760029098.0502911</v>
      </c>
      <c r="T928" s="50">
        <v>11.910571047551295</v>
      </c>
      <c r="U928" s="50">
        <v>14.18767897360927</v>
      </c>
      <c r="V928" s="50">
        <v>2750265</v>
      </c>
      <c r="W928" s="50">
        <v>86.26454348459967</v>
      </c>
      <c r="X928" s="50">
        <v>46.240973344985747</v>
      </c>
      <c r="Y928" s="50">
        <v>34.897394803912952</v>
      </c>
      <c r="Z928" s="50">
        <v>1526099166.6797664</v>
      </c>
      <c r="AA928" s="50">
        <v>1.8623625368062939</v>
      </c>
      <c r="AB928" s="50">
        <v>1.9293958888046219</v>
      </c>
      <c r="AC928" s="50">
        <v>14681561</v>
      </c>
      <c r="AD928" s="50">
        <v>0.53086582974079288</v>
      </c>
      <c r="AE928" s="50">
        <v>0.57906049246420288</v>
      </c>
      <c r="AF928" s="50">
        <v>2.2385171007022652E-2</v>
      </c>
      <c r="AG928" s="50">
        <v>0.49213565178976371</v>
      </c>
      <c r="AH928" s="50">
        <v>15.13171670055806</v>
      </c>
      <c r="AI928" s="50">
        <v>15.468187167660453</v>
      </c>
      <c r="AJ928" s="50">
        <v>1.3044248744917235</v>
      </c>
      <c r="AK928" s="50">
        <v>2.455874269760483</v>
      </c>
      <c r="AL928" s="50">
        <v>3.2995831074331887</v>
      </c>
      <c r="AM928" s="50">
        <v>4.2079411090352776</v>
      </c>
      <c r="AN928" s="50">
        <v>5.172337972329931</v>
      </c>
      <c r="AO928" s="50">
        <v>6.4788364453120764</v>
      </c>
      <c r="AP928" s="50">
        <v>8.2076078739571479</v>
      </c>
      <c r="AQ928" s="50">
        <v>10.708383377993609</v>
      </c>
      <c r="AR928" s="50">
        <v>15.53963323809775</v>
      </c>
      <c r="AS928" s="50">
        <v>42.625377731588813</v>
      </c>
      <c r="AT928" s="50">
        <v>95.004243251807949</v>
      </c>
      <c r="AU928" s="50">
        <v>134.18678425396601</v>
      </c>
      <c r="AV928" s="50">
        <v>171.75908384507653</v>
      </c>
      <c r="AW928" s="50">
        <v>217.38259049142496</v>
      </c>
      <c r="AX928" s="50">
        <v>265.68983282285274</v>
      </c>
      <c r="AY928" s="50">
        <v>335.4669606349151</v>
      </c>
      <c r="AZ928" s="50">
        <v>434.76518098284993</v>
      </c>
      <c r="BA928" s="50">
        <v>578.07666656608569</v>
      </c>
      <c r="BB928" s="50">
        <v>939.30748977776227</v>
      </c>
      <c r="BC928" s="50">
        <v>12.3819868818386</v>
      </c>
      <c r="BD928" s="50">
        <v>3381.506963199944</v>
      </c>
      <c r="BE928" s="50">
        <v>60.635404714789857</v>
      </c>
      <c r="BF928" s="50">
        <v>114.27387473610372</v>
      </c>
      <c r="BG928" s="50">
        <v>153.46082460929986</v>
      </c>
      <c r="BH928" s="50">
        <v>195.6654101854717</v>
      </c>
      <c r="BI928" s="50">
        <v>240.68008076663827</v>
      </c>
      <c r="BJ928" s="50">
        <v>301.26899124232858</v>
      </c>
      <c r="BK928" s="50">
        <v>381.87065986428229</v>
      </c>
      <c r="BL928" s="50">
        <v>497.99818627268201</v>
      </c>
      <c r="BM928" s="50">
        <v>722.70224351928459</v>
      </c>
      <c r="BN928" s="50">
        <v>1983.1483787180616</v>
      </c>
    </row>
    <row r="929" spans="1:66" x14ac:dyDescent="0.25">
      <c r="A929" t="str">
        <f t="shared" si="14"/>
        <v>3005TOT11</v>
      </c>
      <c r="B929" s="50">
        <v>3005</v>
      </c>
      <c r="C929" s="50" t="s">
        <v>3</v>
      </c>
      <c r="D929" s="50">
        <v>11</v>
      </c>
      <c r="E929" s="50">
        <v>596.43783679604553</v>
      </c>
      <c r="F929" s="50">
        <v>0.4259596635306509</v>
      </c>
      <c r="G929" s="50">
        <v>0.17891611046430722</v>
      </c>
      <c r="H929" s="50">
        <v>9.8784940200591878E-2</v>
      </c>
      <c r="I929" s="50">
        <v>0.15948587628372424</v>
      </c>
      <c r="J929" s="50">
        <v>5.3750504548069816E-2</v>
      </c>
      <c r="K929" s="50">
        <v>2.900706163972901E-2</v>
      </c>
      <c r="L929" s="50">
        <v>265.34621118064592</v>
      </c>
      <c r="M929" s="50">
        <v>132.67310559032296</v>
      </c>
      <c r="N929" s="50">
        <v>1545698</v>
      </c>
      <c r="O929" s="50">
        <v>658405</v>
      </c>
      <c r="P929" s="50">
        <v>153.89267204180277</v>
      </c>
      <c r="Q929" s="50">
        <v>111.45353913884315</v>
      </c>
      <c r="R929" s="50">
        <v>42.003064088586648</v>
      </c>
      <c r="S929" s="50">
        <v>880578809.24052048</v>
      </c>
      <c r="T929" s="50">
        <v>7.9597083052120521</v>
      </c>
      <c r="U929" s="50">
        <v>8.9425475444904485</v>
      </c>
      <c r="V929" s="50">
        <v>246517</v>
      </c>
      <c r="W929" s="50">
        <v>87.959137610156716</v>
      </c>
      <c r="X929" s="50">
        <v>44.713967980166245</v>
      </c>
      <c r="Y929" s="50">
        <v>33.702360234362104</v>
      </c>
      <c r="Z929" s="50">
        <v>132273038.93479972</v>
      </c>
      <c r="AA929" s="50">
        <v>1.1956394992891393</v>
      </c>
      <c r="AB929" s="50">
        <v>1.2244383345279004</v>
      </c>
      <c r="AC929" s="50">
        <v>1545698</v>
      </c>
      <c r="AD929" s="50">
        <v>0.56775535054458648</v>
      </c>
      <c r="AE929" s="50">
        <v>0.69419794233831489</v>
      </c>
      <c r="AF929" s="50">
        <v>2.3567462652788868E-3</v>
      </c>
      <c r="AG929" s="50">
        <v>0.57104759405600092</v>
      </c>
      <c r="AH929" s="50">
        <v>18.645923903515186</v>
      </c>
      <c r="AI929" s="50">
        <v>18.815837623067551</v>
      </c>
      <c r="AJ929" s="50">
        <v>1.1319807531135673</v>
      </c>
      <c r="AK929" s="50">
        <v>2.1247057401381388</v>
      </c>
      <c r="AL929" s="50">
        <v>2.8425944968825152</v>
      </c>
      <c r="AM929" s="50">
        <v>3.730527450778319</v>
      </c>
      <c r="AN929" s="50">
        <v>4.6864613574863352</v>
      </c>
      <c r="AO929" s="50">
        <v>6.0869944488592278</v>
      </c>
      <c r="AP929" s="50">
        <v>7.7665250792990506</v>
      </c>
      <c r="AQ929" s="50">
        <v>10.352926427181472</v>
      </c>
      <c r="AR929" s="50">
        <v>15.455819202414759</v>
      </c>
      <c r="AS929" s="50">
        <v>45.821465043846615</v>
      </c>
      <c r="AT929" s="50">
        <v>101.98195603301419</v>
      </c>
      <c r="AU929" s="50">
        <v>150.28919836444194</v>
      </c>
      <c r="AV929" s="50">
        <v>193.22896932571109</v>
      </c>
      <c r="AW929" s="50">
        <v>241.53621165713886</v>
      </c>
      <c r="AX929" s="50">
        <v>322.04828220951845</v>
      </c>
      <c r="AY929" s="50">
        <v>402.56035276189806</v>
      </c>
      <c r="AZ929" s="50">
        <v>523.32845859046756</v>
      </c>
      <c r="BA929" s="50">
        <v>740.7110490818925</v>
      </c>
      <c r="BB929" s="50">
        <v>1167.4250230095045</v>
      </c>
      <c r="BC929" s="50">
        <v>15.332290774213988</v>
      </c>
      <c r="BD929" s="50">
        <v>5313.7966564570552</v>
      </c>
      <c r="BE929" s="50">
        <v>67.19470428711189</v>
      </c>
      <c r="BF929" s="50">
        <v>126.67533401631411</v>
      </c>
      <c r="BG929" s="50">
        <v>170.17924117862162</v>
      </c>
      <c r="BH929" s="50">
        <v>221.8065138921383</v>
      </c>
      <c r="BI929" s="50">
        <v>280.39955987774846</v>
      </c>
      <c r="BJ929" s="50">
        <v>362.66377498363579</v>
      </c>
      <c r="BK929" s="50">
        <v>463.06556336832028</v>
      </c>
      <c r="BL929" s="50">
        <v>615.77784987026234</v>
      </c>
      <c r="BM929" s="50">
        <v>922.63025395838315</v>
      </c>
      <c r="BN929" s="50">
        <v>2746.0553867459485</v>
      </c>
    </row>
    <row r="930" spans="1:66" x14ac:dyDescent="0.25">
      <c r="A930" t="str">
        <f t="shared" si="14"/>
        <v>3005TOT12</v>
      </c>
      <c r="B930" s="50">
        <v>3005</v>
      </c>
      <c r="C930" s="50" t="s">
        <v>3</v>
      </c>
      <c r="D930" s="50">
        <v>12</v>
      </c>
      <c r="E930" s="50">
        <v>475.68014551047543</v>
      </c>
      <c r="F930" s="50">
        <v>0.5323627620398107</v>
      </c>
      <c r="G930" s="50">
        <v>0.2574023209101115</v>
      </c>
      <c r="H930" s="50">
        <v>0.15567857467131116</v>
      </c>
      <c r="I930" s="50">
        <v>0.25707068634558478</v>
      </c>
      <c r="J930" s="50">
        <v>0.10116350417988423</v>
      </c>
      <c r="K930" s="50">
        <v>5.3377944074484797E-2</v>
      </c>
      <c r="L930" s="50">
        <v>265.41883421529627</v>
      </c>
      <c r="M930" s="50">
        <v>132.70941710764814</v>
      </c>
      <c r="N930" s="50">
        <v>657963</v>
      </c>
      <c r="O930" s="50">
        <v>350274.99999999994</v>
      </c>
      <c r="P930" s="50">
        <v>137.08637219541453</v>
      </c>
      <c r="Q930" s="50">
        <v>128.33246201988175</v>
      </c>
      <c r="R930" s="50">
        <v>48.350925208187746</v>
      </c>
      <c r="S930" s="50">
        <v>539419837.60816884</v>
      </c>
      <c r="T930" s="50">
        <v>14.362471207823164</v>
      </c>
      <c r="U930" s="50">
        <v>16.965320318056843</v>
      </c>
      <c r="V930" s="50">
        <v>169143</v>
      </c>
      <c r="W930" s="50">
        <v>80.485066431462471</v>
      </c>
      <c r="X930" s="50">
        <v>52.224350676185665</v>
      </c>
      <c r="Y930" s="50">
        <v>39.352407549061525</v>
      </c>
      <c r="Z930" s="50">
        <v>106000600.15706487</v>
      </c>
      <c r="AA930" s="50">
        <v>2.8223481259391572</v>
      </c>
      <c r="AB930" s="50">
        <v>2.9506924863303605</v>
      </c>
      <c r="AC930" s="50">
        <v>657963</v>
      </c>
      <c r="AD930" s="50">
        <v>0.58485658964693654</v>
      </c>
      <c r="AE930" s="50">
        <v>0.68182095699223932</v>
      </c>
      <c r="AF930" s="50">
        <v>1.003204922916164E-3</v>
      </c>
      <c r="AG930" s="50">
        <v>0.62598101122965133</v>
      </c>
      <c r="AH930" s="50">
        <v>20.996034827512023</v>
      </c>
      <c r="AI930" s="50">
        <v>22.202573080282576</v>
      </c>
      <c r="AJ930" s="50">
        <v>0.98104587037003699</v>
      </c>
      <c r="AK930" s="50">
        <v>1.877913373569021</v>
      </c>
      <c r="AL930" s="50">
        <v>2.6388445813747934</v>
      </c>
      <c r="AM930" s="50">
        <v>3.5186703681984417</v>
      </c>
      <c r="AN930" s="50">
        <v>4.5036540699489489</v>
      </c>
      <c r="AO930" s="50">
        <v>5.7546243432923454</v>
      </c>
      <c r="AP930" s="50">
        <v>7.1721301033367233</v>
      </c>
      <c r="AQ930" s="50">
        <v>10.076865742803339</v>
      </c>
      <c r="AR930" s="50">
        <v>16.148700000019481</v>
      </c>
      <c r="AS930" s="50">
        <v>47.32755154708687</v>
      </c>
      <c r="AT930" s="50">
        <v>71.118995654601989</v>
      </c>
      <c r="AU930" s="50">
        <v>107.34942740317283</v>
      </c>
      <c r="AV930" s="50">
        <v>148.14220981637848</v>
      </c>
      <c r="AW930" s="50">
        <v>187.86149795555244</v>
      </c>
      <c r="AX930" s="50">
        <v>241.53621165713886</v>
      </c>
      <c r="AY930" s="50">
        <v>301.92026457142356</v>
      </c>
      <c r="AZ930" s="50">
        <v>402.56035276189806</v>
      </c>
      <c r="BA930" s="50">
        <v>579.68690797713327</v>
      </c>
      <c r="BB930" s="50">
        <v>1046.6569171809351</v>
      </c>
      <c r="BC930" s="50">
        <v>11.988144131393241</v>
      </c>
      <c r="BD930" s="50">
        <v>4263.9192564540244</v>
      </c>
      <c r="BE930" s="50">
        <v>46.535066125600693</v>
      </c>
      <c r="BF930" s="50">
        <v>89.000319006255154</v>
      </c>
      <c r="BG930" s="50">
        <v>125.87718817985397</v>
      </c>
      <c r="BH930" s="50">
        <v>167.9589472254444</v>
      </c>
      <c r="BI930" s="50">
        <v>214.02917803296779</v>
      </c>
      <c r="BJ930" s="50">
        <v>270.58305008092594</v>
      </c>
      <c r="BK930" s="50">
        <v>345.21073705764803</v>
      </c>
      <c r="BL930" s="50">
        <v>479.80539022637799</v>
      </c>
      <c r="BM930" s="50">
        <v>765.18789525147781</v>
      </c>
      <c r="BN930" s="50">
        <v>2260.3573879006385</v>
      </c>
    </row>
    <row r="931" spans="1:66" x14ac:dyDescent="0.25">
      <c r="A931" t="str">
        <f t="shared" si="14"/>
        <v>3005TOT13</v>
      </c>
      <c r="B931" s="50">
        <v>3005</v>
      </c>
      <c r="C931" s="50" t="s">
        <v>3</v>
      </c>
      <c r="D931" s="50">
        <v>13</v>
      </c>
      <c r="E931" s="50">
        <v>474.08191929713729</v>
      </c>
      <c r="F931" s="50">
        <v>0.46778591564543504</v>
      </c>
      <c r="G931" s="50">
        <v>0.19107137700838384</v>
      </c>
      <c r="H931" s="50">
        <v>0.10148964513469394</v>
      </c>
      <c r="I931" s="50">
        <v>0.15667179050926566</v>
      </c>
      <c r="J931" s="50">
        <v>5.164224170443079E-2</v>
      </c>
      <c r="K931" s="50">
        <v>2.515031519097246E-2</v>
      </c>
      <c r="L931" s="50">
        <v>268.15273811135216</v>
      </c>
      <c r="M931" s="50">
        <v>134.07636905567608</v>
      </c>
      <c r="N931" s="50">
        <v>3251466</v>
      </c>
      <c r="O931" s="50">
        <v>1520990</v>
      </c>
      <c r="P931" s="50">
        <v>158.62333330058414</v>
      </c>
      <c r="Q931" s="50">
        <v>109.52940481076803</v>
      </c>
      <c r="R931" s="50">
        <v>40.845902071410229</v>
      </c>
      <c r="S931" s="50">
        <v>1999117553.0775611</v>
      </c>
      <c r="T931" s="50">
        <v>10.807480908672153</v>
      </c>
      <c r="U931" s="50">
        <v>12.812917041118911</v>
      </c>
      <c r="V931" s="50">
        <v>509413</v>
      </c>
      <c r="W931" s="50">
        <v>89.882042590656226</v>
      </c>
      <c r="X931" s="50">
        <v>44.194326465019856</v>
      </c>
      <c r="Y931" s="50">
        <v>32.962054966351211</v>
      </c>
      <c r="Z931" s="50">
        <v>270157973.13030189</v>
      </c>
      <c r="AA931" s="50">
        <v>1.4605079788512185</v>
      </c>
      <c r="AB931" s="50">
        <v>1.5052185172988257</v>
      </c>
      <c r="AC931" s="50">
        <v>3251466</v>
      </c>
      <c r="AD931" s="50">
        <v>0.51272061374485745</v>
      </c>
      <c r="AE931" s="50">
        <v>0.54437739639532978</v>
      </c>
      <c r="AF931" s="50">
        <v>4.9575533850604678E-3</v>
      </c>
      <c r="AG931" s="50">
        <v>0.45690606560382285</v>
      </c>
      <c r="AH931" s="50">
        <v>13.615140992302976</v>
      </c>
      <c r="AI931" s="50">
        <v>13.700551056697179</v>
      </c>
      <c r="AJ931" s="50">
        <v>1.492996135904795</v>
      </c>
      <c r="AK931" s="50">
        <v>2.6346544915451897</v>
      </c>
      <c r="AL931" s="50">
        <v>3.4737634364343926</v>
      </c>
      <c r="AM931" s="50">
        <v>4.4069301337815361</v>
      </c>
      <c r="AN931" s="50">
        <v>5.3742029649674556</v>
      </c>
      <c r="AO931" s="50">
        <v>6.7696971139044706</v>
      </c>
      <c r="AP931" s="50">
        <v>8.4295510788702792</v>
      </c>
      <c r="AQ931" s="50">
        <v>10.867116479005219</v>
      </c>
      <c r="AR931" s="50">
        <v>15.677263331755469</v>
      </c>
      <c r="AS931" s="50">
        <v>40.873824833831193</v>
      </c>
      <c r="AT931" s="50">
        <v>102.36534684516836</v>
      </c>
      <c r="AU931" s="50">
        <v>144.92172699428332</v>
      </c>
      <c r="AV931" s="50">
        <v>186.51963011301277</v>
      </c>
      <c r="AW931" s="50">
        <v>230.80126891682158</v>
      </c>
      <c r="AX931" s="50">
        <v>283.40248834437625</v>
      </c>
      <c r="AY931" s="50">
        <v>354.25311043047031</v>
      </c>
      <c r="AZ931" s="50">
        <v>450.86759509332586</v>
      </c>
      <c r="BA931" s="50">
        <v>603.84052914284712</v>
      </c>
      <c r="BB931" s="50">
        <v>946.01682899046045</v>
      </c>
      <c r="BC931" s="50">
        <v>12.134049308851857</v>
      </c>
      <c r="BD931" s="50">
        <v>3220.4828220951845</v>
      </c>
      <c r="BE931" s="50">
        <v>70.62962428395592</v>
      </c>
      <c r="BF931" s="50">
        <v>125.04442316002502</v>
      </c>
      <c r="BG931" s="50">
        <v>164.1681239990863</v>
      </c>
      <c r="BH931" s="50">
        <v>209.32863704701685</v>
      </c>
      <c r="BI931" s="50">
        <v>254.69398373335687</v>
      </c>
      <c r="BJ931" s="50">
        <v>321.1550164920414</v>
      </c>
      <c r="BK931" s="50">
        <v>399.82603223916715</v>
      </c>
      <c r="BL931" s="50">
        <v>515.69089349891578</v>
      </c>
      <c r="BM931" s="50">
        <v>741.67412365199311</v>
      </c>
      <c r="BN931" s="50">
        <v>1942.6809401106539</v>
      </c>
    </row>
    <row r="932" spans="1:66" x14ac:dyDescent="0.25">
      <c r="A932" t="str">
        <f t="shared" si="14"/>
        <v>3005TOT14</v>
      </c>
      <c r="B932" s="50">
        <v>3005</v>
      </c>
      <c r="C932" s="50" t="s">
        <v>3</v>
      </c>
      <c r="D932" s="50">
        <v>14</v>
      </c>
      <c r="E932" s="50">
        <v>429.79824840386959</v>
      </c>
      <c r="F932" s="50">
        <v>0.52152571509540402</v>
      </c>
      <c r="G932" s="50">
        <v>0.25663765557115903</v>
      </c>
      <c r="H932" s="50">
        <v>0.15897058959752203</v>
      </c>
      <c r="I932" s="50">
        <v>0.26256747254980067</v>
      </c>
      <c r="J932" s="50">
        <v>0.10458499591628684</v>
      </c>
      <c r="K932" s="50">
        <v>6.212350261231156E-2</v>
      </c>
      <c r="L932" s="50">
        <v>268.02802030491893</v>
      </c>
      <c r="M932" s="50">
        <v>134.01401015245946</v>
      </c>
      <c r="N932" s="50">
        <v>374041</v>
      </c>
      <c r="O932" s="50">
        <v>195072.00000000003</v>
      </c>
      <c r="P932" s="50">
        <v>136.13407765273314</v>
      </c>
      <c r="Q932" s="50">
        <v>131.89394265218579</v>
      </c>
      <c r="R932" s="50">
        <v>49.209012737600418</v>
      </c>
      <c r="S932" s="50">
        <v>308745782.17256624</v>
      </c>
      <c r="T932" s="50">
        <v>16.004272472929447</v>
      </c>
      <c r="U932" s="50">
        <v>19.171104895593455</v>
      </c>
      <c r="V932" s="50">
        <v>98211</v>
      </c>
      <c r="W932" s="50">
        <v>80.63399865137059</v>
      </c>
      <c r="X932" s="50">
        <v>53.380011501088873</v>
      </c>
      <c r="Y932" s="50">
        <v>39.831664943360572</v>
      </c>
      <c r="Z932" s="50">
        <v>62910051.714401267</v>
      </c>
      <c r="AA932" s="50">
        <v>3.2610311364856681</v>
      </c>
      <c r="AB932" s="50">
        <v>3.4299925999809617</v>
      </c>
      <c r="AC932" s="50">
        <v>374041</v>
      </c>
      <c r="AD932" s="50">
        <v>0.5424904332938556</v>
      </c>
      <c r="AE932" s="50">
        <v>0.61260086808799041</v>
      </c>
      <c r="AF932" s="50">
        <v>5.7030527943438417E-4</v>
      </c>
      <c r="AG932" s="50">
        <v>0.5293510418532259</v>
      </c>
      <c r="AH932" s="50">
        <v>16.63510376079812</v>
      </c>
      <c r="AI932" s="50">
        <v>18.423163299707234</v>
      </c>
      <c r="AJ932" s="50">
        <v>0.96508731570982287</v>
      </c>
      <c r="AK932" s="50">
        <v>2.2120880161538734</v>
      </c>
      <c r="AL932" s="50">
        <v>3.1585530896386982</v>
      </c>
      <c r="AM932" s="50">
        <v>3.8093588926775377</v>
      </c>
      <c r="AN932" s="50">
        <v>5.139592943642052</v>
      </c>
      <c r="AO932" s="50">
        <v>6.6717440217773163</v>
      </c>
      <c r="AP932" s="50">
        <v>8.6937754138631185</v>
      </c>
      <c r="AQ932" s="50">
        <v>10.816180335811183</v>
      </c>
      <c r="AR932" s="50">
        <v>16.342474937291428</v>
      </c>
      <c r="AS932" s="50">
        <v>42.191145033434971</v>
      </c>
      <c r="AT932" s="50">
        <v>72.460863497141659</v>
      </c>
      <c r="AU932" s="50">
        <v>115.93738159542664</v>
      </c>
      <c r="AV932" s="50">
        <v>144.92172699428332</v>
      </c>
      <c r="AW932" s="50">
        <v>198.59644069586972</v>
      </c>
      <c r="AX932" s="50">
        <v>251.19766012342441</v>
      </c>
      <c r="AY932" s="50">
        <v>322.04828220951845</v>
      </c>
      <c r="AZ932" s="50">
        <v>402.56035276189806</v>
      </c>
      <c r="BA932" s="50">
        <v>552.84955112633997</v>
      </c>
      <c r="BB932" s="50">
        <v>893.6839831314137</v>
      </c>
      <c r="BC932" s="50">
        <v>10.599544682186774</v>
      </c>
      <c r="BD932" s="50">
        <v>2898.4345398856663</v>
      </c>
      <c r="BE932" s="50">
        <v>40.33314993678497</v>
      </c>
      <c r="BF932" s="50">
        <v>95.937213298769791</v>
      </c>
      <c r="BG932" s="50">
        <v>130.14887558889873</v>
      </c>
      <c r="BH932" s="50">
        <v>172.92130144367951</v>
      </c>
      <c r="BI932" s="50">
        <v>220.93483534480103</v>
      </c>
      <c r="BJ932" s="50">
        <v>289.28795559118805</v>
      </c>
      <c r="BK932" s="50">
        <v>368.72893935678792</v>
      </c>
      <c r="BL932" s="50">
        <v>469.3965515222788</v>
      </c>
      <c r="BM932" s="50">
        <v>696.58810028517712</v>
      </c>
      <c r="BN932" s="50">
        <v>1836.249902059543</v>
      </c>
    </row>
    <row r="933" spans="1:66" x14ac:dyDescent="0.25">
      <c r="A933" t="str">
        <f t="shared" si="14"/>
        <v>3005TOT15</v>
      </c>
      <c r="B933" s="50">
        <v>3005</v>
      </c>
      <c r="C933" s="50" t="s">
        <v>3</v>
      </c>
      <c r="D933" s="50">
        <v>15</v>
      </c>
      <c r="E933" s="50">
        <v>422.94254734966631</v>
      </c>
      <c r="F933" s="50">
        <v>0.51604361854299763</v>
      </c>
      <c r="G933" s="50">
        <v>0.2194314600600758</v>
      </c>
      <c r="H933" s="50">
        <v>0.12276459255426869</v>
      </c>
      <c r="I933" s="50">
        <v>0.20016664251974298</v>
      </c>
      <c r="J933" s="50">
        <v>6.9118477707648063E-2</v>
      </c>
      <c r="K933" s="50">
        <v>3.5909066525147838E-2</v>
      </c>
      <c r="L933" s="50">
        <v>262.43326313451331</v>
      </c>
      <c r="M933" s="50">
        <v>131.21663156725666</v>
      </c>
      <c r="N933" s="50">
        <v>6957408</v>
      </c>
      <c r="O933" s="50">
        <v>3590326</v>
      </c>
      <c r="P933" s="50">
        <v>150.84169988541078</v>
      </c>
      <c r="Q933" s="50">
        <v>111.59156324910253</v>
      </c>
      <c r="R933" s="50">
        <v>42.521882293520449</v>
      </c>
      <c r="S933" s="50">
        <v>4807801090.9667683</v>
      </c>
      <c r="T933" s="50">
        <v>13.615587852013338</v>
      </c>
      <c r="U933" s="50">
        <v>16.686710706499646</v>
      </c>
      <c r="V933" s="50">
        <v>1392641</v>
      </c>
      <c r="W933" s="50">
        <v>85.906915074612002</v>
      </c>
      <c r="X933" s="50">
        <v>45.309716492644654</v>
      </c>
      <c r="Y933" s="50">
        <v>34.53046763315259</v>
      </c>
      <c r="Z933" s="50">
        <v>757202026.63239753</v>
      </c>
      <c r="AA933" s="50">
        <v>2.1443796280812513</v>
      </c>
      <c r="AB933" s="50">
        <v>2.2352592152896227</v>
      </c>
      <c r="AC933" s="50">
        <v>6957408</v>
      </c>
      <c r="AD933" s="50">
        <v>0.51633564688022515</v>
      </c>
      <c r="AE933" s="50">
        <v>0.54247487025793362</v>
      </c>
      <c r="AF933" s="50">
        <v>1.0608052362117754E-2</v>
      </c>
      <c r="AG933" s="50">
        <v>0.46097380976458702</v>
      </c>
      <c r="AH933" s="50">
        <v>13.932707521753112</v>
      </c>
      <c r="AI933" s="50">
        <v>14.171600526198258</v>
      </c>
      <c r="AJ933" s="50">
        <v>1.4012566761250975</v>
      </c>
      <c r="AK933" s="50">
        <v>2.6015707046626799</v>
      </c>
      <c r="AL933" s="50">
        <v>3.4929219176232973</v>
      </c>
      <c r="AM933" s="50">
        <v>4.4113927086101947</v>
      </c>
      <c r="AN933" s="50">
        <v>5.4167506989628276</v>
      </c>
      <c r="AO933" s="50">
        <v>6.6227984200060845</v>
      </c>
      <c r="AP933" s="50">
        <v>8.3908847579620449</v>
      </c>
      <c r="AQ933" s="50">
        <v>10.935953500194913</v>
      </c>
      <c r="AR933" s="50">
        <v>15.251788864900938</v>
      </c>
      <c r="AS933" s="50">
        <v>41.474681750951923</v>
      </c>
      <c r="AT933" s="50">
        <v>92.499423279067244</v>
      </c>
      <c r="AU933" s="50">
        <v>128.81931288380738</v>
      </c>
      <c r="AV933" s="50">
        <v>161.02414110475922</v>
      </c>
      <c r="AW933" s="50">
        <v>207.98951559364733</v>
      </c>
      <c r="AX933" s="50">
        <v>249.5874187123768</v>
      </c>
      <c r="AY933" s="50">
        <v>322.04828220951845</v>
      </c>
      <c r="AZ933" s="50">
        <v>402.56035276189806</v>
      </c>
      <c r="BA933" s="50">
        <v>529.07932077278031</v>
      </c>
      <c r="BB933" s="50">
        <v>805.12070552379612</v>
      </c>
      <c r="BC933" s="50">
        <v>11.732622055136147</v>
      </c>
      <c r="BD933" s="50">
        <v>3059.4586809904254</v>
      </c>
      <c r="BE933" s="50">
        <v>59.078955749984466</v>
      </c>
      <c r="BF933" s="50">
        <v>110.13483145468732</v>
      </c>
      <c r="BG933" s="50">
        <v>147.85459497163072</v>
      </c>
      <c r="BH933" s="50">
        <v>186.68652764479594</v>
      </c>
      <c r="BI933" s="50">
        <v>229.23014697594905</v>
      </c>
      <c r="BJ933" s="50">
        <v>280.09255513791067</v>
      </c>
      <c r="BK933" s="50">
        <v>354.9580517629754</v>
      </c>
      <c r="BL933" s="50">
        <v>461.11352735670755</v>
      </c>
      <c r="BM933" s="50">
        <v>646.26297665734364</v>
      </c>
      <c r="BN933" s="50">
        <v>1756.359237107072</v>
      </c>
    </row>
    <row r="934" spans="1:66" x14ac:dyDescent="0.25">
      <c r="A934" t="str">
        <f t="shared" si="14"/>
        <v>3005TOT16</v>
      </c>
      <c r="B934" s="50">
        <v>3005</v>
      </c>
      <c r="C934" s="50" t="s">
        <v>3</v>
      </c>
      <c r="D934" s="50">
        <v>16</v>
      </c>
      <c r="E934" s="50">
        <v>553.6043045461189</v>
      </c>
      <c r="F934" s="50">
        <v>0.43889734607413383</v>
      </c>
      <c r="G934" s="50">
        <v>0.18020712799526734</v>
      </c>
      <c r="H934" s="50">
        <v>9.6057803784806439E-2</v>
      </c>
      <c r="I934" s="50">
        <v>0.15014014102472184</v>
      </c>
      <c r="J934" s="50">
        <v>4.8591625572609841E-2</v>
      </c>
      <c r="K934" s="50">
        <v>2.5454714634546117E-2</v>
      </c>
      <c r="L934" s="50">
        <v>272.29023401020896</v>
      </c>
      <c r="M934" s="50">
        <v>136.14511700510448</v>
      </c>
      <c r="N934" s="50">
        <v>599753</v>
      </c>
      <c r="O934" s="50">
        <v>263230</v>
      </c>
      <c r="P934" s="50">
        <v>160.49042138648238</v>
      </c>
      <c r="Q934" s="50">
        <v>111.79981262372658</v>
      </c>
      <c r="R934" s="50">
        <v>41.059060759239301</v>
      </c>
      <c r="S934" s="50">
        <v>353148776.12332255</v>
      </c>
      <c r="T934" s="50">
        <v>8.8634861848425768</v>
      </c>
      <c r="U934" s="50">
        <v>10.155659421728888</v>
      </c>
      <c r="V934" s="50">
        <v>90047</v>
      </c>
      <c r="W934" s="50">
        <v>92.082866204621382</v>
      </c>
      <c r="X934" s="50">
        <v>44.062250800483099</v>
      </c>
      <c r="Y934" s="50">
        <v>32.364180052694124</v>
      </c>
      <c r="Z934" s="50">
        <v>47612081.973973215</v>
      </c>
      <c r="AA934" s="50">
        <v>1.1949893623885441</v>
      </c>
      <c r="AB934" s="50">
        <v>1.2255965712605708</v>
      </c>
      <c r="AC934" s="50">
        <v>599753</v>
      </c>
      <c r="AD934" s="50">
        <v>0.52651821718032232</v>
      </c>
      <c r="AE934" s="50">
        <v>0.51653760439877239</v>
      </c>
      <c r="AF934" s="50">
        <v>9.1445136296986103E-4</v>
      </c>
      <c r="AG934" s="50">
        <v>0.48058479296485412</v>
      </c>
      <c r="AH934" s="50">
        <v>15.071945986607121</v>
      </c>
      <c r="AI934" s="50">
        <v>15.164520833098113</v>
      </c>
      <c r="AJ934" s="50">
        <v>1.3630309719195999</v>
      </c>
      <c r="AK934" s="50">
        <v>2.4425877314856912</v>
      </c>
      <c r="AL934" s="50">
        <v>3.1958541409068144</v>
      </c>
      <c r="AM934" s="50">
        <v>3.878157750550586</v>
      </c>
      <c r="AN934" s="50">
        <v>5.0955304086719462</v>
      </c>
      <c r="AO934" s="50">
        <v>6.6299681448215324</v>
      </c>
      <c r="AP934" s="50">
        <v>8.3807938775895359</v>
      </c>
      <c r="AQ934" s="50">
        <v>11.303692863436932</v>
      </c>
      <c r="AR934" s="50">
        <v>16.716082940615166</v>
      </c>
      <c r="AS934" s="50">
        <v>40.994301170002196</v>
      </c>
      <c r="AT934" s="50">
        <v>112.71689877333147</v>
      </c>
      <c r="AU934" s="50">
        <v>161.02414110475922</v>
      </c>
      <c r="AV934" s="50">
        <v>193.22896932571109</v>
      </c>
      <c r="AW934" s="50">
        <v>243.54901342094834</v>
      </c>
      <c r="AX934" s="50">
        <v>320.03548044570897</v>
      </c>
      <c r="AY934" s="50">
        <v>406.24090455857828</v>
      </c>
      <c r="AZ934" s="50">
        <v>531.37966564570547</v>
      </c>
      <c r="BA934" s="50">
        <v>724.60863497141656</v>
      </c>
      <c r="BB934" s="50">
        <v>1207.6810582856942</v>
      </c>
      <c r="BC934" s="50">
        <v>8.2845011763126166</v>
      </c>
      <c r="BD934" s="50">
        <v>3381.506963199944</v>
      </c>
      <c r="BE934" s="50">
        <v>74.862950234358024</v>
      </c>
      <c r="BF934" s="50">
        <v>135.76895057084116</v>
      </c>
      <c r="BG934" s="50">
        <v>175.01916004619665</v>
      </c>
      <c r="BH934" s="50">
        <v>216.37516288633654</v>
      </c>
      <c r="BI934" s="50">
        <v>282.42651187608817</v>
      </c>
      <c r="BJ934" s="50">
        <v>360.51174379666651</v>
      </c>
      <c r="BK934" s="50">
        <v>472.24223537566297</v>
      </c>
      <c r="BL934" s="50">
        <v>628.7367272447392</v>
      </c>
      <c r="BM934" s="50">
        <v>923.02869134597472</v>
      </c>
      <c r="BN934" s="50">
        <v>2279.2784939315948</v>
      </c>
    </row>
    <row r="935" spans="1:66" x14ac:dyDescent="0.25">
      <c r="A935" t="str">
        <f t="shared" si="14"/>
        <v>3005TOT17</v>
      </c>
      <c r="B935" s="50">
        <v>3005</v>
      </c>
      <c r="C935" s="50" t="s">
        <v>3</v>
      </c>
      <c r="D935" s="50">
        <v>17</v>
      </c>
      <c r="E935" s="50">
        <v>476.33348075109609</v>
      </c>
      <c r="F935" s="50">
        <v>0.48364540097835756</v>
      </c>
      <c r="G935" s="50">
        <v>0.20933950474483204</v>
      </c>
      <c r="H935" s="50">
        <v>0.12047853881914897</v>
      </c>
      <c r="I935" s="50">
        <v>0.18860945375037058</v>
      </c>
      <c r="J935" s="50">
        <v>7.1853114065944176E-2</v>
      </c>
      <c r="K935" s="50">
        <v>4.20935881013524E-2</v>
      </c>
      <c r="L935" s="50">
        <v>266.12192051975495</v>
      </c>
      <c r="M935" s="50">
        <v>133.06096025987748</v>
      </c>
      <c r="N935" s="50">
        <v>1295232</v>
      </c>
      <c r="O935" s="50">
        <v>626433</v>
      </c>
      <c r="P935" s="50">
        <v>150.93457265982556</v>
      </c>
      <c r="Q935" s="50">
        <v>115.18734785992939</v>
      </c>
      <c r="R935" s="50">
        <v>43.28367525492088</v>
      </c>
      <c r="S935" s="50">
        <v>865885870.58326972</v>
      </c>
      <c r="T935" s="50">
        <v>11.695552232756006</v>
      </c>
      <c r="U935" s="50">
        <v>13.812309069336484</v>
      </c>
      <c r="V935" s="50">
        <v>244293</v>
      </c>
      <c r="W935" s="50">
        <v>82.369734739808536</v>
      </c>
      <c r="X935" s="50">
        <v>50.69122552006894</v>
      </c>
      <c r="Y935" s="50">
        <v>38.096242069097798</v>
      </c>
      <c r="Z935" s="50">
        <v>148602138.67169043</v>
      </c>
      <c r="AA935" s="50">
        <v>2.007174540870245</v>
      </c>
      <c r="AB935" s="50">
        <v>2.0748460552868639</v>
      </c>
      <c r="AC935" s="50">
        <v>1295232</v>
      </c>
      <c r="AD935" s="50">
        <v>0.53610327149738735</v>
      </c>
      <c r="AE935" s="50">
        <v>0.56668850474638965</v>
      </c>
      <c r="AF935" s="50">
        <v>1.9748574292453294E-3</v>
      </c>
      <c r="AG935" s="50">
        <v>0.50753743239050664</v>
      </c>
      <c r="AH935" s="50">
        <v>15.618517067541184</v>
      </c>
      <c r="AI935" s="50">
        <v>16.776957354416624</v>
      </c>
      <c r="AJ935" s="50">
        <v>1.1408482388455048</v>
      </c>
      <c r="AK935" s="50">
        <v>2.3709567465765353</v>
      </c>
      <c r="AL935" s="50">
        <v>3.2954347826803345</v>
      </c>
      <c r="AM935" s="50">
        <v>4.1215755944348897</v>
      </c>
      <c r="AN935" s="50">
        <v>5.1578010951900275</v>
      </c>
      <c r="AO935" s="50">
        <v>6.3841635248241957</v>
      </c>
      <c r="AP935" s="50">
        <v>7.9809879037002069</v>
      </c>
      <c r="AQ935" s="50">
        <v>10.630829636295047</v>
      </c>
      <c r="AR935" s="50">
        <v>16.244430160504621</v>
      </c>
      <c r="AS935" s="50">
        <v>42.672972316948638</v>
      </c>
      <c r="AT935" s="50">
        <v>90.863622480542716</v>
      </c>
      <c r="AU935" s="50">
        <v>132.84491641142637</v>
      </c>
      <c r="AV935" s="50">
        <v>177.12655521523516</v>
      </c>
      <c r="AW935" s="50">
        <v>223.82355613561535</v>
      </c>
      <c r="AX935" s="50">
        <v>268.37356850793202</v>
      </c>
      <c r="AY935" s="50">
        <v>338.15069631999438</v>
      </c>
      <c r="AZ935" s="50">
        <v>442.81638803808789</v>
      </c>
      <c r="BA935" s="50">
        <v>590.42185071745052</v>
      </c>
      <c r="BB935" s="50">
        <v>1011.231606137888</v>
      </c>
      <c r="BC935" s="50">
        <v>11.228729625749693</v>
      </c>
      <c r="BD935" s="50">
        <v>3220.4828220951845</v>
      </c>
      <c r="BE935" s="50">
        <v>53.71586227678965</v>
      </c>
      <c r="BF935" s="50">
        <v>114.11473064770755</v>
      </c>
      <c r="BG935" s="50">
        <v>155.41535713834438</v>
      </c>
      <c r="BH935" s="50">
        <v>198.02640248154555</v>
      </c>
      <c r="BI935" s="50">
        <v>245.72355422273131</v>
      </c>
      <c r="BJ935" s="50">
        <v>303.66816279837241</v>
      </c>
      <c r="BK935" s="50">
        <v>381.52262787271229</v>
      </c>
      <c r="BL935" s="50">
        <v>506.4179791332719</v>
      </c>
      <c r="BM935" s="50">
        <v>773.89729051989264</v>
      </c>
      <c r="BN935" s="50">
        <v>2033.1148937432172</v>
      </c>
    </row>
    <row r="936" spans="1:66" x14ac:dyDescent="0.25">
      <c r="A936" t="str">
        <f t="shared" si="14"/>
        <v>3005TOT20</v>
      </c>
      <c r="B936" s="50">
        <v>3005</v>
      </c>
      <c r="C936" s="50" t="s">
        <v>3</v>
      </c>
      <c r="D936" s="50">
        <v>20</v>
      </c>
      <c r="E936" s="50">
        <v>399.91345800155801</v>
      </c>
      <c r="F936" s="50">
        <v>0.58883723423912915</v>
      </c>
      <c r="G936" s="50">
        <v>0.28252448225547844</v>
      </c>
      <c r="H936" s="50">
        <v>0.17295337019853804</v>
      </c>
      <c r="I936" s="50">
        <v>0.28247268513345597</v>
      </c>
      <c r="J936" s="50">
        <v>0.11298300486400337</v>
      </c>
      <c r="K936" s="50">
        <v>6.4639848332213173E-2</v>
      </c>
      <c r="L936" s="50">
        <v>263.09834876674324</v>
      </c>
      <c r="M936" s="50">
        <v>131.54917438337162</v>
      </c>
      <c r="N936" s="50">
        <v>51255147</v>
      </c>
      <c r="O936" s="50">
        <v>30180938.999999996</v>
      </c>
      <c r="P936" s="50">
        <v>136.86359246155726</v>
      </c>
      <c r="Q936" s="50">
        <v>126.23475630518598</v>
      </c>
      <c r="R936" s="50">
        <v>47.980064069920381</v>
      </c>
      <c r="S936" s="50">
        <v>45718601756.7202</v>
      </c>
      <c r="T936" s="50">
        <v>18.586952571950643</v>
      </c>
      <c r="U936" s="50">
        <v>23.27790558043257</v>
      </c>
      <c r="V936" s="50">
        <v>14478179</v>
      </c>
      <c r="W936" s="50">
        <v>78.932331086859193</v>
      </c>
      <c r="X936" s="50">
        <v>52.616843296512428</v>
      </c>
      <c r="Y936" s="50">
        <v>39.997851406632186</v>
      </c>
      <c r="Z936" s="50">
        <v>9141552907.9422855</v>
      </c>
      <c r="AA936" s="50">
        <v>3.7165093376663703</v>
      </c>
      <c r="AB936" s="50">
        <v>3.9359488415572139</v>
      </c>
      <c r="AC936" s="50">
        <v>51255147</v>
      </c>
      <c r="AD936" s="50">
        <v>0.56981345883532364</v>
      </c>
      <c r="AE936" s="50">
        <v>0.70244185260027336</v>
      </c>
      <c r="AF936" s="50">
        <v>7.8149403226616218E-2</v>
      </c>
      <c r="AG936" s="50">
        <v>0.58496234282291759</v>
      </c>
      <c r="AH936" s="50">
        <v>18.955882501452262</v>
      </c>
      <c r="AI936" s="50">
        <v>19.973303025602245</v>
      </c>
      <c r="AJ936" s="50">
        <v>0.96654744584249153</v>
      </c>
      <c r="AK936" s="50">
        <v>2.1081968136213352</v>
      </c>
      <c r="AL936" s="50">
        <v>2.9687924778549069</v>
      </c>
      <c r="AM936" s="50">
        <v>3.839225241171917</v>
      </c>
      <c r="AN936" s="50">
        <v>4.790977987128505</v>
      </c>
      <c r="AO936" s="50">
        <v>6.0145231320551638</v>
      </c>
      <c r="AP936" s="50">
        <v>7.6305998236607167</v>
      </c>
      <c r="AQ936" s="50">
        <v>10.268338258162981</v>
      </c>
      <c r="AR936" s="50">
        <v>14.578680106979817</v>
      </c>
      <c r="AS936" s="50">
        <v>46.834118713522166</v>
      </c>
      <c r="AT936" s="50">
        <v>64.409656441903692</v>
      </c>
      <c r="AU936" s="50">
        <v>101.84776924876022</v>
      </c>
      <c r="AV936" s="50">
        <v>134.45515782247395</v>
      </c>
      <c r="AW936" s="50">
        <v>169.07534815999719</v>
      </c>
      <c r="AX936" s="50">
        <v>214.69885480634565</v>
      </c>
      <c r="AY936" s="50">
        <v>268.37356850793202</v>
      </c>
      <c r="AZ936" s="50">
        <v>346.20190337523235</v>
      </c>
      <c r="BA936" s="50">
        <v>483.07242331427773</v>
      </c>
      <c r="BB936" s="50">
        <v>764.86467024760634</v>
      </c>
      <c r="BC936" s="50">
        <v>14.840358890300507</v>
      </c>
      <c r="BD936" s="50">
        <v>3462.0190337523236</v>
      </c>
      <c r="BE936" s="50">
        <v>38.640646929136871</v>
      </c>
      <c r="BF936" s="50">
        <v>84.294377383095224</v>
      </c>
      <c r="BG936" s="50">
        <v>118.7689607203573</v>
      </c>
      <c r="BH936" s="50">
        <v>153.50145426392598</v>
      </c>
      <c r="BI936" s="50">
        <v>191.64580521330183</v>
      </c>
      <c r="BJ936" s="50">
        <v>240.47659417066347</v>
      </c>
      <c r="BK936" s="50">
        <v>305.21117373938637</v>
      </c>
      <c r="BL936" s="50">
        <v>410.69608406781026</v>
      </c>
      <c r="BM936" s="50">
        <v>583.01668092241073</v>
      </c>
      <c r="BN936" s="50">
        <v>1873.0539753335045</v>
      </c>
    </row>
    <row r="937" spans="1:66" x14ac:dyDescent="0.25">
      <c r="A937" t="str">
        <f t="shared" si="14"/>
        <v>3005TOT21</v>
      </c>
      <c r="B937" s="50">
        <v>3005</v>
      </c>
      <c r="C937" s="50" t="s">
        <v>3</v>
      </c>
      <c r="D937" s="50">
        <v>21</v>
      </c>
      <c r="E937" s="50">
        <v>296.65320509556551</v>
      </c>
      <c r="F937" s="50">
        <v>0.66232828506802388</v>
      </c>
      <c r="G937" s="50">
        <v>0.3281768850622454</v>
      </c>
      <c r="H937" s="50">
        <v>0.20573078955289398</v>
      </c>
      <c r="I937" s="50">
        <v>0.33076145161879</v>
      </c>
      <c r="J937" s="50">
        <v>0.13933005018024808</v>
      </c>
      <c r="K937" s="50">
        <v>8.0863749291526898E-2</v>
      </c>
      <c r="L937" s="50">
        <v>258.63041716452284</v>
      </c>
      <c r="M937" s="50">
        <v>129.31520858226142</v>
      </c>
      <c r="N937" s="50">
        <v>6192094</v>
      </c>
      <c r="O937" s="50">
        <v>4101199.0000000005</v>
      </c>
      <c r="P937" s="50">
        <v>130.48169303342991</v>
      </c>
      <c r="Q937" s="50">
        <v>128.14872413109293</v>
      </c>
      <c r="R937" s="50">
        <v>49.548976309918551</v>
      </c>
      <c r="S937" s="50">
        <v>6306761031.0925713</v>
      </c>
      <c r="T937" s="50">
        <v>28.611362772925212</v>
      </c>
      <c r="U937" s="50">
        <v>40.372888497491012</v>
      </c>
      <c r="V937" s="50">
        <v>2048105.9999999998</v>
      </c>
      <c r="W937" s="50">
        <v>74.842432469278037</v>
      </c>
      <c r="X937" s="50">
        <v>54.472776112983382</v>
      </c>
      <c r="Y937" s="50">
        <v>42.124029114743735</v>
      </c>
      <c r="Z937" s="50">
        <v>1338792235.1238954</v>
      </c>
      <c r="AA937" s="50">
        <v>6.0735883487358535</v>
      </c>
      <c r="AB937" s="50">
        <v>6.6265586189817851</v>
      </c>
      <c r="AC937" s="50">
        <v>6192094</v>
      </c>
      <c r="AD937" s="50">
        <v>0.51935475570606171</v>
      </c>
      <c r="AE937" s="50">
        <v>0.56312232146476848</v>
      </c>
      <c r="AF937" s="50">
        <v>9.4411679440327932E-3</v>
      </c>
      <c r="AG937" s="50">
        <v>0.48841912637017959</v>
      </c>
      <c r="AH937" s="50">
        <v>14.146454545646986</v>
      </c>
      <c r="AI937" s="50">
        <v>16.247958459717349</v>
      </c>
      <c r="AJ937" s="50">
        <v>1.1312341382403761</v>
      </c>
      <c r="AK937" s="50">
        <v>2.3429393195367232</v>
      </c>
      <c r="AL937" s="50">
        <v>3.4632282704132447</v>
      </c>
      <c r="AM937" s="50">
        <v>4.5445291158793948</v>
      </c>
      <c r="AN937" s="50">
        <v>5.5324489514648452</v>
      </c>
      <c r="AO937" s="50">
        <v>6.8252871274156277</v>
      </c>
      <c r="AP937" s="50">
        <v>8.6454957871894855</v>
      </c>
      <c r="AQ937" s="50">
        <v>11.066611266045406</v>
      </c>
      <c r="AR937" s="50">
        <v>15.841072828341225</v>
      </c>
      <c r="AS937" s="50">
        <v>40.607153195473671</v>
      </c>
      <c r="AT937" s="50">
        <v>54.748207975618136</v>
      </c>
      <c r="AU937" s="50">
        <v>83.410505092265282</v>
      </c>
      <c r="AV937" s="50">
        <v>120.76810582856943</v>
      </c>
      <c r="AW937" s="50">
        <v>147.60546267936263</v>
      </c>
      <c r="AX937" s="50">
        <v>181.15215874285414</v>
      </c>
      <c r="AY937" s="50">
        <v>231.87476319085329</v>
      </c>
      <c r="AZ937" s="50">
        <v>285.81785046094762</v>
      </c>
      <c r="BA937" s="50">
        <v>386.45793865142218</v>
      </c>
      <c r="BB937" s="50">
        <v>566.8049766887525</v>
      </c>
      <c r="BC937" s="50">
        <v>13.152190043780394</v>
      </c>
      <c r="BD937" s="50">
        <v>1932.2896932571109</v>
      </c>
      <c r="BE937" s="50">
        <v>33.425812487010326</v>
      </c>
      <c r="BF937" s="50">
        <v>69.69024382835812</v>
      </c>
      <c r="BG937" s="50">
        <v>102.60345961472169</v>
      </c>
      <c r="BH937" s="50">
        <v>134.10679116604092</v>
      </c>
      <c r="BI937" s="50">
        <v>164.1248929813249</v>
      </c>
      <c r="BJ937" s="50">
        <v>203.8214006788173</v>
      </c>
      <c r="BK937" s="50">
        <v>255.78996820988047</v>
      </c>
      <c r="BL937" s="50">
        <v>328.29690298562173</v>
      </c>
      <c r="BM937" s="50">
        <v>468.6728557119468</v>
      </c>
      <c r="BN937" s="50">
        <v>1212.6248319056301</v>
      </c>
    </row>
    <row r="938" spans="1:66" x14ac:dyDescent="0.25">
      <c r="A938" t="str">
        <f t="shared" si="14"/>
        <v>3005TOT22</v>
      </c>
      <c r="B938" s="50">
        <v>3005</v>
      </c>
      <c r="C938" s="50" t="s">
        <v>3</v>
      </c>
      <c r="D938" s="50">
        <v>22</v>
      </c>
      <c r="E938" s="50">
        <v>375.07046146897227</v>
      </c>
      <c r="F938" s="50">
        <v>0.62703636302026544</v>
      </c>
      <c r="G938" s="50">
        <v>0.31551117037146004</v>
      </c>
      <c r="H938" s="50">
        <v>0.20033342430331366</v>
      </c>
      <c r="I938" s="50">
        <v>0.3428096178723557</v>
      </c>
      <c r="J938" s="50">
        <v>0.13982256546398167</v>
      </c>
      <c r="K938" s="50">
        <v>7.7934879774300081E-2</v>
      </c>
      <c r="L938" s="50">
        <v>257.56545629412227</v>
      </c>
      <c r="M938" s="50">
        <v>128.78272814706114</v>
      </c>
      <c r="N938" s="50">
        <v>3010146</v>
      </c>
      <c r="O938" s="50">
        <v>1887471</v>
      </c>
      <c r="P938" s="50">
        <v>127.96407532924943</v>
      </c>
      <c r="Q938" s="50">
        <v>129.60138096487285</v>
      </c>
      <c r="R938" s="50">
        <v>50.317842629050716</v>
      </c>
      <c r="S938" s="50">
        <v>2935426177.5737939</v>
      </c>
      <c r="T938" s="50">
        <v>21.666536534053442</v>
      </c>
      <c r="U938" s="50">
        <v>27.56304836529587</v>
      </c>
      <c r="V938" s="50">
        <v>1031907</v>
      </c>
      <c r="W938" s="50">
        <v>76.255813795208397</v>
      </c>
      <c r="X938" s="50">
        <v>52.526914351852739</v>
      </c>
      <c r="Y938" s="50">
        <v>40.787235297477608</v>
      </c>
      <c r="Z938" s="50">
        <v>650434687.29692769</v>
      </c>
      <c r="AA938" s="50">
        <v>4.8008929752689156</v>
      </c>
      <c r="AB938" s="50">
        <v>5.1605682833590878</v>
      </c>
      <c r="AC938" s="50">
        <v>3010146</v>
      </c>
      <c r="AD938" s="50">
        <v>0.58923815464328033</v>
      </c>
      <c r="AE938" s="50">
        <v>0.76028095379815586</v>
      </c>
      <c r="AF938" s="50">
        <v>4.5896095766729053E-3</v>
      </c>
      <c r="AG938" s="50">
        <v>0.63123981499729087</v>
      </c>
      <c r="AH938" s="50">
        <v>21.500949666546607</v>
      </c>
      <c r="AI938" s="50">
        <v>22.671196715171597</v>
      </c>
      <c r="AJ938" s="50">
        <v>0.96662320110993327</v>
      </c>
      <c r="AK938" s="50">
        <v>1.8209605729489931</v>
      </c>
      <c r="AL938" s="50">
        <v>2.670876830246939</v>
      </c>
      <c r="AM938" s="50">
        <v>3.5126023201323191</v>
      </c>
      <c r="AN938" s="50">
        <v>4.6534989360966694</v>
      </c>
      <c r="AO938" s="50">
        <v>5.8336107801083728</v>
      </c>
      <c r="AP938" s="50">
        <v>7.4248022167900025</v>
      </c>
      <c r="AQ938" s="50">
        <v>9.9191650408563952</v>
      </c>
      <c r="AR938" s="50">
        <v>14.976267003268426</v>
      </c>
      <c r="AS938" s="50">
        <v>48.22159309844195</v>
      </c>
      <c r="AT938" s="50">
        <v>53.674713701586413</v>
      </c>
      <c r="AU938" s="50">
        <v>82.812415425304749</v>
      </c>
      <c r="AV938" s="50">
        <v>115.40063445841079</v>
      </c>
      <c r="AW938" s="50">
        <v>154.58317546056887</v>
      </c>
      <c r="AX938" s="50">
        <v>196.44945214780626</v>
      </c>
      <c r="AY938" s="50">
        <v>241.53621165713886</v>
      </c>
      <c r="AZ938" s="50">
        <v>322.04828220951845</v>
      </c>
      <c r="BA938" s="50">
        <v>453.5513307784052</v>
      </c>
      <c r="BB938" s="50">
        <v>736.34039382333469</v>
      </c>
      <c r="BC938" s="50">
        <v>16.080872173925528</v>
      </c>
      <c r="BD938" s="50">
        <v>3200.3548044570898</v>
      </c>
      <c r="BE938" s="50">
        <v>36.192370454905976</v>
      </c>
      <c r="BF938" s="50">
        <v>68.302618913971145</v>
      </c>
      <c r="BG938" s="50">
        <v>99.826693937754769</v>
      </c>
      <c r="BH938" s="50">
        <v>132.20172025972417</v>
      </c>
      <c r="BI938" s="50">
        <v>173.63659431403229</v>
      </c>
      <c r="BJ938" s="50">
        <v>219.56125594813076</v>
      </c>
      <c r="BK938" s="50">
        <v>277.98703388622772</v>
      </c>
      <c r="BL938" s="50">
        <v>372.70421570381359</v>
      </c>
      <c r="BM938" s="50">
        <v>561.72038943431392</v>
      </c>
      <c r="BN938" s="50">
        <v>1814.9539155266921</v>
      </c>
    </row>
    <row r="939" spans="1:66" x14ac:dyDescent="0.25">
      <c r="A939" t="str">
        <f t="shared" si="14"/>
        <v>3005TOT23</v>
      </c>
      <c r="B939" s="50">
        <v>3005</v>
      </c>
      <c r="C939" s="50" t="s">
        <v>3</v>
      </c>
      <c r="D939" s="50">
        <v>23</v>
      </c>
      <c r="E939" s="50">
        <v>397.87729464432994</v>
      </c>
      <c r="F939" s="50">
        <v>0.56032858876931968</v>
      </c>
      <c r="G939" s="50">
        <v>0.27868025394244167</v>
      </c>
      <c r="H939" s="50">
        <v>0.17443078371152865</v>
      </c>
      <c r="I939" s="50">
        <v>0.27828964365795134</v>
      </c>
      <c r="J939" s="50">
        <v>0.11763644254210887</v>
      </c>
      <c r="K939" s="50">
        <v>6.9679638266342506E-2</v>
      </c>
      <c r="L939" s="50">
        <v>249.24841811486741</v>
      </c>
      <c r="M939" s="50">
        <v>124.6242090574337</v>
      </c>
      <c r="N939" s="50">
        <v>7954015</v>
      </c>
      <c r="O939" s="50">
        <v>4456862</v>
      </c>
      <c r="P939" s="50">
        <v>125.28434801884907</v>
      </c>
      <c r="Q939" s="50">
        <v>123.96407009601833</v>
      </c>
      <c r="R939" s="50">
        <v>49.735148184125627</v>
      </c>
      <c r="S939" s="50">
        <v>6629889040.5153656</v>
      </c>
      <c r="T939" s="50">
        <v>17.457797514456203</v>
      </c>
      <c r="U939" s="50">
        <v>21.197897684381545</v>
      </c>
      <c r="V939" s="50">
        <v>2213520</v>
      </c>
      <c r="W939" s="50">
        <v>71.944028740843294</v>
      </c>
      <c r="X939" s="50">
        <v>52.680180316590409</v>
      </c>
      <c r="Y939" s="50">
        <v>42.271225402371442</v>
      </c>
      <c r="Z939" s="50">
        <v>1399303592.8125503</v>
      </c>
      <c r="AA939" s="50">
        <v>3.6846406682356232</v>
      </c>
      <c r="AB939" s="50">
        <v>3.87987698146366</v>
      </c>
      <c r="AC939" s="50">
        <v>7954015</v>
      </c>
      <c r="AD939" s="50">
        <v>0.57742069707676746</v>
      </c>
      <c r="AE939" s="50">
        <v>0.72058732264301817</v>
      </c>
      <c r="AF939" s="50">
        <v>1.2127592288546781E-2</v>
      </c>
      <c r="AG939" s="50">
        <v>0.60645204626823279</v>
      </c>
      <c r="AH939" s="50">
        <v>20.017044730525807</v>
      </c>
      <c r="AI939" s="50">
        <v>21.501501022907902</v>
      </c>
      <c r="AJ939" s="50">
        <v>0.87548322077676621</v>
      </c>
      <c r="AK939" s="50">
        <v>2.0034387943097416</v>
      </c>
      <c r="AL939" s="50">
        <v>2.8876427303139081</v>
      </c>
      <c r="AM939" s="50">
        <v>3.7604393060011176</v>
      </c>
      <c r="AN939" s="50">
        <v>4.7257935877705926</v>
      </c>
      <c r="AO939" s="50">
        <v>6.0085453894358878</v>
      </c>
      <c r="AP939" s="50">
        <v>7.6476755065995867</v>
      </c>
      <c r="AQ939" s="50">
        <v>10.189836812537777</v>
      </c>
      <c r="AR939" s="50">
        <v>14.225528091053356</v>
      </c>
      <c r="AS939" s="50">
        <v>47.675616561201267</v>
      </c>
      <c r="AT939" s="50">
        <v>59.233880477822147</v>
      </c>
      <c r="AU939" s="50">
        <v>96.614484662855546</v>
      </c>
      <c r="AV939" s="50">
        <v>131.07365085927404</v>
      </c>
      <c r="AW939" s="50">
        <v>165.854865337902</v>
      </c>
      <c r="AX939" s="50">
        <v>212.01511912126631</v>
      </c>
      <c r="AY939" s="50">
        <v>267.70263458666221</v>
      </c>
      <c r="AZ939" s="50">
        <v>342.17629984761339</v>
      </c>
      <c r="BA939" s="50">
        <v>483.07242331427773</v>
      </c>
      <c r="BB939" s="50">
        <v>724.60863497141656</v>
      </c>
      <c r="BC939" s="50">
        <v>15.120763214334758</v>
      </c>
      <c r="BD939" s="50">
        <v>3649.8805317078759</v>
      </c>
      <c r="BE939" s="50">
        <v>34.76275354381125</v>
      </c>
      <c r="BF939" s="50">
        <v>79.751735421811688</v>
      </c>
      <c r="BG939" s="50">
        <v>114.77391929973798</v>
      </c>
      <c r="BH939" s="50">
        <v>149.7989155697083</v>
      </c>
      <c r="BI939" s="50">
        <v>187.9535714463336</v>
      </c>
      <c r="BJ939" s="50">
        <v>239.41177004145317</v>
      </c>
      <c r="BK939" s="50">
        <v>304.10758012487531</v>
      </c>
      <c r="BL939" s="50">
        <v>405.68982779961317</v>
      </c>
      <c r="BM939" s="50">
        <v>566.03455414501138</v>
      </c>
      <c r="BN939" s="50">
        <v>1897.3112360195639</v>
      </c>
    </row>
    <row r="940" spans="1:66" x14ac:dyDescent="0.25">
      <c r="A940" t="str">
        <f t="shared" si="14"/>
        <v>3005TOT24</v>
      </c>
      <c r="B940" s="50">
        <v>3005</v>
      </c>
      <c r="C940" s="50" t="s">
        <v>3</v>
      </c>
      <c r="D940" s="50">
        <v>24</v>
      </c>
      <c r="E940" s="50">
        <v>501.32674010918862</v>
      </c>
      <c r="F940" s="50">
        <v>0.52693362011416933</v>
      </c>
      <c r="G940" s="50">
        <v>0.23467110178941403</v>
      </c>
      <c r="H940" s="50">
        <v>0.13680564072431622</v>
      </c>
      <c r="I940" s="50">
        <v>0.22453847026889301</v>
      </c>
      <c r="J940" s="50">
        <v>8.4109367295390633E-2</v>
      </c>
      <c r="K940" s="50">
        <v>4.5777675079714981E-2</v>
      </c>
      <c r="L940" s="50">
        <v>260.524271844162</v>
      </c>
      <c r="M940" s="50">
        <v>130.262135922081</v>
      </c>
      <c r="N940" s="50">
        <v>3057387</v>
      </c>
      <c r="O940" s="50">
        <v>1611039.9999999998</v>
      </c>
      <c r="P940" s="50">
        <v>144.49918712228018</v>
      </c>
      <c r="Q940" s="50">
        <v>116.02508472188183</v>
      </c>
      <c r="R940" s="50">
        <v>44.535230403132893</v>
      </c>
      <c r="S940" s="50">
        <v>2243052629.8840857</v>
      </c>
      <c r="T940" s="50">
        <v>12.1951440099203</v>
      </c>
      <c r="U940" s="50">
        <v>14.379030418021282</v>
      </c>
      <c r="V940" s="50">
        <v>686501</v>
      </c>
      <c r="W940" s="50">
        <v>81.467531497138268</v>
      </c>
      <c r="X940" s="50">
        <v>48.794604424942733</v>
      </c>
      <c r="Y940" s="50">
        <v>37.458778085851627</v>
      </c>
      <c r="Z940" s="50">
        <v>401970536.78793138</v>
      </c>
      <c r="AA940" s="50">
        <v>2.1854541077474026</v>
      </c>
      <c r="AB940" s="50">
        <v>2.2682176702402157</v>
      </c>
      <c r="AC940" s="50">
        <v>3057387</v>
      </c>
      <c r="AD940" s="50">
        <v>0.5952954459457177</v>
      </c>
      <c r="AE940" s="50">
        <v>0.78446763845092704</v>
      </c>
      <c r="AF940" s="50">
        <v>4.6616385566663771E-3</v>
      </c>
      <c r="AG940" s="50">
        <v>0.64441267909982258</v>
      </c>
      <c r="AH940" s="50">
        <v>21.499796109834929</v>
      </c>
      <c r="AI940" s="50">
        <v>21.439400629247</v>
      </c>
      <c r="AJ940" s="50">
        <v>0.98349540347373876</v>
      </c>
      <c r="AK940" s="50">
        <v>2.0214147156773037</v>
      </c>
      <c r="AL940" s="50">
        <v>2.7787764208397387</v>
      </c>
      <c r="AM940" s="50">
        <v>3.5303264932128533</v>
      </c>
      <c r="AN940" s="50">
        <v>4.4024910385787415</v>
      </c>
      <c r="AO940" s="50">
        <v>5.4474247254617918</v>
      </c>
      <c r="AP940" s="50">
        <v>6.8982613248441105</v>
      </c>
      <c r="AQ940" s="50">
        <v>9.5143379785541775</v>
      </c>
      <c r="AR940" s="50">
        <v>14.361126604801711</v>
      </c>
      <c r="AS940" s="50">
        <v>50.062345294555833</v>
      </c>
      <c r="AT940" s="50">
        <v>80.512070552379612</v>
      </c>
      <c r="AU940" s="50">
        <v>120.76810582856943</v>
      </c>
      <c r="AV940" s="50">
        <v>161.02414110475922</v>
      </c>
      <c r="AW940" s="50">
        <v>196.44945214780626</v>
      </c>
      <c r="AX940" s="50">
        <v>241.53621165713886</v>
      </c>
      <c r="AY940" s="50">
        <v>307.95866986285205</v>
      </c>
      <c r="AZ940" s="50">
        <v>402.56035276189806</v>
      </c>
      <c r="BA940" s="50">
        <v>536.74713701586404</v>
      </c>
      <c r="BB940" s="50">
        <v>1009.2188043740784</v>
      </c>
      <c r="BC940" s="50">
        <v>15.773181356744445</v>
      </c>
      <c r="BD940" s="50">
        <v>4770.3401802284925</v>
      </c>
      <c r="BE940" s="50">
        <v>49.203496413853181</v>
      </c>
      <c r="BF940" s="50">
        <v>100.98211383053565</v>
      </c>
      <c r="BG940" s="50">
        <v>139.64534848805579</v>
      </c>
      <c r="BH940" s="50">
        <v>177.40347033221869</v>
      </c>
      <c r="BI940" s="50">
        <v>220.56991655181977</v>
      </c>
      <c r="BJ940" s="50">
        <v>273.3431373735155</v>
      </c>
      <c r="BK940" s="50">
        <v>345.64480226743393</v>
      </c>
      <c r="BL940" s="50">
        <v>477.39564297982741</v>
      </c>
      <c r="BM940" s="50">
        <v>717.34488596163544</v>
      </c>
      <c r="BN940" s="50">
        <v>2519.4476229708025</v>
      </c>
    </row>
    <row r="941" spans="1:66" x14ac:dyDescent="0.25">
      <c r="A941" t="str">
        <f t="shared" si="14"/>
        <v>3005TOT25</v>
      </c>
      <c r="B941" s="50">
        <v>3005</v>
      </c>
      <c r="C941" s="50" t="s">
        <v>3</v>
      </c>
      <c r="D941" s="50">
        <v>25</v>
      </c>
      <c r="E941" s="50">
        <v>448.69642705717183</v>
      </c>
      <c r="F941" s="50">
        <v>0.56483866563256646</v>
      </c>
      <c r="G941" s="50">
        <v>0.25395173389985698</v>
      </c>
      <c r="H941" s="50">
        <v>0.14695994352373895</v>
      </c>
      <c r="I941" s="50">
        <v>0.25271708526126369</v>
      </c>
      <c r="J941" s="50">
        <v>8.7064353019683086E-2</v>
      </c>
      <c r="K941" s="50">
        <v>4.5340419943129109E-2</v>
      </c>
      <c r="L941" s="50">
        <v>262.16997676272337</v>
      </c>
      <c r="M941" s="50">
        <v>131.08498838136168</v>
      </c>
      <c r="N941" s="50">
        <v>3596041</v>
      </c>
      <c r="O941" s="50">
        <v>2031183</v>
      </c>
      <c r="P941" s="50">
        <v>144.29822996788039</v>
      </c>
      <c r="Q941" s="50">
        <v>117.87174679484298</v>
      </c>
      <c r="R941" s="50">
        <v>44.960047771420705</v>
      </c>
      <c r="S941" s="50">
        <v>2873029059.2398748</v>
      </c>
      <c r="T941" s="50">
        <v>14.838210460475919</v>
      </c>
      <c r="U941" s="50">
        <v>18.131839443761795</v>
      </c>
      <c r="V941" s="50">
        <v>908780.99999999988</v>
      </c>
      <c r="W941" s="50">
        <v>85.92448927139003</v>
      </c>
      <c r="X941" s="50">
        <v>45.160499109971653</v>
      </c>
      <c r="Y941" s="50">
        <v>34.451312593160964</v>
      </c>
      <c r="Z941" s="50">
        <v>492492042.4999097</v>
      </c>
      <c r="AA941" s="50">
        <v>2.5435526150427208</v>
      </c>
      <c r="AB941" s="50">
        <v>2.6729075149007544</v>
      </c>
      <c r="AC941" s="50">
        <v>3596041</v>
      </c>
      <c r="AD941" s="50">
        <v>0.57791808019886381</v>
      </c>
      <c r="AE941" s="50">
        <v>0.74279399804995894</v>
      </c>
      <c r="AF941" s="50">
        <v>5.4829314630280984E-3</v>
      </c>
      <c r="AG941" s="50">
        <v>0.60087376346648735</v>
      </c>
      <c r="AH941" s="50">
        <v>19.46319378104085</v>
      </c>
      <c r="AI941" s="50">
        <v>18.677581312780188</v>
      </c>
      <c r="AJ941" s="50">
        <v>1.1579953438591</v>
      </c>
      <c r="AK941" s="50">
        <v>2.1948786525217709</v>
      </c>
      <c r="AL941" s="50">
        <v>2.9006073060866902</v>
      </c>
      <c r="AM941" s="50">
        <v>3.6727161200844822</v>
      </c>
      <c r="AN941" s="50">
        <v>4.6070063884741561</v>
      </c>
      <c r="AO941" s="50">
        <v>5.7283025751269232</v>
      </c>
      <c r="AP941" s="50">
        <v>7.2827836196810445</v>
      </c>
      <c r="AQ941" s="50">
        <v>9.8321332952558471</v>
      </c>
      <c r="AR941" s="50">
        <v>14.324700712910321</v>
      </c>
      <c r="AS941" s="50">
        <v>48.298875985999665</v>
      </c>
      <c r="AT941" s="50">
        <v>80.512070552379612</v>
      </c>
      <c r="AU941" s="50">
        <v>115.93738159542664</v>
      </c>
      <c r="AV941" s="50">
        <v>148.14220981637848</v>
      </c>
      <c r="AW941" s="50">
        <v>185.17776227047312</v>
      </c>
      <c r="AX941" s="50">
        <v>233.4850046019009</v>
      </c>
      <c r="AY941" s="50">
        <v>287.02553151923331</v>
      </c>
      <c r="AZ941" s="50">
        <v>370.35552454094625</v>
      </c>
      <c r="BA941" s="50">
        <v>515.27725153522954</v>
      </c>
      <c r="BB941" s="50">
        <v>816.62242988842183</v>
      </c>
      <c r="BC941" s="50">
        <v>16.24600038229805</v>
      </c>
      <c r="BD941" s="50">
        <v>3757.2299591110491</v>
      </c>
      <c r="BE941" s="50">
        <v>51.905157389611048</v>
      </c>
      <c r="BF941" s="50">
        <v>98.126529306972813</v>
      </c>
      <c r="BG941" s="50">
        <v>130.65026385575166</v>
      </c>
      <c r="BH941" s="50">
        <v>164.81183848643883</v>
      </c>
      <c r="BI941" s="50">
        <v>206.47765147735515</v>
      </c>
      <c r="BJ941" s="50">
        <v>256.41018618114862</v>
      </c>
      <c r="BK941" s="50">
        <v>326.83870285826987</v>
      </c>
      <c r="BL941" s="50">
        <v>442.33175036730904</v>
      </c>
      <c r="BM941" s="50">
        <v>639.59446723694907</v>
      </c>
      <c r="BN941" s="50">
        <v>2181.0491504472852</v>
      </c>
    </row>
    <row r="942" spans="1:66" x14ac:dyDescent="0.25">
      <c r="A942" t="str">
        <f t="shared" si="14"/>
        <v>3005TOT26</v>
      </c>
      <c r="B942" s="50">
        <v>3005</v>
      </c>
      <c r="C942" s="50" t="s">
        <v>3</v>
      </c>
      <c r="D942" s="50">
        <v>26</v>
      </c>
      <c r="E942" s="50">
        <v>427.58946435182162</v>
      </c>
      <c r="F942" s="50">
        <v>0.59936775205570181</v>
      </c>
      <c r="G942" s="50">
        <v>0.29338891307392834</v>
      </c>
      <c r="H942" s="50">
        <v>0.18135864050611292</v>
      </c>
      <c r="I942" s="50">
        <v>0.28767293332974148</v>
      </c>
      <c r="J942" s="50">
        <v>0.11970558321136901</v>
      </c>
      <c r="K942" s="50">
        <v>7.0957982249460219E-2</v>
      </c>
      <c r="L942" s="50">
        <v>280.31009377588526</v>
      </c>
      <c r="M942" s="50">
        <v>140.15504688794263</v>
      </c>
      <c r="N942" s="50">
        <v>8426441</v>
      </c>
      <c r="O942" s="50">
        <v>5050537</v>
      </c>
      <c r="P942" s="50">
        <v>143.09905188300155</v>
      </c>
      <c r="Q942" s="50">
        <v>137.21104189288371</v>
      </c>
      <c r="R942" s="50">
        <v>48.949732792208081</v>
      </c>
      <c r="S942" s="50">
        <v>8315873326.6627111</v>
      </c>
      <c r="T942" s="50">
        <v>19.233372333255399</v>
      </c>
      <c r="U942" s="50">
        <v>24.059373846625554</v>
      </c>
      <c r="V942" s="50">
        <v>2424059</v>
      </c>
      <c r="W942" s="50">
        <v>81.834156446341424</v>
      </c>
      <c r="X942" s="50">
        <v>58.320890441601207</v>
      </c>
      <c r="Y942" s="50">
        <v>41.611694859786375</v>
      </c>
      <c r="Z942" s="50">
        <v>1696479352.3557286</v>
      </c>
      <c r="AA942" s="50">
        <v>3.9237032308947204</v>
      </c>
      <c r="AB942" s="50">
        <v>4.1523140662289935</v>
      </c>
      <c r="AC942" s="50">
        <v>8426441</v>
      </c>
      <c r="AD942" s="50">
        <v>0.58523433728275454</v>
      </c>
      <c r="AE942" s="50">
        <v>0.76045008745783793</v>
      </c>
      <c r="AF942" s="50">
        <v>1.2847906483893673E-2</v>
      </c>
      <c r="AG942" s="50">
        <v>0.62275406462745586</v>
      </c>
      <c r="AH942" s="50">
        <v>20.576953359889345</v>
      </c>
      <c r="AI942" s="50">
        <v>21.929201867208974</v>
      </c>
      <c r="AJ942" s="50">
        <v>0.85131557682714265</v>
      </c>
      <c r="AK942" s="50">
        <v>2.0209951299128823</v>
      </c>
      <c r="AL942" s="50">
        <v>2.8663473268541675</v>
      </c>
      <c r="AM942" s="50">
        <v>3.6823494838256758</v>
      </c>
      <c r="AN942" s="50">
        <v>4.5490392174960714</v>
      </c>
      <c r="AO942" s="50">
        <v>5.7537663229089873</v>
      </c>
      <c r="AP942" s="50">
        <v>7.4081643079898605</v>
      </c>
      <c r="AQ942" s="50">
        <v>9.8805413207375317</v>
      </c>
      <c r="AR942" s="50">
        <v>14.523573241168798</v>
      </c>
      <c r="AS942" s="50">
        <v>48.463908072278883</v>
      </c>
      <c r="AT942" s="50">
        <v>65.559828878366261</v>
      </c>
      <c r="AU942" s="50">
        <v>105.56027027978661</v>
      </c>
      <c r="AV942" s="50">
        <v>139.68844240837865</v>
      </c>
      <c r="AW942" s="50">
        <v>173.10095168761617</v>
      </c>
      <c r="AX942" s="50">
        <v>217.38259049142496</v>
      </c>
      <c r="AY942" s="50">
        <v>275.75384164190018</v>
      </c>
      <c r="AZ942" s="50">
        <v>359.620581800629</v>
      </c>
      <c r="BA942" s="50">
        <v>483.07242331427773</v>
      </c>
      <c r="BB942" s="50">
        <v>837.32553374474799</v>
      </c>
      <c r="BC942" s="50">
        <v>15.540935464425345</v>
      </c>
      <c r="BD942" s="50">
        <v>3864.5793865142218</v>
      </c>
      <c r="BE942" s="50">
        <v>36.344040429714646</v>
      </c>
      <c r="BF942" s="50">
        <v>86.27648770473904</v>
      </c>
      <c r="BG942" s="50">
        <v>122.76466091171815</v>
      </c>
      <c r="BH942" s="50">
        <v>157.59554206341727</v>
      </c>
      <c r="BI942" s="50">
        <v>194.55624689204905</v>
      </c>
      <c r="BJ942" s="50">
        <v>246.03260659873922</v>
      </c>
      <c r="BK942" s="50">
        <v>316.55533937586608</v>
      </c>
      <c r="BL942" s="50">
        <v>422.69126645672418</v>
      </c>
      <c r="BM942" s="50">
        <v>620.70780358915067</v>
      </c>
      <c r="BN942" s="50">
        <v>2074.4175048019515</v>
      </c>
    </row>
    <row r="943" spans="1:66" x14ac:dyDescent="0.25">
      <c r="A943" t="str">
        <f t="shared" si="14"/>
        <v>3005TOT27</v>
      </c>
      <c r="B943" s="50">
        <v>3005</v>
      </c>
      <c r="C943" s="50" t="s">
        <v>3</v>
      </c>
      <c r="D943" s="50">
        <v>27</v>
      </c>
      <c r="E943" s="50">
        <v>329.52125393420187</v>
      </c>
      <c r="F943" s="50">
        <v>0.66224575922937534</v>
      </c>
      <c r="G943" s="50">
        <v>0.3338117576148068</v>
      </c>
      <c r="H943" s="50">
        <v>0.21193501085234323</v>
      </c>
      <c r="I943" s="50">
        <v>0.35413679787410296</v>
      </c>
      <c r="J943" s="50">
        <v>0.14550407676089178</v>
      </c>
      <c r="K943" s="50">
        <v>8.4470939151980937E-2</v>
      </c>
      <c r="L943" s="50">
        <v>258.56272908753999</v>
      </c>
      <c r="M943" s="50">
        <v>129.28136454377</v>
      </c>
      <c r="N943" s="50">
        <v>3066188</v>
      </c>
      <c r="O943" s="50">
        <v>2030570</v>
      </c>
      <c r="P943" s="50">
        <v>128.23153730938603</v>
      </c>
      <c r="Q943" s="50">
        <v>130.33119177815396</v>
      </c>
      <c r="R943" s="50">
        <v>50.406024193080256</v>
      </c>
      <c r="S943" s="50">
        <v>3175759297.0675931</v>
      </c>
      <c r="T943" s="50">
        <v>26.192932328312725</v>
      </c>
      <c r="U943" s="50">
        <v>35.286637764772252</v>
      </c>
      <c r="V943" s="50">
        <v>1085850</v>
      </c>
      <c r="W943" s="50">
        <v>76.163570224590202</v>
      </c>
      <c r="X943" s="50">
        <v>53.117794319179794</v>
      </c>
      <c r="Y943" s="50">
        <v>41.086969113167143</v>
      </c>
      <c r="Z943" s="50">
        <v>692135483.53777659</v>
      </c>
      <c r="AA943" s="50">
        <v>5.7085742924751415</v>
      </c>
      <c r="AB943" s="50">
        <v>6.2174953070934063</v>
      </c>
      <c r="AC943" s="50">
        <v>3066188</v>
      </c>
      <c r="AD943" s="50">
        <v>0.56442805636232807</v>
      </c>
      <c r="AE943" s="50">
        <v>0.66649363146888874</v>
      </c>
      <c r="AF943" s="50">
        <v>4.6750575582312215E-3</v>
      </c>
      <c r="AG943" s="50">
        <v>0.56742678284232628</v>
      </c>
      <c r="AH943" s="50">
        <v>18.542869091168004</v>
      </c>
      <c r="AI943" s="50">
        <v>20.079449391953023</v>
      </c>
      <c r="AJ943" s="50">
        <v>0.96490597940875611</v>
      </c>
      <c r="AK943" s="50">
        <v>2.0709485646628787</v>
      </c>
      <c r="AL943" s="50">
        <v>3.0025505142597475</v>
      </c>
      <c r="AM943" s="50">
        <v>3.8950553252935647</v>
      </c>
      <c r="AN943" s="50">
        <v>4.9291042121580002</v>
      </c>
      <c r="AO943" s="50">
        <v>6.2142563533877873</v>
      </c>
      <c r="AP943" s="50">
        <v>7.6706828507165277</v>
      </c>
      <c r="AQ943" s="50">
        <v>10.294208521095726</v>
      </c>
      <c r="AR943" s="50">
        <v>14.909573800051788</v>
      </c>
      <c r="AS943" s="50">
        <v>46.048713878965224</v>
      </c>
      <c r="AT943" s="50">
        <v>52.332845859046749</v>
      </c>
      <c r="AU943" s="50">
        <v>83.531273198093857</v>
      </c>
      <c r="AV943" s="50">
        <v>115.93738159542664</v>
      </c>
      <c r="AW943" s="50">
        <v>144.92172699428332</v>
      </c>
      <c r="AX943" s="50">
        <v>180.34703803733035</v>
      </c>
      <c r="AY943" s="50">
        <v>239.52340989332936</v>
      </c>
      <c r="AZ943" s="50">
        <v>281.79224693332867</v>
      </c>
      <c r="BA943" s="50">
        <v>399.74243029256479</v>
      </c>
      <c r="BB943" s="50">
        <v>644.09656441903689</v>
      </c>
      <c r="BC943" s="50">
        <v>13.495200153067245</v>
      </c>
      <c r="BD943" s="50">
        <v>2817.9224693332867</v>
      </c>
      <c r="BE943" s="50">
        <v>31.694588197441597</v>
      </c>
      <c r="BF943" s="50">
        <v>68.456220058771919</v>
      </c>
      <c r="BG943" s="50">
        <v>98.788928201950171</v>
      </c>
      <c r="BH943" s="50">
        <v>127.95299542050188</v>
      </c>
      <c r="BI943" s="50">
        <v>161.92845914992492</v>
      </c>
      <c r="BJ943" s="50">
        <v>206.05571726200736</v>
      </c>
      <c r="BK943" s="50">
        <v>252.77255775571473</v>
      </c>
      <c r="BL943" s="50">
        <v>338.68232116943358</v>
      </c>
      <c r="BM943" s="50">
        <v>492.05124992371498</v>
      </c>
      <c r="BN943" s="50">
        <v>1519.7811618903272</v>
      </c>
    </row>
    <row r="944" spans="1:66" x14ac:dyDescent="0.25">
      <c r="A944" t="str">
        <f t="shared" si="14"/>
        <v>3005TOT28</v>
      </c>
      <c r="B944" s="50">
        <v>3005</v>
      </c>
      <c r="C944" s="50" t="s">
        <v>3</v>
      </c>
      <c r="D944" s="50">
        <v>28</v>
      </c>
      <c r="E944" s="50">
        <v>461.1516810290521</v>
      </c>
      <c r="F944" s="50">
        <v>0.52096185313996179</v>
      </c>
      <c r="G944" s="50">
        <v>0.23510443944392156</v>
      </c>
      <c r="H944" s="50">
        <v>0.13722127445616553</v>
      </c>
      <c r="I944" s="50">
        <v>0.23995094581580337</v>
      </c>
      <c r="J944" s="50">
        <v>8.2909976151498685E-2</v>
      </c>
      <c r="K944" s="50">
        <v>4.2560063529572346E-2</v>
      </c>
      <c r="L944" s="50">
        <v>263.49230024737579</v>
      </c>
      <c r="M944" s="50">
        <v>131.7461501236879</v>
      </c>
      <c r="N944" s="50">
        <v>1963543</v>
      </c>
      <c r="O944" s="50">
        <v>1022931</v>
      </c>
      <c r="P944" s="50">
        <v>144.58108021452284</v>
      </c>
      <c r="Q944" s="50">
        <v>118.91122003285295</v>
      </c>
      <c r="R944" s="50">
        <v>45.12891645077103</v>
      </c>
      <c r="S944" s="50">
        <v>1459655678.6331158</v>
      </c>
      <c r="T944" s="50">
        <v>13.433369560577692</v>
      </c>
      <c r="U944" s="50">
        <v>16.055811296704086</v>
      </c>
      <c r="V944" s="50">
        <v>471154</v>
      </c>
      <c r="W944" s="50">
        <v>86.224053398169104</v>
      </c>
      <c r="X944" s="50">
        <v>45.522096725518793</v>
      </c>
      <c r="Y944" s="50">
        <v>34.552885744882154</v>
      </c>
      <c r="Z944" s="50">
        <v>257375015.52738097</v>
      </c>
      <c r="AA944" s="50">
        <v>2.3686501891161078</v>
      </c>
      <c r="AB944" s="50">
        <v>2.4799112626968234</v>
      </c>
      <c r="AC944" s="50">
        <v>1963543</v>
      </c>
      <c r="AD944" s="50">
        <v>0.55278778214239421</v>
      </c>
      <c r="AE944" s="50">
        <v>0.61212810060668055</v>
      </c>
      <c r="AF944" s="50">
        <v>2.993840085168288E-3</v>
      </c>
      <c r="AG944" s="50">
        <v>0.54284012539191195</v>
      </c>
      <c r="AH944" s="50">
        <v>17.330065749881424</v>
      </c>
      <c r="AI944" s="50">
        <v>17.685919970745537</v>
      </c>
      <c r="AJ944" s="50">
        <v>1.2055212398168889</v>
      </c>
      <c r="AK944" s="50">
        <v>2.1848858439236611</v>
      </c>
      <c r="AL944" s="50">
        <v>2.9382314138412564</v>
      </c>
      <c r="AM944" s="50">
        <v>3.8338320573199951</v>
      </c>
      <c r="AN944" s="50">
        <v>4.9156047390536077</v>
      </c>
      <c r="AO944" s="50">
        <v>6.1787597597630235</v>
      </c>
      <c r="AP944" s="50">
        <v>8.0846703932539974</v>
      </c>
      <c r="AQ944" s="50">
        <v>10.69602620174344</v>
      </c>
      <c r="AR944" s="50">
        <v>15.933397626863581</v>
      </c>
      <c r="AS944" s="50">
        <v>44.029070724420549</v>
      </c>
      <c r="AT944" s="50">
        <v>83.329993021712909</v>
      </c>
      <c r="AU944" s="50">
        <v>115.7361014190457</v>
      </c>
      <c r="AV944" s="50">
        <v>161.02414110475922</v>
      </c>
      <c r="AW944" s="50">
        <v>201.28017638094903</v>
      </c>
      <c r="AX944" s="50">
        <v>246.90368302729752</v>
      </c>
      <c r="AY944" s="50">
        <v>322.04828220951845</v>
      </c>
      <c r="AZ944" s="50">
        <v>422.688370399993</v>
      </c>
      <c r="BA944" s="50">
        <v>579.68690797713327</v>
      </c>
      <c r="BB944" s="50">
        <v>954.64312226392985</v>
      </c>
      <c r="BC944" s="50">
        <v>11.664626816475931</v>
      </c>
      <c r="BD944" s="50">
        <v>3623.0431748570827</v>
      </c>
      <c r="BE944" s="50">
        <v>55.522772916219097</v>
      </c>
      <c r="BF944" s="50">
        <v>99.964873090381914</v>
      </c>
      <c r="BG944" s="50">
        <v>136.26198744346399</v>
      </c>
      <c r="BH944" s="50">
        <v>176.29260137585857</v>
      </c>
      <c r="BI944" s="50">
        <v>227.18063615079541</v>
      </c>
      <c r="BJ944" s="50">
        <v>285.54138895217045</v>
      </c>
      <c r="BK944" s="50">
        <v>372.39788045494754</v>
      </c>
      <c r="BL944" s="50">
        <v>493.50867622128328</v>
      </c>
      <c r="BM944" s="50">
        <v>728.95501860708896</v>
      </c>
      <c r="BN944" s="50">
        <v>2052.4138664108009</v>
      </c>
    </row>
    <row r="945" spans="1:66" x14ac:dyDescent="0.25">
      <c r="A945" t="str">
        <f t="shared" si="14"/>
        <v>3005TOT29</v>
      </c>
      <c r="B945" s="50">
        <v>3005</v>
      </c>
      <c r="C945" s="50" t="s">
        <v>3</v>
      </c>
      <c r="D945" s="50">
        <v>29</v>
      </c>
      <c r="E945" s="50">
        <v>407.58148855205081</v>
      </c>
      <c r="F945" s="50">
        <v>0.57109008804734362</v>
      </c>
      <c r="G945" s="50">
        <v>0.26407893049773107</v>
      </c>
      <c r="H945" s="50">
        <v>0.15770390569827716</v>
      </c>
      <c r="I945" s="50">
        <v>0.25793306766346719</v>
      </c>
      <c r="J945" s="50">
        <v>9.8916609177526676E-2</v>
      </c>
      <c r="K945" s="50">
        <v>5.5762587090627404E-2</v>
      </c>
      <c r="L945" s="50">
        <v>265.51386800886479</v>
      </c>
      <c r="M945" s="50">
        <v>132.7569340044324</v>
      </c>
      <c r="N945" s="50">
        <v>13989292</v>
      </c>
      <c r="O945" s="50">
        <v>7989146</v>
      </c>
      <c r="P945" s="50">
        <v>142.73705964954399</v>
      </c>
      <c r="Q945" s="50">
        <v>122.7768083593208</v>
      </c>
      <c r="R945" s="50">
        <v>46.241203625274146</v>
      </c>
      <c r="S945" s="50">
        <v>11770582168.759611</v>
      </c>
      <c r="T945" s="50">
        <v>17.203091962097737</v>
      </c>
      <c r="U945" s="50">
        <v>21.503826850477971</v>
      </c>
      <c r="V945" s="50">
        <v>3608301</v>
      </c>
      <c r="W945" s="50">
        <v>81.845021563423984</v>
      </c>
      <c r="X945" s="50">
        <v>50.911912441008411</v>
      </c>
      <c r="Y945" s="50">
        <v>38.349719977194262</v>
      </c>
      <c r="Z945" s="50">
        <v>2204466054.8736372</v>
      </c>
      <c r="AA945" s="50">
        <v>3.2218994545543693</v>
      </c>
      <c r="AB945" s="50">
        <v>3.397892058965962</v>
      </c>
      <c r="AC945" s="50">
        <v>13989292</v>
      </c>
      <c r="AD945" s="50">
        <v>0.55363363831148849</v>
      </c>
      <c r="AE945" s="50">
        <v>0.64522190459340223</v>
      </c>
      <c r="AF945" s="50">
        <v>2.13296592703726E-2</v>
      </c>
      <c r="AG945" s="50">
        <v>0.54242272625667542</v>
      </c>
      <c r="AH945" s="50">
        <v>17.304864687373939</v>
      </c>
      <c r="AI945" s="50">
        <v>17.964588580826668</v>
      </c>
      <c r="AJ945" s="50">
        <v>1.0622265222311158</v>
      </c>
      <c r="AK945" s="50">
        <v>2.2757575566940158</v>
      </c>
      <c r="AL945" s="50">
        <v>3.1107818478602587</v>
      </c>
      <c r="AM945" s="50">
        <v>3.9879244344385762</v>
      </c>
      <c r="AN945" s="50">
        <v>5.0075750306421618</v>
      </c>
      <c r="AO945" s="50">
        <v>6.1734835605308156</v>
      </c>
      <c r="AP945" s="50">
        <v>7.8690029950813489</v>
      </c>
      <c r="AQ945" s="50">
        <v>10.547737385282066</v>
      </c>
      <c r="AR945" s="50">
        <v>14.814132045989496</v>
      </c>
      <c r="AS945" s="50">
        <v>45.151378621250146</v>
      </c>
      <c r="AT945" s="50">
        <v>74.339478476697181</v>
      </c>
      <c r="AU945" s="50">
        <v>110.70409700952197</v>
      </c>
      <c r="AV945" s="50">
        <v>144.92172699428332</v>
      </c>
      <c r="AW945" s="50">
        <v>181.15215874285414</v>
      </c>
      <c r="AX945" s="50">
        <v>228.88431485605062</v>
      </c>
      <c r="AY945" s="50">
        <v>281.79224693332867</v>
      </c>
      <c r="AZ945" s="50">
        <v>362.30431748570828</v>
      </c>
      <c r="BA945" s="50">
        <v>483.07242331427773</v>
      </c>
      <c r="BB945" s="50">
        <v>805.12070552379612</v>
      </c>
      <c r="BC945" s="50">
        <v>13.613089607703301</v>
      </c>
      <c r="BD945" s="50">
        <v>3220.4828220951845</v>
      </c>
      <c r="BE945" s="50">
        <v>43.292010017233302</v>
      </c>
      <c r="BF945" s="50">
        <v>92.650836686422863</v>
      </c>
      <c r="BG945" s="50">
        <v>126.88959373726239</v>
      </c>
      <c r="BH945" s="50">
        <v>162.48747594959426</v>
      </c>
      <c r="BI945" s="50">
        <v>203.9285239012882</v>
      </c>
      <c r="BJ945" s="50">
        <v>251.89925999950484</v>
      </c>
      <c r="BK945" s="50">
        <v>320.7707542577225</v>
      </c>
      <c r="BL945" s="50">
        <v>429.96347934963597</v>
      </c>
      <c r="BM945" s="50">
        <v>603.24472512977593</v>
      </c>
      <c r="BN945" s="50">
        <v>1842.3057431857405</v>
      </c>
    </row>
    <row r="946" spans="1:66" x14ac:dyDescent="0.25">
      <c r="A946" t="str">
        <f t="shared" si="14"/>
        <v>3005TOT30</v>
      </c>
      <c r="B946" s="50">
        <v>3005</v>
      </c>
      <c r="C946" s="50" t="s">
        <v>3</v>
      </c>
      <c r="D946" s="50">
        <v>30</v>
      </c>
      <c r="E946" s="50">
        <v>874.24328182031502</v>
      </c>
      <c r="F946" s="50">
        <v>0.21958480928427035</v>
      </c>
      <c r="G946" s="50">
        <v>8.107857400271283E-2</v>
      </c>
      <c r="H946" s="50">
        <v>4.3964626128400096E-2</v>
      </c>
      <c r="I946" s="50">
        <v>6.1379351674258051E-2</v>
      </c>
      <c r="J946" s="50">
        <v>2.4733335403307327E-2</v>
      </c>
      <c r="K946" s="50">
        <v>1.6042573857883442E-2</v>
      </c>
      <c r="L946" s="50">
        <v>261.67751226558573</v>
      </c>
      <c r="M946" s="50">
        <v>130.83875613279287</v>
      </c>
      <c r="N946" s="50">
        <v>76342025</v>
      </c>
      <c r="O946" s="50">
        <v>16763549</v>
      </c>
      <c r="P946" s="50">
        <v>165.05680515826998</v>
      </c>
      <c r="Q946" s="50">
        <v>96.620707107315752</v>
      </c>
      <c r="R946" s="50">
        <v>36.923580582366583</v>
      </c>
      <c r="S946" s="50">
        <v>19436471496.09763</v>
      </c>
      <c r="T946" s="50">
        <v>2.4268347248714988</v>
      </c>
      <c r="U946" s="50">
        <v>2.5317967652146129</v>
      </c>
      <c r="V946" s="50">
        <v>4685824</v>
      </c>
      <c r="W946" s="50">
        <v>78.11615886005093</v>
      </c>
      <c r="X946" s="50">
        <v>52.722597272741936</v>
      </c>
      <c r="Y946" s="50">
        <v>40.295856389242893</v>
      </c>
      <c r="Z946" s="50">
        <v>2964585739.7153845</v>
      </c>
      <c r="AA946" s="50">
        <v>0.37015770169213313</v>
      </c>
      <c r="AB946" s="50">
        <v>0.37219899810743079</v>
      </c>
      <c r="AC946" s="50">
        <v>76342025</v>
      </c>
      <c r="AD946" s="50">
        <v>0.5398950843446908</v>
      </c>
      <c r="AE946" s="50">
        <v>0.58709137663375977</v>
      </c>
      <c r="AF946" s="50">
        <v>0.11639969923140346</v>
      </c>
      <c r="AG946" s="50">
        <v>0.51350802465284229</v>
      </c>
      <c r="AH946" s="50">
        <v>16.072779481544668</v>
      </c>
      <c r="AI946" s="50">
        <v>17.071991023994602</v>
      </c>
      <c r="AJ946" s="50">
        <v>1.1522481979159891</v>
      </c>
      <c r="AK946" s="50">
        <v>2.3007357808765092</v>
      </c>
      <c r="AL946" s="50">
        <v>3.1796059671267596</v>
      </c>
      <c r="AM946" s="50">
        <v>4.1202298328342559</v>
      </c>
      <c r="AN946" s="50">
        <v>5.198983932579571</v>
      </c>
      <c r="AO946" s="50">
        <v>6.3683586688524052</v>
      </c>
      <c r="AP946" s="50">
        <v>8.1101996235733118</v>
      </c>
      <c r="AQ946" s="50">
        <v>10.620326504298497</v>
      </c>
      <c r="AR946" s="50">
        <v>15.742386214768409</v>
      </c>
      <c r="AS946" s="50">
        <v>43.206925277174292</v>
      </c>
      <c r="AT946" s="50">
        <v>161.02414110475922</v>
      </c>
      <c r="AU946" s="50">
        <v>241.53621165713886</v>
      </c>
      <c r="AV946" s="50">
        <v>322.04828220951845</v>
      </c>
      <c r="AW946" s="50">
        <v>402.56035276189806</v>
      </c>
      <c r="AX946" s="50">
        <v>487.90314754742047</v>
      </c>
      <c r="AY946" s="50">
        <v>627.99415030856096</v>
      </c>
      <c r="AZ946" s="50">
        <v>805.12070552379612</v>
      </c>
      <c r="BA946" s="50">
        <v>1073.4942740317281</v>
      </c>
      <c r="BB946" s="50">
        <v>1798.102909003145</v>
      </c>
      <c r="BC946" s="50">
        <v>11.902389333873487</v>
      </c>
      <c r="BD946" s="50">
        <v>6473.1704724113215</v>
      </c>
      <c r="BE946" s="50">
        <v>100.71598221792966</v>
      </c>
      <c r="BF946" s="50">
        <v>201.1752356750608</v>
      </c>
      <c r="BG946" s="50">
        <v>277.97708207753749</v>
      </c>
      <c r="BH946" s="50">
        <v>360.1569260129512</v>
      </c>
      <c r="BI946" s="50">
        <v>454.32262868530898</v>
      </c>
      <c r="BJ946" s="50">
        <v>556.92948703069192</v>
      </c>
      <c r="BK946" s="50">
        <v>709.1784536393078</v>
      </c>
      <c r="BL946" s="50">
        <v>928.47472728152627</v>
      </c>
      <c r="BM946" s="50">
        <v>1376.1090038637992</v>
      </c>
      <c r="BN946" s="50">
        <v>3777.9245661043055</v>
      </c>
    </row>
    <row r="947" spans="1:66" x14ac:dyDescent="0.25">
      <c r="A947" t="str">
        <f t="shared" si="14"/>
        <v>3005TOT31</v>
      </c>
      <c r="B947" s="50">
        <v>3005</v>
      </c>
      <c r="C947" s="50" t="s">
        <v>3</v>
      </c>
      <c r="D947" s="50">
        <v>31</v>
      </c>
      <c r="E947" s="50">
        <v>654.44272999677264</v>
      </c>
      <c r="F947" s="50">
        <v>0.23302472515526423</v>
      </c>
      <c r="G947" s="50">
        <v>8.3453043697966453E-2</v>
      </c>
      <c r="H947" s="50">
        <v>4.336365675124481E-2</v>
      </c>
      <c r="I947" s="50">
        <v>6.0968974028308497E-2</v>
      </c>
      <c r="J947" s="50">
        <v>2.2594544249975333E-2</v>
      </c>
      <c r="K947" s="50">
        <v>1.3061329952518488E-2</v>
      </c>
      <c r="L947" s="50">
        <v>211.66015409685454</v>
      </c>
      <c r="M947" s="50">
        <v>105.83007704842727</v>
      </c>
      <c r="N947" s="50">
        <v>18903582</v>
      </c>
      <c r="O947" s="50">
        <v>4405002</v>
      </c>
      <c r="P947" s="50">
        <v>135.85839496080655</v>
      </c>
      <c r="Q947" s="50">
        <v>75.801759136047991</v>
      </c>
      <c r="R947" s="50">
        <v>35.812956604652911</v>
      </c>
      <c r="S947" s="50">
        <v>4006882807.1737165</v>
      </c>
      <c r="T947" s="50">
        <v>2.6990419908935719</v>
      </c>
      <c r="U947" s="50">
        <v>2.8362439852177843</v>
      </c>
      <c r="V947" s="50">
        <v>1152532</v>
      </c>
      <c r="W947" s="50">
        <v>66.610418247235387</v>
      </c>
      <c r="X947" s="50">
        <v>39.219658801191883</v>
      </c>
      <c r="Y947" s="50">
        <v>37.059085559623263</v>
      </c>
      <c r="Z947" s="50">
        <v>542422941.56946349</v>
      </c>
      <c r="AA947" s="50">
        <v>0.36537686939555164</v>
      </c>
      <c r="AB947" s="50">
        <v>0.36765838728115696</v>
      </c>
      <c r="AC947" s="50">
        <v>18903582</v>
      </c>
      <c r="AD947" s="50">
        <v>0.52464888020399947</v>
      </c>
      <c r="AE947" s="50">
        <v>0.56266661639592908</v>
      </c>
      <c r="AF947" s="50">
        <v>2.8822542488178095E-2</v>
      </c>
      <c r="AG947" s="50">
        <v>0.48608558242265865</v>
      </c>
      <c r="AH947" s="50">
        <v>14.780401027737634</v>
      </c>
      <c r="AI947" s="50">
        <v>15.45252764493236</v>
      </c>
      <c r="AJ947" s="50">
        <v>1.279785542461692</v>
      </c>
      <c r="AK947" s="50">
        <v>2.4461483754777924</v>
      </c>
      <c r="AL947" s="50">
        <v>3.3603856225486859</v>
      </c>
      <c r="AM947" s="50">
        <v>4.3664000992634682</v>
      </c>
      <c r="AN947" s="50">
        <v>5.4660329800644689</v>
      </c>
      <c r="AO947" s="50">
        <v>6.8219277553174074</v>
      </c>
      <c r="AP947" s="50">
        <v>8.1137990016026507</v>
      </c>
      <c r="AQ947" s="50">
        <v>10.570423753112813</v>
      </c>
      <c r="AR947" s="50">
        <v>15.256149586706997</v>
      </c>
      <c r="AS947" s="50">
        <v>42.318947283444025</v>
      </c>
      <c r="AT947" s="50">
        <v>128.81931288380738</v>
      </c>
      <c r="AU947" s="50">
        <v>190.0084865036159</v>
      </c>
      <c r="AV947" s="50">
        <v>244.75669447923403</v>
      </c>
      <c r="AW947" s="50">
        <v>322.04828220951845</v>
      </c>
      <c r="AX947" s="50">
        <v>402.56035276189806</v>
      </c>
      <c r="AY947" s="50">
        <v>483.07242331427773</v>
      </c>
      <c r="AZ947" s="50">
        <v>603.30378200583129</v>
      </c>
      <c r="BA947" s="50">
        <v>805.12070552379612</v>
      </c>
      <c r="BB947" s="50">
        <v>1288.1931288380738</v>
      </c>
      <c r="BC947" s="50">
        <v>11.893965498724697</v>
      </c>
      <c r="BD947" s="50">
        <v>4830.7242331427769</v>
      </c>
      <c r="BE947" s="50">
        <v>83.751852083449478</v>
      </c>
      <c r="BF947" s="50">
        <v>160.06694366256633</v>
      </c>
      <c r="BG947" s="50">
        <v>219.79825578396316</v>
      </c>
      <c r="BH947" s="50">
        <v>285.85692425046989</v>
      </c>
      <c r="BI947" s="50">
        <v>357.77718242913141</v>
      </c>
      <c r="BJ947" s="50">
        <v>446.13471027302091</v>
      </c>
      <c r="BK947" s="50">
        <v>531.35196546825557</v>
      </c>
      <c r="BL947" s="50">
        <v>691.92457468109001</v>
      </c>
      <c r="BM947" s="50">
        <v>998.39445059765455</v>
      </c>
      <c r="BN947" s="50">
        <v>2769.7103185907522</v>
      </c>
    </row>
    <row r="948" spans="1:66" x14ac:dyDescent="0.25">
      <c r="A948" t="str">
        <f t="shared" si="14"/>
        <v>3005TOT32</v>
      </c>
      <c r="B948" s="50">
        <v>3005</v>
      </c>
      <c r="C948" s="50" t="s">
        <v>3</v>
      </c>
      <c r="D948" s="50">
        <v>32</v>
      </c>
      <c r="E948" s="50">
        <v>709.07575287741099</v>
      </c>
      <c r="F948" s="50">
        <v>0.22845201763260123</v>
      </c>
      <c r="G948" s="50">
        <v>8.8618377412924984E-2</v>
      </c>
      <c r="H948" s="50">
        <v>4.9195433457869718E-2</v>
      </c>
      <c r="I948" s="50">
        <v>6.8145562626402034E-2</v>
      </c>
      <c r="J948" s="50">
        <v>2.8059763660374184E-2</v>
      </c>
      <c r="K948" s="50">
        <v>1.7477430664728379E-2</v>
      </c>
      <c r="L948" s="50">
        <v>205.49186654511988</v>
      </c>
      <c r="M948" s="50">
        <v>102.74593327255994</v>
      </c>
      <c r="N948" s="50">
        <v>3427061</v>
      </c>
      <c r="O948" s="50">
        <v>782919</v>
      </c>
      <c r="P948" s="50">
        <v>125.77991664206429</v>
      </c>
      <c r="Q948" s="50">
        <v>79.711949903055583</v>
      </c>
      <c r="R948" s="50">
        <v>38.790805321510483</v>
      </c>
      <c r="S948" s="50">
        <v>748896001.27380455</v>
      </c>
      <c r="T948" s="50">
        <v>2.5681819905538701</v>
      </c>
      <c r="U948" s="50">
        <v>2.6766509323907508</v>
      </c>
      <c r="V948" s="50">
        <v>233538.99999999997</v>
      </c>
      <c r="W948" s="50">
        <v>60.439046461772641</v>
      </c>
      <c r="X948" s="50">
        <v>42.306886810787297</v>
      </c>
      <c r="Y948" s="50">
        <v>41.176215411424053</v>
      </c>
      <c r="Z948" s="50">
        <v>118563696.46685345</v>
      </c>
      <c r="AA948" s="50">
        <v>0.40658936552171887</v>
      </c>
      <c r="AB948" s="50">
        <v>0.40896482984302207</v>
      </c>
      <c r="AC948" s="50">
        <v>3427061</v>
      </c>
      <c r="AD948" s="50">
        <v>0.55454365843956566</v>
      </c>
      <c r="AE948" s="50">
        <v>0.61485144042079209</v>
      </c>
      <c r="AF948" s="50">
        <v>5.2252854132131665E-3</v>
      </c>
      <c r="AG948" s="50">
        <v>0.5493976781311849</v>
      </c>
      <c r="AH948" s="50">
        <v>17.39341266975574</v>
      </c>
      <c r="AI948" s="50">
        <v>18.914949278282414</v>
      </c>
      <c r="AJ948" s="50">
        <v>1.0578741822034985</v>
      </c>
      <c r="AK948" s="50">
        <v>2.1500912261928833</v>
      </c>
      <c r="AL948" s="50">
        <v>3.0633980107183016</v>
      </c>
      <c r="AM948" s="50">
        <v>3.9476791422765789</v>
      </c>
      <c r="AN948" s="50">
        <v>4.9252020751533223</v>
      </c>
      <c r="AO948" s="50">
        <v>6.2266263314727581</v>
      </c>
      <c r="AP948" s="50">
        <v>7.6962395597777054</v>
      </c>
      <c r="AQ948" s="50">
        <v>10.25438648590286</v>
      </c>
      <c r="AR948" s="50">
        <v>16.242496896283107</v>
      </c>
      <c r="AS948" s="50">
        <v>44.436006090018985</v>
      </c>
      <c r="AT948" s="50">
        <v>120.76810582856943</v>
      </c>
      <c r="AU948" s="50">
        <v>185.17776227047312</v>
      </c>
      <c r="AV948" s="50">
        <v>241.53621165713886</v>
      </c>
      <c r="AW948" s="50">
        <v>316.68081083935982</v>
      </c>
      <c r="AX948" s="50">
        <v>398.5347492342791</v>
      </c>
      <c r="AY948" s="50">
        <v>483.07242331427773</v>
      </c>
      <c r="AZ948" s="50">
        <v>605.85333090665665</v>
      </c>
      <c r="BA948" s="50">
        <v>885.63277607617579</v>
      </c>
      <c r="BB948" s="50">
        <v>1556.5666973460059</v>
      </c>
      <c r="BC948" s="50">
        <v>11.687707314177132</v>
      </c>
      <c r="BD948" s="50">
        <v>5659.461812695271</v>
      </c>
      <c r="BE948" s="50">
        <v>74.64907629673155</v>
      </c>
      <c r="BF948" s="50">
        <v>152.77788343759494</v>
      </c>
      <c r="BG948" s="50">
        <v>217.05858004750678</v>
      </c>
      <c r="BH948" s="50">
        <v>280.51304897015495</v>
      </c>
      <c r="BI948" s="50">
        <v>349.47285927444193</v>
      </c>
      <c r="BJ948" s="50">
        <v>441.80516672941951</v>
      </c>
      <c r="BK948" s="50">
        <v>544.60310037697684</v>
      </c>
      <c r="BL948" s="50">
        <v>728.62767808510455</v>
      </c>
      <c r="BM948" s="50">
        <v>1149.3285826100284</v>
      </c>
      <c r="BN948" s="50">
        <v>3157.4563093442262</v>
      </c>
    </row>
    <row r="949" spans="1:66" x14ac:dyDescent="0.25">
      <c r="A949" t="str">
        <f t="shared" si="14"/>
        <v>3005TOT33</v>
      </c>
      <c r="B949" s="50">
        <v>3005</v>
      </c>
      <c r="C949" s="50" t="s">
        <v>3</v>
      </c>
      <c r="D949" s="50">
        <v>33</v>
      </c>
      <c r="E949" s="50">
        <v>929.91352382354421</v>
      </c>
      <c r="F949" s="50">
        <v>0.24778162644876642</v>
      </c>
      <c r="G949" s="50">
        <v>9.1878315175198885E-2</v>
      </c>
      <c r="H949" s="50">
        <v>4.9269754975891762E-2</v>
      </c>
      <c r="I949" s="50">
        <v>7.2011826175069599E-2</v>
      </c>
      <c r="J949" s="50">
        <v>2.6640579459364905E-2</v>
      </c>
      <c r="K949" s="50">
        <v>1.6808764987287655E-2</v>
      </c>
      <c r="L949" s="50">
        <v>286.68724202934567</v>
      </c>
      <c r="M949" s="50">
        <v>143.34362101467283</v>
      </c>
      <c r="N949" s="50">
        <v>14755743</v>
      </c>
      <c r="O949" s="50">
        <v>3656202</v>
      </c>
      <c r="P949" s="50">
        <v>180.38258515307405</v>
      </c>
      <c r="Q949" s="50">
        <v>106.30465687627162</v>
      </c>
      <c r="R949" s="50">
        <v>37.080358415597075</v>
      </c>
      <c r="S949" s="50">
        <v>4664055588.964057</v>
      </c>
      <c r="T949" s="50">
        <v>2.8325580933135028</v>
      </c>
      <c r="U949" s="50">
        <v>2.9755766131418273</v>
      </c>
      <c r="V949" s="50">
        <v>1062588</v>
      </c>
      <c r="W949" s="50">
        <v>90.314037841061662</v>
      </c>
      <c r="X949" s="50">
        <v>53.029583173611172</v>
      </c>
      <c r="Y949" s="50">
        <v>36.994728330591705</v>
      </c>
      <c r="Z949" s="50">
        <v>676183184.70337379</v>
      </c>
      <c r="AA949" s="50">
        <v>0.41065723078559152</v>
      </c>
      <c r="AB949" s="50">
        <v>0.41354953558168306</v>
      </c>
      <c r="AC949" s="50">
        <v>14755743</v>
      </c>
      <c r="AD949" s="50">
        <v>0.55458474156149951</v>
      </c>
      <c r="AE949" s="50">
        <v>0.61412914537596031</v>
      </c>
      <c r="AF949" s="50">
        <v>2.249827728745377E-2</v>
      </c>
      <c r="AG949" s="50">
        <v>0.53456635148534826</v>
      </c>
      <c r="AH949" s="50">
        <v>17.318185635071767</v>
      </c>
      <c r="AI949" s="50">
        <v>17.813620236250969</v>
      </c>
      <c r="AJ949" s="50">
        <v>1.1571323166973866</v>
      </c>
      <c r="AK949" s="50">
        <v>2.2528758010340475</v>
      </c>
      <c r="AL949" s="50">
        <v>3.0562826429188386</v>
      </c>
      <c r="AM949" s="50">
        <v>3.9373712312514684</v>
      </c>
      <c r="AN949" s="50">
        <v>4.8959931526345599</v>
      </c>
      <c r="AO949" s="50">
        <v>6.0243582108219496</v>
      </c>
      <c r="AP949" s="50">
        <v>7.7492349019739422</v>
      </c>
      <c r="AQ949" s="50">
        <v>10.182162130867059</v>
      </c>
      <c r="AR949" s="50">
        <v>15.701452196727033</v>
      </c>
      <c r="AS949" s="50">
        <v>45.043137415073716</v>
      </c>
      <c r="AT949" s="50">
        <v>161.02414110475922</v>
      </c>
      <c r="AU949" s="50">
        <v>241.53621165713886</v>
      </c>
      <c r="AV949" s="50">
        <v>322.04828220951845</v>
      </c>
      <c r="AW949" s="50">
        <v>402.56035276189806</v>
      </c>
      <c r="AX949" s="50">
        <v>483.07242331427773</v>
      </c>
      <c r="AY949" s="50">
        <v>644.09656441903689</v>
      </c>
      <c r="AZ949" s="50">
        <v>805.12070552379612</v>
      </c>
      <c r="BA949" s="50">
        <v>1127.1689877333147</v>
      </c>
      <c r="BB949" s="50">
        <v>1972.5457285333007</v>
      </c>
      <c r="BC949" s="50">
        <v>11.502399250440931</v>
      </c>
      <c r="BD949" s="50">
        <v>7366.8544555427352</v>
      </c>
      <c r="BE949" s="50">
        <v>107.57379517037445</v>
      </c>
      <c r="BF949" s="50">
        <v>209.52953378379621</v>
      </c>
      <c r="BG949" s="50">
        <v>283.76733227172093</v>
      </c>
      <c r="BH949" s="50">
        <v>366.62879032486182</v>
      </c>
      <c r="BI949" s="50">
        <v>455.25734947384836</v>
      </c>
      <c r="BJ949" s="50">
        <v>560.05354077031541</v>
      </c>
      <c r="BK949" s="50">
        <v>720.85282213927803</v>
      </c>
      <c r="BL949" s="50">
        <v>946.68063751611169</v>
      </c>
      <c r="BM949" s="50">
        <v>1460.8242539678345</v>
      </c>
      <c r="BN949" s="50">
        <v>4188.8076350802912</v>
      </c>
    </row>
    <row r="950" spans="1:66" x14ac:dyDescent="0.25">
      <c r="A950" t="str">
        <f t="shared" si="14"/>
        <v>3005TOT35</v>
      </c>
      <c r="B950" s="50">
        <v>3005</v>
      </c>
      <c r="C950" s="50" t="s">
        <v>3</v>
      </c>
      <c r="D950" s="50">
        <v>35</v>
      </c>
      <c r="E950" s="50">
        <v>973.58190596549616</v>
      </c>
      <c r="F950" s="50">
        <v>0.20173983156916642</v>
      </c>
      <c r="G950" s="50">
        <v>7.5217414692244536E-2</v>
      </c>
      <c r="H950" s="50">
        <v>4.1803231182000765E-2</v>
      </c>
      <c r="I950" s="50">
        <v>5.6989646761322621E-2</v>
      </c>
      <c r="J950" s="50">
        <v>2.4755959879483466E-2</v>
      </c>
      <c r="K950" s="50">
        <v>1.7064927039533977E-2</v>
      </c>
      <c r="L950" s="50">
        <v>281.26760789187904</v>
      </c>
      <c r="M950" s="50">
        <v>140.63380394593952</v>
      </c>
      <c r="N950" s="50">
        <v>39255639</v>
      </c>
      <c r="O950" s="50">
        <v>7919426</v>
      </c>
      <c r="P950" s="50">
        <v>176.39876698058094</v>
      </c>
      <c r="Q950" s="50">
        <v>104.86884091129809</v>
      </c>
      <c r="R950" s="50">
        <v>37.284364771790678</v>
      </c>
      <c r="S950" s="50">
        <v>9966012303.6335735</v>
      </c>
      <c r="T950" s="50">
        <v>2.1730295286577155</v>
      </c>
      <c r="U950" s="50">
        <v>2.2554722252382295</v>
      </c>
      <c r="V950" s="50">
        <v>2237165</v>
      </c>
      <c r="W950" s="50">
        <v>79.543325130274368</v>
      </c>
      <c r="X950" s="50">
        <v>61.090478815665151</v>
      </c>
      <c r="Y950" s="50">
        <v>43.439398708968078</v>
      </c>
      <c r="Z950" s="50">
        <v>1640033772.4757702</v>
      </c>
      <c r="AA950" s="50">
        <v>0.35759958015367826</v>
      </c>
      <c r="AB950" s="50">
        <v>0.3592724073362179</v>
      </c>
      <c r="AC950" s="50">
        <v>39255639</v>
      </c>
      <c r="AD950" s="50">
        <v>0.52806713439541941</v>
      </c>
      <c r="AE950" s="50">
        <v>0.56078709346064759</v>
      </c>
      <c r="AF950" s="50">
        <v>5.985359404254794E-2</v>
      </c>
      <c r="AG950" s="50">
        <v>0.48806627861935059</v>
      </c>
      <c r="AH950" s="50">
        <v>15.012816576456151</v>
      </c>
      <c r="AI950" s="50">
        <v>16.096886896000584</v>
      </c>
      <c r="AJ950" s="50">
        <v>1.1957175109637745</v>
      </c>
      <c r="AK950" s="50">
        <v>2.3930759333793405</v>
      </c>
      <c r="AL950" s="50">
        <v>3.2998146461320745</v>
      </c>
      <c r="AM950" s="50">
        <v>4.2901881847877892</v>
      </c>
      <c r="AN950" s="50">
        <v>5.3195982651329246</v>
      </c>
      <c r="AO950" s="50">
        <v>6.6295656386928741</v>
      </c>
      <c r="AP950" s="50">
        <v>8.3159757200486872</v>
      </c>
      <c r="AQ950" s="50">
        <v>10.787661934163047</v>
      </c>
      <c r="AR950" s="50">
        <v>15.812097660175908</v>
      </c>
      <c r="AS950" s="50">
        <v>41.95630450652358</v>
      </c>
      <c r="AT950" s="50">
        <v>189.20336579809211</v>
      </c>
      <c r="AU950" s="50">
        <v>276.04138475101581</v>
      </c>
      <c r="AV950" s="50">
        <v>363.91455889675586</v>
      </c>
      <c r="AW950" s="50">
        <v>483.07242331427773</v>
      </c>
      <c r="AX950" s="50">
        <v>576.46642515503811</v>
      </c>
      <c r="AY950" s="50">
        <v>724.60863497141656</v>
      </c>
      <c r="AZ950" s="50">
        <v>912.47013292696897</v>
      </c>
      <c r="BA950" s="50">
        <v>1223.7834723961703</v>
      </c>
      <c r="BB950" s="50">
        <v>1996.6993496990144</v>
      </c>
      <c r="BC950" s="50">
        <v>11.649333548271656</v>
      </c>
      <c r="BD950" s="50">
        <v>6964.2941027808365</v>
      </c>
      <c r="BE950" s="50">
        <v>116.37624823235689</v>
      </c>
      <c r="BF950" s="50">
        <v>232.79879089434726</v>
      </c>
      <c r="BG950" s="50">
        <v>321.41340059110701</v>
      </c>
      <c r="BH950" s="50">
        <v>417.85930636375178</v>
      </c>
      <c r="BI950" s="50">
        <v>517.78747351812228</v>
      </c>
      <c r="BJ950" s="50">
        <v>645.56929155351509</v>
      </c>
      <c r="BK950" s="50">
        <v>809.59883654970758</v>
      </c>
      <c r="BL950" s="50">
        <v>1049.6556994929683</v>
      </c>
      <c r="BM950" s="50">
        <v>1540.2827409122856</v>
      </c>
      <c r="BN950" s="50">
        <v>4086.1731610609386</v>
      </c>
    </row>
    <row r="951" spans="1:66" x14ac:dyDescent="0.25">
      <c r="A951" t="str">
        <f t="shared" si="14"/>
        <v>3005TOT40</v>
      </c>
      <c r="B951" s="50">
        <v>3005</v>
      </c>
      <c r="C951" s="50" t="s">
        <v>3</v>
      </c>
      <c r="D951" s="50">
        <v>40</v>
      </c>
      <c r="E951" s="50">
        <v>851.30712434533393</v>
      </c>
      <c r="F951" s="50">
        <v>0.22300676059872793</v>
      </c>
      <c r="G951" s="50">
        <v>8.3594991539489946E-2</v>
      </c>
      <c r="H951" s="50">
        <v>4.5582632386943316E-2</v>
      </c>
      <c r="I951" s="50">
        <v>6.8336919035097463E-2</v>
      </c>
      <c r="J951" s="50">
        <v>2.5692709453485233E-2</v>
      </c>
      <c r="K951" s="50">
        <v>1.5695675895026993E-2</v>
      </c>
      <c r="L951" s="50">
        <v>271.39196993802574</v>
      </c>
      <c r="M951" s="50">
        <v>135.69598496901287</v>
      </c>
      <c r="N951" s="50">
        <v>26441593</v>
      </c>
      <c r="O951" s="50">
        <v>5896654</v>
      </c>
      <c r="P951" s="50">
        <v>169.65958581682301</v>
      </c>
      <c r="Q951" s="50">
        <v>101.73238412120273</v>
      </c>
      <c r="R951" s="50">
        <v>37.485406861682023</v>
      </c>
      <c r="S951" s="50">
        <v>7198568037.0939178</v>
      </c>
      <c r="T951" s="50">
        <v>2.6649617725567123</v>
      </c>
      <c r="U951" s="50">
        <v>2.7889112971075276</v>
      </c>
      <c r="V951" s="50">
        <v>1806936.9999999998</v>
      </c>
      <c r="W951" s="50">
        <v>84.678210608674263</v>
      </c>
      <c r="X951" s="50">
        <v>51.017774360338606</v>
      </c>
      <c r="Y951" s="50">
        <v>37.597114145999875</v>
      </c>
      <c r="Z951" s="50">
        <v>1106230849.7921658</v>
      </c>
      <c r="AA951" s="50">
        <v>0.40953463398939954</v>
      </c>
      <c r="AB951" s="50">
        <v>0.41233744343783063</v>
      </c>
      <c r="AC951" s="50">
        <v>26441593</v>
      </c>
      <c r="AD951" s="50">
        <v>0.51237085047904585</v>
      </c>
      <c r="AE951" s="50">
        <v>0.51613232599172676</v>
      </c>
      <c r="AF951" s="50">
        <v>4.0315847953984081E-2</v>
      </c>
      <c r="AG951" s="50">
        <v>0.46542983245324621</v>
      </c>
      <c r="AH951" s="50">
        <v>13.84487693796012</v>
      </c>
      <c r="AI951" s="50">
        <v>15.172593946206989</v>
      </c>
      <c r="AJ951" s="50">
        <v>1.2363380516276241</v>
      </c>
      <c r="AK951" s="50">
        <v>2.463135590192099</v>
      </c>
      <c r="AL951" s="50">
        <v>3.4116694383013808</v>
      </c>
      <c r="AM951" s="50">
        <v>4.456556432449422</v>
      </c>
      <c r="AN951" s="50">
        <v>5.6008684067787211</v>
      </c>
      <c r="AO951" s="50">
        <v>6.8789684958129413</v>
      </c>
      <c r="AP951" s="50">
        <v>8.6440603375670371</v>
      </c>
      <c r="AQ951" s="50">
        <v>11.177791865244522</v>
      </c>
      <c r="AR951" s="50">
        <v>16.092267330316204</v>
      </c>
      <c r="AS951" s="50">
        <v>40.038344051710048</v>
      </c>
      <c r="AT951" s="50">
        <v>161.02414110475922</v>
      </c>
      <c r="AU951" s="50">
        <v>242.07295879415474</v>
      </c>
      <c r="AV951" s="50">
        <v>326.64897195536872</v>
      </c>
      <c r="AW951" s="50">
        <v>429.3977096126913</v>
      </c>
      <c r="AX951" s="50">
        <v>523.32845859046756</v>
      </c>
      <c r="AY951" s="50">
        <v>644.09656441903689</v>
      </c>
      <c r="AZ951" s="50">
        <v>817.03649196554829</v>
      </c>
      <c r="BA951" s="50">
        <v>1098.9897630399819</v>
      </c>
      <c r="BB951" s="50">
        <v>1739.0607239313997</v>
      </c>
      <c r="BC951" s="50">
        <v>10.63123993012546</v>
      </c>
      <c r="BD951" s="50">
        <v>5740.5106303846669</v>
      </c>
      <c r="BE951" s="50">
        <v>105.2147378005741</v>
      </c>
      <c r="BF951" s="50">
        <v>209.54816062123285</v>
      </c>
      <c r="BG951" s="50">
        <v>290.4824852456349</v>
      </c>
      <c r="BH951" s="50">
        <v>379.6082292455709</v>
      </c>
      <c r="BI951" s="50">
        <v>476.52375119764656</v>
      </c>
      <c r="BJ951" s="50">
        <v>586.09032950604899</v>
      </c>
      <c r="BK951" s="50">
        <v>735.24333874215779</v>
      </c>
      <c r="BL951" s="50">
        <v>952.17955258764732</v>
      </c>
      <c r="BM951" s="50">
        <v>1369.8862406524493</v>
      </c>
      <c r="BN951" s="50">
        <v>3409.5853285569433</v>
      </c>
    </row>
    <row r="952" spans="1:66" x14ac:dyDescent="0.25">
      <c r="A952" t="str">
        <f t="shared" si="14"/>
        <v>3005TOT41</v>
      </c>
      <c r="B952" s="50">
        <v>3005</v>
      </c>
      <c r="C952" s="50" t="s">
        <v>3</v>
      </c>
      <c r="D952" s="50">
        <v>41</v>
      </c>
      <c r="E952" s="50">
        <v>815.48861071410772</v>
      </c>
      <c r="F952" s="50">
        <v>0.25192081220693474</v>
      </c>
      <c r="G952" s="50">
        <v>9.5132154638753547E-2</v>
      </c>
      <c r="H952" s="50">
        <v>5.152054173336764E-2</v>
      </c>
      <c r="I952" s="50">
        <v>7.6074926619523156E-2</v>
      </c>
      <c r="J952" s="50">
        <v>2.8603989242920454E-2</v>
      </c>
      <c r="K952" s="50">
        <v>1.7669688830440067E-2</v>
      </c>
      <c r="L952" s="50">
        <v>263.8802615192181</v>
      </c>
      <c r="M952" s="50">
        <v>131.94013075960905</v>
      </c>
      <c r="N952" s="50">
        <v>10154949</v>
      </c>
      <c r="O952" s="50">
        <v>2558242.9999999995</v>
      </c>
      <c r="P952" s="50">
        <v>164.23189334731737</v>
      </c>
      <c r="Q952" s="50">
        <v>99.648368171900728</v>
      </c>
      <c r="R952" s="50">
        <v>37.762721470034414</v>
      </c>
      <c r="S952" s="50">
        <v>3059096884.0462542</v>
      </c>
      <c r="T952" s="50">
        <v>3.0783382520791349</v>
      </c>
      <c r="U952" s="50">
        <v>3.2428634050865046</v>
      </c>
      <c r="V952" s="50">
        <v>772537</v>
      </c>
      <c r="W952" s="50">
        <v>82.330959266976336</v>
      </c>
      <c r="X952" s="50">
        <v>49.609171492632711</v>
      </c>
      <c r="Y952" s="50">
        <v>37.599759229448637</v>
      </c>
      <c r="Z952" s="50">
        <v>459899046.20884794</v>
      </c>
      <c r="AA952" s="50">
        <v>0.4627917583855119</v>
      </c>
      <c r="AB952" s="50">
        <v>0.46637371967010843</v>
      </c>
      <c r="AC952" s="50">
        <v>10154949</v>
      </c>
      <c r="AD952" s="50">
        <v>0.53471306527791818</v>
      </c>
      <c r="AE952" s="50">
        <v>0.58244166457069468</v>
      </c>
      <c r="AF952" s="50">
        <v>1.5483385583631198E-2</v>
      </c>
      <c r="AG952" s="50">
        <v>0.50700886231467557</v>
      </c>
      <c r="AH952" s="50">
        <v>15.642472708277342</v>
      </c>
      <c r="AI952" s="50">
        <v>16.756560205329695</v>
      </c>
      <c r="AJ952" s="50">
        <v>1.170613804869022</v>
      </c>
      <c r="AK952" s="50">
        <v>2.3095001307858984</v>
      </c>
      <c r="AL952" s="50">
        <v>3.1876110384481566</v>
      </c>
      <c r="AM952" s="50">
        <v>4.1510076976621502</v>
      </c>
      <c r="AN952" s="50">
        <v>5.2881707707089394</v>
      </c>
      <c r="AO952" s="50">
        <v>6.4861445674895002</v>
      </c>
      <c r="AP952" s="50">
        <v>8.2933063199813972</v>
      </c>
      <c r="AQ952" s="50">
        <v>10.798906985846386</v>
      </c>
      <c r="AR952" s="50">
        <v>16.006806045149553</v>
      </c>
      <c r="AS952" s="50">
        <v>42.307932639058997</v>
      </c>
      <c r="AT952" s="50">
        <v>155.6566697346006</v>
      </c>
      <c r="AU952" s="50">
        <v>225.43379754666293</v>
      </c>
      <c r="AV952" s="50">
        <v>299.04483348026719</v>
      </c>
      <c r="AW952" s="50">
        <v>381.0904672812635</v>
      </c>
      <c r="AX952" s="50">
        <v>483.07242331427773</v>
      </c>
      <c r="AY952" s="50">
        <v>599.81492561522816</v>
      </c>
      <c r="AZ952" s="50">
        <v>764.86467024760634</v>
      </c>
      <c r="BA952" s="50">
        <v>1046.6569171809351</v>
      </c>
      <c r="BB952" s="50">
        <v>1650.4974463237822</v>
      </c>
      <c r="BC952" s="50">
        <v>12.061579158924715</v>
      </c>
      <c r="BD952" s="50">
        <v>5904.2185071745052</v>
      </c>
      <c r="BE952" s="50">
        <v>95.453283444695529</v>
      </c>
      <c r="BF952" s="50">
        <v>188.00532192284982</v>
      </c>
      <c r="BG952" s="50">
        <v>260.17404583061796</v>
      </c>
      <c r="BH952" s="50">
        <v>338.14762578946221</v>
      </c>
      <c r="BI952" s="50">
        <v>431.91286799961949</v>
      </c>
      <c r="BJ952" s="50">
        <v>527.96178686406415</v>
      </c>
      <c r="BK952" s="50">
        <v>677.80740985949251</v>
      </c>
      <c r="BL952" s="50">
        <v>880.3004001640187</v>
      </c>
      <c r="BM952" s="50">
        <v>1305.9578266976221</v>
      </c>
      <c r="BN952" s="50">
        <v>3450.3468570224859</v>
      </c>
    </row>
    <row r="953" spans="1:66" x14ac:dyDescent="0.25">
      <c r="A953" t="str">
        <f t="shared" si="14"/>
        <v>3005TOT42</v>
      </c>
      <c r="B953" s="50">
        <v>3005</v>
      </c>
      <c r="C953" s="50" t="s">
        <v>3</v>
      </c>
      <c r="D953" s="50">
        <v>42</v>
      </c>
      <c r="E953" s="50">
        <v>912.09909340730007</v>
      </c>
      <c r="F953" s="50">
        <v>0.13106775578284652</v>
      </c>
      <c r="G953" s="50">
        <v>4.3120386161357688E-2</v>
      </c>
      <c r="H953" s="50">
        <v>2.2369335515786248E-2</v>
      </c>
      <c r="I953" s="50">
        <v>3.1613503624535237E-2</v>
      </c>
      <c r="J953" s="50">
        <v>1.2068004666623975E-2</v>
      </c>
      <c r="K953" s="50">
        <v>7.9105890960110472E-3</v>
      </c>
      <c r="L953" s="50">
        <v>259.11145774948739</v>
      </c>
      <c r="M953" s="50">
        <v>129.55572887474369</v>
      </c>
      <c r="N953" s="50">
        <v>5743495</v>
      </c>
      <c r="O953" s="50">
        <v>752787.00000000012</v>
      </c>
      <c r="P953" s="50">
        <v>173.86557824040619</v>
      </c>
      <c r="Q953" s="50">
        <v>85.245879509081192</v>
      </c>
      <c r="R953" s="50">
        <v>32.899309142669445</v>
      </c>
      <c r="S953" s="50">
        <v>770063878.77603245</v>
      </c>
      <c r="T953" s="50">
        <v>1.2249750271378579</v>
      </c>
      <c r="U953" s="50">
        <v>1.2563644319810432</v>
      </c>
      <c r="V953" s="50">
        <v>181572</v>
      </c>
      <c r="W953" s="50">
        <v>80.099674929654824</v>
      </c>
      <c r="X953" s="50">
        <v>49.456053945088868</v>
      </c>
      <c r="Y953" s="50">
        <v>38.173575475696389</v>
      </c>
      <c r="Z953" s="50">
        <v>107758015.52301212</v>
      </c>
      <c r="AA953" s="50">
        <v>0.17141549114007332</v>
      </c>
      <c r="AB953" s="50">
        <v>0.17189271134345216</v>
      </c>
      <c r="AC953" s="50">
        <v>5743495</v>
      </c>
      <c r="AD953" s="50">
        <v>0.45919520400564739</v>
      </c>
      <c r="AE953" s="50">
        <v>0.39906638056736909</v>
      </c>
      <c r="AF953" s="50">
        <v>8.7571830919738452E-3</v>
      </c>
      <c r="AG953" s="50">
        <v>0.36560006037509662</v>
      </c>
      <c r="AH953" s="50">
        <v>10.229574423163603</v>
      </c>
      <c r="AI953" s="50">
        <v>10.966885012567305</v>
      </c>
      <c r="AJ953" s="50">
        <v>1.6579886486254758</v>
      </c>
      <c r="AK953" s="50">
        <v>3.0350777680061283</v>
      </c>
      <c r="AL953" s="50">
        <v>4.0649367593203252</v>
      </c>
      <c r="AM953" s="50">
        <v>5.1517171197197911</v>
      </c>
      <c r="AN953" s="50">
        <v>6.2218100760853279</v>
      </c>
      <c r="AO953" s="50">
        <v>7.5203631894810066</v>
      </c>
      <c r="AP953" s="50">
        <v>9.2571765439098925</v>
      </c>
      <c r="AQ953" s="50">
        <v>11.622610147311967</v>
      </c>
      <c r="AR953" s="50">
        <v>15.89569000504931</v>
      </c>
      <c r="AS953" s="50">
        <v>35.572629742490776</v>
      </c>
      <c r="AT953" s="50">
        <v>227.04403895771051</v>
      </c>
      <c r="AU953" s="50">
        <v>322.04828220951845</v>
      </c>
      <c r="AV953" s="50">
        <v>422.688370399993</v>
      </c>
      <c r="AW953" s="50">
        <v>512.05676871313437</v>
      </c>
      <c r="AX953" s="50">
        <v>627.99415030856096</v>
      </c>
      <c r="AY953" s="50">
        <v>750.37249754817799</v>
      </c>
      <c r="AZ953" s="50">
        <v>966.14484662855546</v>
      </c>
      <c r="BA953" s="50">
        <v>1207.6810582856942</v>
      </c>
      <c r="BB953" s="50">
        <v>1771.2655521523516</v>
      </c>
      <c r="BC953" s="50">
        <v>8.5259447912259532</v>
      </c>
      <c r="BD953" s="50">
        <v>5367.4713701586415</v>
      </c>
      <c r="BE953" s="50">
        <v>150.50189804770878</v>
      </c>
      <c r="BF953" s="50">
        <v>277.20732097399525</v>
      </c>
      <c r="BG953" s="50">
        <v>370.87648518619312</v>
      </c>
      <c r="BH953" s="50">
        <v>471.00334851106783</v>
      </c>
      <c r="BI953" s="50">
        <v>567.65825827931144</v>
      </c>
      <c r="BJ953" s="50">
        <v>684.71028788269143</v>
      </c>
      <c r="BK953" s="50">
        <v>843.74612782229724</v>
      </c>
      <c r="BL953" s="50">
        <v>1062.5809231252063</v>
      </c>
      <c r="BM953" s="50">
        <v>1448.8139906597535</v>
      </c>
      <c r="BN953" s="50">
        <v>3248.9235086999265</v>
      </c>
    </row>
    <row r="954" spans="1:66" x14ac:dyDescent="0.25">
      <c r="A954" t="str">
        <f t="shared" si="14"/>
        <v>3005TOT43</v>
      </c>
      <c r="B954" s="50">
        <v>3005</v>
      </c>
      <c r="C954" s="50" t="s">
        <v>3</v>
      </c>
      <c r="D954" s="50">
        <v>43</v>
      </c>
      <c r="E954" s="50">
        <v>852.68971021541654</v>
      </c>
      <c r="F954" s="50">
        <v>0.24524209986978274</v>
      </c>
      <c r="G954" s="50">
        <v>9.4531609312660511E-2</v>
      </c>
      <c r="H954" s="50">
        <v>5.2509053319953328E-2</v>
      </c>
      <c r="I954" s="50">
        <v>8.0889305462722758E-2</v>
      </c>
      <c r="J954" s="50">
        <v>3.0310829337152324E-2</v>
      </c>
      <c r="K954" s="50">
        <v>1.8035356992226026E-2</v>
      </c>
      <c r="L954" s="50">
        <v>285.31703883803954</v>
      </c>
      <c r="M954" s="50">
        <v>142.65851941901977</v>
      </c>
      <c r="N954" s="50">
        <v>10543149</v>
      </c>
      <c r="O954" s="50">
        <v>2585624</v>
      </c>
      <c r="P954" s="50">
        <v>175.33804722116815</v>
      </c>
      <c r="Q954" s="50">
        <v>109.97899161687138</v>
      </c>
      <c r="R954" s="50">
        <v>38.546240373432809</v>
      </c>
      <c r="S954" s="50">
        <v>3412371842.644577</v>
      </c>
      <c r="T954" s="50">
        <v>3.1631059367268466</v>
      </c>
      <c r="U954" s="50">
        <v>3.3310893702742828</v>
      </c>
      <c r="V954" s="50">
        <v>852828</v>
      </c>
      <c r="W954" s="50">
        <v>89.201538785239052</v>
      </c>
      <c r="X954" s="50">
        <v>53.456980633780717</v>
      </c>
      <c r="Y954" s="50">
        <v>37.471986146698804</v>
      </c>
      <c r="Z954" s="50">
        <v>547075318.55935121</v>
      </c>
      <c r="AA954" s="50">
        <v>0.50711272621178238</v>
      </c>
      <c r="AB954" s="50">
        <v>0.51144053009385093</v>
      </c>
      <c r="AC954" s="50">
        <v>10543149</v>
      </c>
      <c r="AD954" s="50">
        <v>0.51795385668015259</v>
      </c>
      <c r="AE954" s="50">
        <v>0.52104759254004573</v>
      </c>
      <c r="AF954" s="50">
        <v>1.6075279278378051E-2</v>
      </c>
      <c r="AG954" s="50">
        <v>0.47781600611059183</v>
      </c>
      <c r="AH954" s="50">
        <v>14.331063366795147</v>
      </c>
      <c r="AI954" s="50">
        <v>15.8529935016289</v>
      </c>
      <c r="AJ954" s="50">
        <v>1.1680931430563013</v>
      </c>
      <c r="AK954" s="50">
        <v>2.4049035343066421</v>
      </c>
      <c r="AL954" s="50">
        <v>3.329917897793373</v>
      </c>
      <c r="AM954" s="50">
        <v>4.4017965477985932</v>
      </c>
      <c r="AN954" s="50">
        <v>5.5556580146342007</v>
      </c>
      <c r="AO954" s="50">
        <v>6.7943007299900415</v>
      </c>
      <c r="AP954" s="50">
        <v>8.5754626036361898</v>
      </c>
      <c r="AQ954" s="50">
        <v>11.127174421208267</v>
      </c>
      <c r="AR954" s="50">
        <v>16.140560245981206</v>
      </c>
      <c r="AS954" s="50">
        <v>40.502132861595186</v>
      </c>
      <c r="AT954" s="50">
        <v>161.02414110475922</v>
      </c>
      <c r="AU954" s="50">
        <v>241.53621165713886</v>
      </c>
      <c r="AV954" s="50">
        <v>322.04828220951845</v>
      </c>
      <c r="AW954" s="50">
        <v>429.3977096126913</v>
      </c>
      <c r="AX954" s="50">
        <v>515.27725153522954</v>
      </c>
      <c r="AY954" s="50">
        <v>644.09656441903689</v>
      </c>
      <c r="AZ954" s="50">
        <v>818.53938394919271</v>
      </c>
      <c r="BA954" s="50">
        <v>1089.7308749264582</v>
      </c>
      <c r="BB954" s="50">
        <v>1771.2655521523516</v>
      </c>
      <c r="BC954" s="50">
        <v>10.48062818619168</v>
      </c>
      <c r="BD954" s="50">
        <v>5750.1720788509519</v>
      </c>
      <c r="BE954" s="50">
        <v>99.449565395199514</v>
      </c>
      <c r="BF954" s="50">
        <v>205.28598948856092</v>
      </c>
      <c r="BG954" s="50">
        <v>284.00113970776118</v>
      </c>
      <c r="BH954" s="50">
        <v>375.34623893553493</v>
      </c>
      <c r="BI954" s="50">
        <v>473.69194995017892</v>
      </c>
      <c r="BJ954" s="50">
        <v>579.42431408784535</v>
      </c>
      <c r="BK954" s="50">
        <v>730.70031713628373</v>
      </c>
      <c r="BL954" s="50">
        <v>949.46993544338932</v>
      </c>
      <c r="BM954" s="50">
        <v>1375.7277458822666</v>
      </c>
      <c r="BN954" s="50">
        <v>3455.4856306459324</v>
      </c>
    </row>
    <row r="955" spans="1:66" x14ac:dyDescent="0.25">
      <c r="A955" t="str">
        <f t="shared" si="14"/>
        <v>3005TOT49</v>
      </c>
      <c r="B955" s="50">
        <v>3005</v>
      </c>
      <c r="C955" s="50" t="s">
        <v>3</v>
      </c>
      <c r="D955" s="50">
        <v>49</v>
      </c>
      <c r="E955" s="50">
        <v>800.75120124275759</v>
      </c>
      <c r="F955" s="50">
        <v>0.23220462049556151</v>
      </c>
      <c r="G955" s="50">
        <v>8.697008826773367E-2</v>
      </c>
      <c r="H955" s="50">
        <v>4.857157514847827E-2</v>
      </c>
      <c r="I955" s="50">
        <v>6.4205630470215214E-2</v>
      </c>
      <c r="J955" s="50">
        <v>2.8659475925955986E-2</v>
      </c>
      <c r="K955" s="50">
        <v>2.0218329494000729E-2</v>
      </c>
      <c r="L955" s="50">
        <v>226.1004339173065</v>
      </c>
      <c r="M955" s="50">
        <v>113.05021695865325</v>
      </c>
      <c r="N955" s="50">
        <v>12998346</v>
      </c>
      <c r="O955" s="50">
        <v>3018276</v>
      </c>
      <c r="P955" s="50">
        <v>141.41661215185314</v>
      </c>
      <c r="Q955" s="50">
        <v>84.683821765453359</v>
      </c>
      <c r="R955" s="50">
        <v>37.454073085249114</v>
      </c>
      <c r="S955" s="50">
        <v>3067189761.8753457</v>
      </c>
      <c r="T955" s="50">
        <v>2.4556909392883339</v>
      </c>
      <c r="U955" s="50">
        <v>2.5607014157112031</v>
      </c>
      <c r="V955" s="50">
        <v>834567</v>
      </c>
      <c r="W955" s="50">
        <v>62.587976379088602</v>
      </c>
      <c r="X955" s="50">
        <v>50.46224057956465</v>
      </c>
      <c r="Y955" s="50">
        <v>44.637013476958302</v>
      </c>
      <c r="Z955" s="50">
        <v>505369448.80518639</v>
      </c>
      <c r="AA955" s="50">
        <v>0.40461506224683103</v>
      </c>
      <c r="AB955" s="50">
        <v>0.40665582927149191</v>
      </c>
      <c r="AC955" s="50">
        <v>12998346</v>
      </c>
      <c r="AD955" s="50">
        <v>0.57282406176219991</v>
      </c>
      <c r="AE955" s="50">
        <v>0.69906305370455346</v>
      </c>
      <c r="AF955" s="50">
        <v>1.9818750745813355E-2</v>
      </c>
      <c r="AG955" s="50">
        <v>0.57691953636805593</v>
      </c>
      <c r="AH955" s="50">
        <v>19.086510047613327</v>
      </c>
      <c r="AI955" s="50">
        <v>19.624519325405185</v>
      </c>
      <c r="AJ955" s="50">
        <v>1.0459795147754758</v>
      </c>
      <c r="AK955" s="50">
        <v>2.1352856816913279</v>
      </c>
      <c r="AL955" s="50">
        <v>2.9127601197312232</v>
      </c>
      <c r="AM955" s="50">
        <v>3.7281401665476208</v>
      </c>
      <c r="AN955" s="50">
        <v>4.6336748242989589</v>
      </c>
      <c r="AO955" s="50">
        <v>5.7884397386201734</v>
      </c>
      <c r="AP955" s="50">
        <v>7.3131641850504998</v>
      </c>
      <c r="AQ955" s="50">
        <v>10.011755441983002</v>
      </c>
      <c r="AR955" s="50">
        <v>15.563085283365311</v>
      </c>
      <c r="AS955" s="50">
        <v>46.867715043936407</v>
      </c>
      <c r="AT955" s="50">
        <v>138.02069237550791</v>
      </c>
      <c r="AU955" s="50">
        <v>201.28017638094903</v>
      </c>
      <c r="AV955" s="50">
        <v>261.66422929523378</v>
      </c>
      <c r="AW955" s="50">
        <v>323.926897189074</v>
      </c>
      <c r="AX955" s="50">
        <v>415.97903118729465</v>
      </c>
      <c r="AY955" s="50">
        <v>509.90978016507091</v>
      </c>
      <c r="AZ955" s="50">
        <v>670.93392126983019</v>
      </c>
      <c r="BA955" s="50">
        <v>966.14484662855546</v>
      </c>
      <c r="BB955" s="50">
        <v>1690.753481599972</v>
      </c>
      <c r="BC955" s="50">
        <v>13.657337807756917</v>
      </c>
      <c r="BD955" s="50">
        <v>6440.9656441903689</v>
      </c>
      <c r="BE955" s="50">
        <v>83.701402005258544</v>
      </c>
      <c r="BF955" s="50">
        <v>170.92718621001387</v>
      </c>
      <c r="BG955" s="50">
        <v>233.25731040173923</v>
      </c>
      <c r="BH955" s="50">
        <v>298.35099883673496</v>
      </c>
      <c r="BI955" s="50">
        <v>371.46347566643095</v>
      </c>
      <c r="BJ955" s="50">
        <v>463.54802317681867</v>
      </c>
      <c r="BK955" s="50">
        <v>585.57799330158991</v>
      </c>
      <c r="BL955" s="50">
        <v>801.81564487752746</v>
      </c>
      <c r="BM955" s="50">
        <v>1246.4121146226344</v>
      </c>
      <c r="BN955" s="50">
        <v>3753.0666875348584</v>
      </c>
    </row>
    <row r="956" spans="1:66" x14ac:dyDescent="0.25">
      <c r="A956" t="str">
        <f t="shared" si="14"/>
        <v>3005TOT50</v>
      </c>
      <c r="B956" s="50">
        <v>3005</v>
      </c>
      <c r="C956" s="50" t="s">
        <v>3</v>
      </c>
      <c r="D956" s="50">
        <v>50</v>
      </c>
      <c r="E956" s="50">
        <v>684.05642883457949</v>
      </c>
      <c r="F956" s="50">
        <v>0.23582424268764396</v>
      </c>
      <c r="G956" s="50">
        <v>8.7551211808492638E-2</v>
      </c>
      <c r="H956" s="50">
        <v>4.8997981004748392E-2</v>
      </c>
      <c r="I956" s="50">
        <v>7.0194271806684347E-2</v>
      </c>
      <c r="J956" s="50">
        <v>3.0326773766264113E-2</v>
      </c>
      <c r="K956" s="50">
        <v>2.0335075297669619E-2</v>
      </c>
      <c r="L956" s="50">
        <v>219.23118893877964</v>
      </c>
      <c r="M956" s="50">
        <v>109.61559446938982</v>
      </c>
      <c r="N956" s="50">
        <v>2300900</v>
      </c>
      <c r="O956" s="50">
        <v>542608</v>
      </c>
      <c r="P956" s="50">
        <v>137.84025118336962</v>
      </c>
      <c r="Q956" s="50">
        <v>81.390937755410022</v>
      </c>
      <c r="R956" s="50">
        <v>37.125619830551784</v>
      </c>
      <c r="S956" s="50">
        <v>529960487.44305027</v>
      </c>
      <c r="T956" s="50">
        <v>2.8059024736464164</v>
      </c>
      <c r="U956" s="50">
        <v>2.9458899195472745</v>
      </c>
      <c r="V956" s="50">
        <v>161510</v>
      </c>
      <c r="W956" s="50">
        <v>62.257209672937272</v>
      </c>
      <c r="X956" s="50">
        <v>47.358384796452548</v>
      </c>
      <c r="Y956" s="50">
        <v>43.204057803725533</v>
      </c>
      <c r="Z956" s="50">
        <v>91786232.741700619</v>
      </c>
      <c r="AA956" s="50">
        <v>0.48596682884646025</v>
      </c>
      <c r="AB956" s="50">
        <v>0.48909139278570646</v>
      </c>
      <c r="AC956" s="50">
        <v>2300900</v>
      </c>
      <c r="AD956" s="50">
        <v>0.52773556326496329</v>
      </c>
      <c r="AE956" s="50">
        <v>0.54577935104244002</v>
      </c>
      <c r="AF956" s="50">
        <v>3.5082127826911781E-3</v>
      </c>
      <c r="AG956" s="50">
        <v>0.48616238802506562</v>
      </c>
      <c r="AH956" s="50">
        <v>14.774249746455025</v>
      </c>
      <c r="AI956" s="50">
        <v>15.928090628015697</v>
      </c>
      <c r="AJ956" s="50">
        <v>1.1818458164912935</v>
      </c>
      <c r="AK956" s="50">
        <v>2.4598245019710152</v>
      </c>
      <c r="AL956" s="50">
        <v>3.3010695486662125</v>
      </c>
      <c r="AM956" s="50">
        <v>4.2832506174237484</v>
      </c>
      <c r="AN956" s="50">
        <v>5.2448022204183324</v>
      </c>
      <c r="AO956" s="50">
        <v>6.4897317627851976</v>
      </c>
      <c r="AP956" s="50">
        <v>8.1332575574049848</v>
      </c>
      <c r="AQ956" s="50">
        <v>10.90136310501677</v>
      </c>
      <c r="AR956" s="50">
        <v>16.54095810229672</v>
      </c>
      <c r="AS956" s="50">
        <v>41.463896767525725</v>
      </c>
      <c r="AT956" s="50">
        <v>136.87051993904535</v>
      </c>
      <c r="AU956" s="50">
        <v>193.22896932571109</v>
      </c>
      <c r="AV956" s="50">
        <v>251.19766012342441</v>
      </c>
      <c r="AW956" s="50">
        <v>322.04828220951845</v>
      </c>
      <c r="AX956" s="50">
        <v>402.56035276189806</v>
      </c>
      <c r="AY956" s="50">
        <v>483.07242331427773</v>
      </c>
      <c r="AZ956" s="50">
        <v>636.04535736379898</v>
      </c>
      <c r="BA956" s="50">
        <v>885.63277607617579</v>
      </c>
      <c r="BB956" s="50">
        <v>1489.4733052190229</v>
      </c>
      <c r="BC956" s="50">
        <v>10.275377229778599</v>
      </c>
      <c r="BD956" s="50">
        <v>4649.5720743999227</v>
      </c>
      <c r="BE956" s="50">
        <v>80.447388506907785</v>
      </c>
      <c r="BF956" s="50">
        <v>168.5713841399533</v>
      </c>
      <c r="BG956" s="50">
        <v>226.21290974874157</v>
      </c>
      <c r="BH956" s="50">
        <v>292.3200866030142</v>
      </c>
      <c r="BI956" s="50">
        <v>358.89885323890906</v>
      </c>
      <c r="BJ956" s="50">
        <v>445.37439920793423</v>
      </c>
      <c r="BK956" s="50">
        <v>555.79547165216241</v>
      </c>
      <c r="BL956" s="50">
        <v>744.92155848530274</v>
      </c>
      <c r="BM956" s="50">
        <v>1128.8406818885105</v>
      </c>
      <c r="BN956" s="50">
        <v>2849.2678880348199</v>
      </c>
    </row>
    <row r="957" spans="1:66" x14ac:dyDescent="0.25">
      <c r="A957" t="str">
        <f t="shared" si="14"/>
        <v>3005TOT51</v>
      </c>
      <c r="B957" s="50">
        <v>3005</v>
      </c>
      <c r="C957" s="50" t="s">
        <v>3</v>
      </c>
      <c r="D957" s="50">
        <v>51</v>
      </c>
      <c r="E957" s="50">
        <v>652.42147262022741</v>
      </c>
      <c r="F957" s="50">
        <v>0.23815650936651039</v>
      </c>
      <c r="G957" s="50">
        <v>8.9526649149566165E-2</v>
      </c>
      <c r="H957" s="50">
        <v>5.065574424824619E-2</v>
      </c>
      <c r="I957" s="50">
        <v>6.3279814829731884E-2</v>
      </c>
      <c r="J957" s="50">
        <v>2.9690276090260669E-2</v>
      </c>
      <c r="K957" s="50">
        <v>2.1952637065354226E-2</v>
      </c>
      <c r="L957" s="50">
        <v>217.02728623531587</v>
      </c>
      <c r="M957" s="50">
        <v>108.51364311765794</v>
      </c>
      <c r="N957" s="50">
        <v>2805634</v>
      </c>
      <c r="O957" s="50">
        <v>668180</v>
      </c>
      <c r="P957" s="50">
        <v>135.44343298539164</v>
      </c>
      <c r="Q957" s="50">
        <v>81.583853249924232</v>
      </c>
      <c r="R957" s="50">
        <v>37.591518866187833</v>
      </c>
      <c r="S957" s="50">
        <v>654152388.77441251</v>
      </c>
      <c r="T957" s="50">
        <v>2.9780941501877325</v>
      </c>
      <c r="U957" s="50">
        <v>3.132994273748964</v>
      </c>
      <c r="V957" s="50">
        <v>177539.99999999997</v>
      </c>
      <c r="W957" s="50">
        <v>57.600093000733111</v>
      </c>
      <c r="X957" s="50">
        <v>50.913550116924824</v>
      </c>
      <c r="Y957" s="50">
        <v>46.919031242662143</v>
      </c>
      <c r="Z957" s="50">
        <v>108470300.253106</v>
      </c>
      <c r="AA957" s="50">
        <v>0.49382188645386405</v>
      </c>
      <c r="AB957" s="50">
        <v>0.49659625131303975</v>
      </c>
      <c r="AC957" s="50">
        <v>2805634</v>
      </c>
      <c r="AD957" s="50">
        <v>0.52017021665206109</v>
      </c>
      <c r="AE957" s="50">
        <v>0.52559667167350721</v>
      </c>
      <c r="AF957" s="50">
        <v>4.2777874146433924E-3</v>
      </c>
      <c r="AG957" s="50">
        <v>0.45868112626878332</v>
      </c>
      <c r="AH957" s="50">
        <v>14.269730300074784</v>
      </c>
      <c r="AI957" s="50">
        <v>15.535404948240558</v>
      </c>
      <c r="AJ957" s="50">
        <v>1.1885951720588164</v>
      </c>
      <c r="AK957" s="50">
        <v>2.5011114588083561</v>
      </c>
      <c r="AL957" s="50">
        <v>3.4146574178009677</v>
      </c>
      <c r="AM957" s="50">
        <v>4.4669752707623811</v>
      </c>
      <c r="AN957" s="50">
        <v>5.4001751728357092</v>
      </c>
      <c r="AO957" s="50">
        <v>6.6864894813436067</v>
      </c>
      <c r="AP957" s="50">
        <v>8.206767210843438</v>
      </c>
      <c r="AQ957" s="50">
        <v>10.814142164816857</v>
      </c>
      <c r="AR957" s="50">
        <v>16.041113825998757</v>
      </c>
      <c r="AS957" s="50">
        <v>41.279972824731111</v>
      </c>
      <c r="AT957" s="50">
        <v>122.37834723961701</v>
      </c>
      <c r="AU957" s="50">
        <v>193.22896932571109</v>
      </c>
      <c r="AV957" s="50">
        <v>253.03793602176449</v>
      </c>
      <c r="AW957" s="50">
        <v>322.04828220951845</v>
      </c>
      <c r="AX957" s="50">
        <v>392.20880083373504</v>
      </c>
      <c r="AY957" s="50">
        <v>483.07242331427773</v>
      </c>
      <c r="AZ957" s="50">
        <v>603.84052914284712</v>
      </c>
      <c r="BA957" s="50">
        <v>821.22311963427205</v>
      </c>
      <c r="BB957" s="50">
        <v>1395.5425562412465</v>
      </c>
      <c r="BC957" s="50">
        <v>10.085443364129432</v>
      </c>
      <c r="BD957" s="50">
        <v>4669.7000920380178</v>
      </c>
      <c r="BE957" s="50">
        <v>77.481713006908265</v>
      </c>
      <c r="BF957" s="50">
        <v>162.46355146005547</v>
      </c>
      <c r="BG957" s="50">
        <v>223.39060245673321</v>
      </c>
      <c r="BH957" s="50">
        <v>291.54978150552881</v>
      </c>
      <c r="BI957" s="50">
        <v>352.43258075026534</v>
      </c>
      <c r="BJ957" s="50">
        <v>436.91741638650461</v>
      </c>
      <c r="BK957" s="50">
        <v>533.09267762299692</v>
      </c>
      <c r="BL957" s="50">
        <v>708.31087829997409</v>
      </c>
      <c r="BM957" s="50">
        <v>1046.9462879987316</v>
      </c>
      <c r="BN957" s="50">
        <v>2694.0717220176684</v>
      </c>
    </row>
    <row r="958" spans="1:66" x14ac:dyDescent="0.25">
      <c r="A958" t="str">
        <f t="shared" si="14"/>
        <v>3005TOT52</v>
      </c>
      <c r="B958" s="50">
        <v>3005</v>
      </c>
      <c r="C958" s="50" t="s">
        <v>3</v>
      </c>
      <c r="D958" s="50">
        <v>52</v>
      </c>
      <c r="E958" s="50">
        <v>694.96203958474234</v>
      </c>
      <c r="F958" s="50">
        <v>0.23113412637968467</v>
      </c>
      <c r="G958" s="50">
        <v>8.5110814742221846E-2</v>
      </c>
      <c r="H958" s="50">
        <v>4.6247437030210239E-2</v>
      </c>
      <c r="I958" s="50">
        <v>5.9203711650165393E-2</v>
      </c>
      <c r="J958" s="50">
        <v>2.6267537669473894E-2</v>
      </c>
      <c r="K958" s="50">
        <v>1.8198333320548973E-2</v>
      </c>
      <c r="L958" s="50">
        <v>219.95113743525647</v>
      </c>
      <c r="M958" s="50">
        <v>109.97556871762824</v>
      </c>
      <c r="N958" s="50">
        <v>5630272</v>
      </c>
      <c r="O958" s="50">
        <v>1301348</v>
      </c>
      <c r="P958" s="50">
        <v>138.95824900370832</v>
      </c>
      <c r="Q958" s="50">
        <v>80.992888431548153</v>
      </c>
      <c r="R958" s="50">
        <v>36.8231277982769</v>
      </c>
      <c r="S958" s="50">
        <v>1264799200.4954197</v>
      </c>
      <c r="T958" s="50">
        <v>2.6937040362347227</v>
      </c>
      <c r="U958" s="50">
        <v>2.8242269989138702</v>
      </c>
      <c r="V958" s="50">
        <v>333333</v>
      </c>
      <c r="W958" s="50">
        <v>61.18154358822499</v>
      </c>
      <c r="X958" s="50">
        <v>48.794025129403245</v>
      </c>
      <c r="Y958" s="50">
        <v>44.368058922874148</v>
      </c>
      <c r="Z958" s="50">
        <v>195175905.34151244</v>
      </c>
      <c r="AA958" s="50">
        <v>0.41567556635730346</v>
      </c>
      <c r="AB958" s="50">
        <v>0.41785343790516388</v>
      </c>
      <c r="AC958" s="50">
        <v>5630272</v>
      </c>
      <c r="AD958" s="50">
        <v>0.55172157350544115</v>
      </c>
      <c r="AE958" s="50">
        <v>0.73651291885016512</v>
      </c>
      <c r="AF958" s="50">
        <v>8.5845504804329242E-3</v>
      </c>
      <c r="AG958" s="50">
        <v>0.53282527195018314</v>
      </c>
      <c r="AH958" s="50">
        <v>16.666962174095652</v>
      </c>
      <c r="AI958" s="50">
        <v>16.472324689031954</v>
      </c>
      <c r="AJ958" s="50">
        <v>1.2434853056800101</v>
      </c>
      <c r="AK958" s="50">
        <v>2.4144657845280699</v>
      </c>
      <c r="AL958" s="50">
        <v>3.2771140134343599</v>
      </c>
      <c r="AM958" s="50">
        <v>4.0698859409830064</v>
      </c>
      <c r="AN958" s="50">
        <v>5.0135075789070314</v>
      </c>
      <c r="AO958" s="50">
        <v>6.268628182354874</v>
      </c>
      <c r="AP958" s="50">
        <v>7.5000866435344378</v>
      </c>
      <c r="AQ958" s="50">
        <v>9.9578684960722974</v>
      </c>
      <c r="AR958" s="50">
        <v>14.400182357369225</v>
      </c>
      <c r="AS958" s="50">
        <v>45.854775697136688</v>
      </c>
      <c r="AT958" s="50">
        <v>138.02069237550791</v>
      </c>
      <c r="AU958" s="50">
        <v>195.52931419863623</v>
      </c>
      <c r="AV958" s="50">
        <v>246.13690140298911</v>
      </c>
      <c r="AW958" s="50">
        <v>322.04828220951845</v>
      </c>
      <c r="AX958" s="50">
        <v>391.05862839727246</v>
      </c>
      <c r="AY958" s="50">
        <v>483.07242331427773</v>
      </c>
      <c r="AZ958" s="50">
        <v>591.76371855999014</v>
      </c>
      <c r="BA958" s="50">
        <v>805.12070552379612</v>
      </c>
      <c r="BB958" s="50">
        <v>1288.1931288380738</v>
      </c>
      <c r="BC958" s="50">
        <v>16.088651840480779</v>
      </c>
      <c r="BD958" s="50">
        <v>5152.7725153522952</v>
      </c>
      <c r="BE958" s="50">
        <v>86.068847068012246</v>
      </c>
      <c r="BF958" s="50">
        <v>168.33473213920266</v>
      </c>
      <c r="BG958" s="50">
        <v>227.24497030390083</v>
      </c>
      <c r="BH958" s="50">
        <v>282.88945608024108</v>
      </c>
      <c r="BI958" s="50">
        <v>349.1118586278406</v>
      </c>
      <c r="BJ958" s="50">
        <v>435.97666240313049</v>
      </c>
      <c r="BK958" s="50">
        <v>520.37465848109241</v>
      </c>
      <c r="BL958" s="50">
        <v>691.75663352605488</v>
      </c>
      <c r="BM958" s="50">
        <v>1002.150273156028</v>
      </c>
      <c r="BN958" s="50">
        <v>3189.2886836348648</v>
      </c>
    </row>
    <row r="959" spans="1:66" x14ac:dyDescent="0.25">
      <c r="A959" t="str">
        <f t="shared" si="14"/>
        <v>3005TOT53</v>
      </c>
      <c r="B959" s="50">
        <v>3005</v>
      </c>
      <c r="C959" s="50" t="s">
        <v>3</v>
      </c>
      <c r="D959" s="50">
        <v>53</v>
      </c>
      <c r="E959" s="50">
        <v>1366.8626502795835</v>
      </c>
      <c r="F959" s="50">
        <v>0.22380324911343596</v>
      </c>
      <c r="G959" s="50">
        <v>8.7836017847996981E-2</v>
      </c>
      <c r="H959" s="50">
        <v>5.1338272553198415E-2</v>
      </c>
      <c r="I959" s="50">
        <v>7.1713964820432088E-2</v>
      </c>
      <c r="J959" s="50">
        <v>3.1639272614166929E-2</v>
      </c>
      <c r="K959" s="50">
        <v>2.2976925489288695E-2</v>
      </c>
      <c r="L959" s="50">
        <v>259.65437910393132</v>
      </c>
      <c r="M959" s="50">
        <v>129.82718955196566</v>
      </c>
      <c r="N959" s="50">
        <v>2261540</v>
      </c>
      <c r="O959" s="50">
        <v>506140</v>
      </c>
      <c r="P959" s="50">
        <v>157.74787520986317</v>
      </c>
      <c r="Q959" s="50">
        <v>101.90650389406815</v>
      </c>
      <c r="R959" s="50">
        <v>39.24698063855039</v>
      </c>
      <c r="S959" s="50">
        <v>618947494.57132387</v>
      </c>
      <c r="T959" s="50">
        <v>1.6685660898422008</v>
      </c>
      <c r="U959" s="50">
        <v>1.7128058921082567</v>
      </c>
      <c r="V959" s="50">
        <v>162183.99999999997</v>
      </c>
      <c r="W959" s="50">
        <v>72.549114727193796</v>
      </c>
      <c r="X959" s="50">
        <v>57.278074824771863</v>
      </c>
      <c r="Y959" s="50">
        <v>44.11870504355737</v>
      </c>
      <c r="Z959" s="50">
        <v>111475047.44856958</v>
      </c>
      <c r="AA959" s="50">
        <v>0.30051577180235212</v>
      </c>
      <c r="AB959" s="50">
        <v>0.30166401659350039</v>
      </c>
      <c r="AC959" s="50">
        <v>2261540</v>
      </c>
      <c r="AD959" s="50">
        <v>0.60331072416071496</v>
      </c>
      <c r="AE959" s="50">
        <v>0.67856064950022077</v>
      </c>
      <c r="AF959" s="50">
        <v>3.4482000680461458E-3</v>
      </c>
      <c r="AG959" s="50">
        <v>0.6926495877208847</v>
      </c>
      <c r="AH959" s="50">
        <v>25.557518061573649</v>
      </c>
      <c r="AI959" s="50">
        <v>29.933965493628754</v>
      </c>
      <c r="AJ959" s="50">
        <v>0.68639206505371042</v>
      </c>
      <c r="AK959" s="50">
        <v>1.4634529371032556</v>
      </c>
      <c r="AL959" s="50">
        <v>2.0882760803861897</v>
      </c>
      <c r="AM959" s="50">
        <v>2.8805407847254818</v>
      </c>
      <c r="AN959" s="50">
        <v>3.9941756075642436</v>
      </c>
      <c r="AO959" s="50">
        <v>5.4743851643791483</v>
      </c>
      <c r="AP959" s="50">
        <v>7.5967922056128998</v>
      </c>
      <c r="AQ959" s="50">
        <v>11.462599043958207</v>
      </c>
      <c r="AR959" s="50">
        <v>18.86955379947841</v>
      </c>
      <c r="AS959" s="50">
        <v>45.483832311738453</v>
      </c>
      <c r="AT959" s="50">
        <v>161.02414110475922</v>
      </c>
      <c r="AU959" s="50">
        <v>241.53621165713886</v>
      </c>
      <c r="AV959" s="50">
        <v>322.04828220951845</v>
      </c>
      <c r="AW959" s="50">
        <v>470.99561273142075</v>
      </c>
      <c r="AX959" s="50">
        <v>633.36162167871964</v>
      </c>
      <c r="AY959" s="50">
        <v>881.72218979220304</v>
      </c>
      <c r="AZ959" s="50">
        <v>1235.4577226262652</v>
      </c>
      <c r="BA959" s="50">
        <v>1991.331878328856</v>
      </c>
      <c r="BB959" s="50">
        <v>3381.506963199944</v>
      </c>
      <c r="BC959" s="50">
        <v>10.556625151368692</v>
      </c>
      <c r="BD959" s="50">
        <v>10466.569171809349</v>
      </c>
      <c r="BE959" s="50">
        <v>93.625791799080133</v>
      </c>
      <c r="BF959" s="50">
        <v>200.3439719529874</v>
      </c>
      <c r="BG959" s="50">
        <v>284.54784939961507</v>
      </c>
      <c r="BH959" s="50">
        <v>395.07900404568625</v>
      </c>
      <c r="BI959" s="50">
        <v>545.74141556592917</v>
      </c>
      <c r="BJ959" s="50">
        <v>744.58251531616952</v>
      </c>
      <c r="BK959" s="50">
        <v>1041.9477706863618</v>
      </c>
      <c r="BL959" s="50">
        <v>1566.3435125785907</v>
      </c>
      <c r="BM959" s="50">
        <v>2581.1947698933336</v>
      </c>
      <c r="BN959" s="50">
        <v>6227.3962627207184</v>
      </c>
    </row>
    <row r="960" spans="1:66" x14ac:dyDescent="0.25">
      <c r="A960" t="str">
        <f t="shared" si="14"/>
        <v>3005TOT100</v>
      </c>
      <c r="B960" s="50">
        <v>3005</v>
      </c>
      <c r="C960" s="50" t="s">
        <v>3</v>
      </c>
      <c r="D960" s="50">
        <v>100</v>
      </c>
      <c r="E960" s="50">
        <v>944.17862353472992</v>
      </c>
      <c r="F960" s="50">
        <v>0.27893652499887089</v>
      </c>
      <c r="G960" s="50">
        <v>0.1146145533831037</v>
      </c>
      <c r="H960" s="50">
        <v>6.589102403998974E-2</v>
      </c>
      <c r="I960" s="50">
        <v>9.5829601192358074E-2</v>
      </c>
      <c r="J960" s="50">
        <v>3.9852134499289545E-2</v>
      </c>
      <c r="K960" s="50">
        <v>2.5593698075941185E-2</v>
      </c>
      <c r="L960" s="50">
        <v>289.86790553111825</v>
      </c>
      <c r="M960" s="50">
        <v>144.93395276555913</v>
      </c>
      <c r="N960" s="50">
        <v>55352500</v>
      </c>
      <c r="O960" s="50">
        <v>15439834.000000002</v>
      </c>
      <c r="P960" s="50">
        <v>170.76166610019496</v>
      </c>
      <c r="Q960" s="50">
        <v>119.1062394309233</v>
      </c>
      <c r="R960" s="50">
        <v>41.089833389001001</v>
      </c>
      <c r="S960" s="50">
        <v>22067766782.132523</v>
      </c>
      <c r="T960" s="50">
        <v>3.5187283109808121</v>
      </c>
      <c r="U960" s="50">
        <v>3.7056709906696965</v>
      </c>
      <c r="V960" s="50">
        <v>5304408</v>
      </c>
      <c r="W960" s="50">
        <v>84.661058928374359</v>
      </c>
      <c r="X960" s="50">
        <v>60.272893837184768</v>
      </c>
      <c r="Y960" s="50">
        <v>41.586455545499696</v>
      </c>
      <c r="Z960" s="50">
        <v>3836544243.0373635</v>
      </c>
      <c r="AA960" s="50">
        <v>0.61174096036017056</v>
      </c>
      <c r="AB960" s="50">
        <v>0.61704302060045324</v>
      </c>
      <c r="AC960" s="50">
        <v>55352500</v>
      </c>
      <c r="AD960" s="50">
        <v>0.5719679349053125</v>
      </c>
      <c r="AE960" s="50">
        <v>0.65671020152883308</v>
      </c>
      <c r="AF960" s="50">
        <v>8.4396691752767622E-2</v>
      </c>
      <c r="AG960" s="50">
        <v>0.58755819418890631</v>
      </c>
      <c r="AH960" s="50">
        <v>19.638761657026187</v>
      </c>
      <c r="AI960" s="50">
        <v>21.52338822138217</v>
      </c>
      <c r="AJ960" s="50">
        <v>0.91370072786032008</v>
      </c>
      <c r="AK960" s="50">
        <v>1.9598329109822448</v>
      </c>
      <c r="AL960" s="50">
        <v>2.7721232620457519</v>
      </c>
      <c r="AM960" s="50">
        <v>3.6652242058332059</v>
      </c>
      <c r="AN960" s="50">
        <v>4.7284394281231314</v>
      </c>
      <c r="AO960" s="50">
        <v>5.9487577774185549</v>
      </c>
      <c r="AP960" s="50">
        <v>7.7460467237131496</v>
      </c>
      <c r="AQ960" s="50">
        <v>10.417694888014136</v>
      </c>
      <c r="AR960" s="50">
        <v>16.134636358056461</v>
      </c>
      <c r="AS960" s="50">
        <v>45.713543717953044</v>
      </c>
      <c r="AT960" s="50">
        <v>144.92172699428332</v>
      </c>
      <c r="AU960" s="50">
        <v>225.43379754666293</v>
      </c>
      <c r="AV960" s="50">
        <v>303.26213241396323</v>
      </c>
      <c r="AW960" s="50">
        <v>396.76348368212678</v>
      </c>
      <c r="AX960" s="50">
        <v>483.07242331427773</v>
      </c>
      <c r="AY960" s="50">
        <v>644.09656441903689</v>
      </c>
      <c r="AZ960" s="50">
        <v>833.29993021712903</v>
      </c>
      <c r="BA960" s="50">
        <v>1173.1758851918173</v>
      </c>
      <c r="BB960" s="50">
        <v>2012.8017638094905</v>
      </c>
      <c r="BC960" s="50">
        <v>12.581074228478542</v>
      </c>
      <c r="BD960" s="50">
        <v>7407.1104908189245</v>
      </c>
      <c r="BE960" s="50">
        <v>86.241796094706601</v>
      </c>
      <c r="BF960" s="50">
        <v>185.03220279292898</v>
      </c>
      <c r="BG960" s="50">
        <v>261.80270266624268</v>
      </c>
      <c r="BH960" s="50">
        <v>346.09758665003125</v>
      </c>
      <c r="BI960" s="50">
        <v>446.46309693346922</v>
      </c>
      <c r="BJ960" s="50">
        <v>561.62546518988017</v>
      </c>
      <c r="BK960" s="50">
        <v>731.30479552973043</v>
      </c>
      <c r="BL960" s="50">
        <v>983.72044773498965</v>
      </c>
      <c r="BM960" s="50">
        <v>1523.45044314192</v>
      </c>
      <c r="BN960" s="50">
        <v>4316.2748902367084</v>
      </c>
    </row>
    <row r="961" spans="1:66" x14ac:dyDescent="0.25">
      <c r="A961" t="str">
        <f t="shared" si="14"/>
        <v>3005TOT115</v>
      </c>
      <c r="B961" s="50">
        <v>3005</v>
      </c>
      <c r="C961" s="50" t="s">
        <v>3</v>
      </c>
      <c r="D961" s="50">
        <v>115</v>
      </c>
      <c r="E961" s="50">
        <v>565.67788932540225</v>
      </c>
      <c r="F961" s="50">
        <v>0.41527115397588243</v>
      </c>
      <c r="G961" s="50">
        <v>0.16867073674017399</v>
      </c>
      <c r="H961" s="50">
        <v>9.261104429847293E-2</v>
      </c>
      <c r="I961" s="50">
        <v>0.1469019005002177</v>
      </c>
      <c r="J961" s="50">
        <v>5.0921077421198578E-2</v>
      </c>
      <c r="K961" s="50">
        <v>2.7910638497877328E-2</v>
      </c>
      <c r="L961" s="50">
        <v>266.91743739812586</v>
      </c>
      <c r="M961" s="50">
        <v>133.45871869906293</v>
      </c>
      <c r="N961" s="50">
        <v>1956748</v>
      </c>
      <c r="O961" s="50">
        <v>812581</v>
      </c>
      <c r="P961" s="50">
        <v>158.50354834346805</v>
      </c>
      <c r="Q961" s="50">
        <v>108.4138890546578</v>
      </c>
      <c r="R961" s="50">
        <v>40.617012553192978</v>
      </c>
      <c r="S961" s="50">
        <v>1057140796.5830747</v>
      </c>
      <c r="T961" s="50">
        <v>7.9587980482020955</v>
      </c>
      <c r="U961" s="50">
        <v>9.0068272479239013</v>
      </c>
      <c r="V961" s="50">
        <v>287450</v>
      </c>
      <c r="W961" s="50">
        <v>87.19749454697066</v>
      </c>
      <c r="X961" s="50">
        <v>46.261224152092268</v>
      </c>
      <c r="Y961" s="50">
        <v>34.663321065150527</v>
      </c>
      <c r="Z961" s="50">
        <v>159573466.59022707</v>
      </c>
      <c r="AA961" s="50">
        <v>1.2013659850685163</v>
      </c>
      <c r="AB961" s="50">
        <v>1.2292005844634428</v>
      </c>
      <c r="AC961" s="50">
        <v>1956748</v>
      </c>
      <c r="AD961" s="50">
        <v>0.54250917734598092</v>
      </c>
      <c r="AE961" s="50">
        <v>0.5988537170207513</v>
      </c>
      <c r="AF961" s="50">
        <v>2.9834796584404057E-3</v>
      </c>
      <c r="AG961" s="50">
        <v>0.50818333106234803</v>
      </c>
      <c r="AH961" s="50">
        <v>16.120076280278521</v>
      </c>
      <c r="AI961" s="50">
        <v>16.293336186334162</v>
      </c>
      <c r="AJ961" s="50">
        <v>1.2692784122846148</v>
      </c>
      <c r="AK961" s="50">
        <v>2.3881263060675777</v>
      </c>
      <c r="AL961" s="50">
        <v>3.189069449468164</v>
      </c>
      <c r="AM961" s="50">
        <v>4.1105765506886618</v>
      </c>
      <c r="AN961" s="50">
        <v>5.0407670510386886</v>
      </c>
      <c r="AO961" s="50">
        <v>6.2912788990937845</v>
      </c>
      <c r="AP961" s="50">
        <v>7.9319982492534677</v>
      </c>
      <c r="AQ961" s="50">
        <v>10.187580436507957</v>
      </c>
      <c r="AR961" s="50">
        <v>15.434201298285593</v>
      </c>
      <c r="AS961" s="50">
        <v>44.15712334731149</v>
      </c>
      <c r="AT961" s="50">
        <v>108.69129524571248</v>
      </c>
      <c r="AU961" s="50">
        <v>161.02414110475922</v>
      </c>
      <c r="AV961" s="50">
        <v>203.96391206602837</v>
      </c>
      <c r="AW961" s="50">
        <v>255.62582400380529</v>
      </c>
      <c r="AX961" s="50">
        <v>322.04828220951845</v>
      </c>
      <c r="AY961" s="50">
        <v>400.26000788897295</v>
      </c>
      <c r="AZ961" s="50">
        <v>499.1748374247536</v>
      </c>
      <c r="BA961" s="50">
        <v>684.35259969522679</v>
      </c>
      <c r="BB961" s="50">
        <v>1127.1689877333147</v>
      </c>
      <c r="BC961" s="50">
        <v>11.868868516130888</v>
      </c>
      <c r="BD961" s="50">
        <v>4351.6774133561184</v>
      </c>
      <c r="BE961" s="50">
        <v>71.567584711878766</v>
      </c>
      <c r="BF961" s="50">
        <v>135.2913952688213</v>
      </c>
      <c r="BG961" s="50">
        <v>180.34957412607659</v>
      </c>
      <c r="BH961" s="50">
        <v>231.81989650184315</v>
      </c>
      <c r="BI961" s="50">
        <v>286.44615097949645</v>
      </c>
      <c r="BJ961" s="50">
        <v>354.05767137735779</v>
      </c>
      <c r="BK961" s="50">
        <v>449.81695673522552</v>
      </c>
      <c r="BL961" s="50">
        <v>577.85346907905773</v>
      </c>
      <c r="BM961" s="50">
        <v>870.84805754546176</v>
      </c>
      <c r="BN961" s="50">
        <v>2505.5510739317792</v>
      </c>
    </row>
    <row r="962" spans="1:66" x14ac:dyDescent="0.25">
      <c r="A962" t="str">
        <f t="shared" si="14"/>
        <v>3005TOT123</v>
      </c>
      <c r="B962" s="50">
        <v>3005</v>
      </c>
      <c r="C962" s="50" t="s">
        <v>3</v>
      </c>
      <c r="D962" s="50">
        <v>123</v>
      </c>
      <c r="E962" s="50">
        <v>566.72788072475362</v>
      </c>
      <c r="F962" s="50">
        <v>0.39104427198472425</v>
      </c>
      <c r="G962" s="50">
        <v>0.17014530365857983</v>
      </c>
      <c r="H962" s="50">
        <v>9.8663759725274955E-2</v>
      </c>
      <c r="I962" s="50">
        <v>0.14163930955720286</v>
      </c>
      <c r="J962" s="50">
        <v>5.8735603076109755E-2</v>
      </c>
      <c r="K962" s="50">
        <v>3.6826403540240991E-2</v>
      </c>
      <c r="L962" s="50">
        <v>237.86520100088674</v>
      </c>
      <c r="M962" s="50">
        <v>118.93260050044337</v>
      </c>
      <c r="N962" s="50">
        <v>3363233</v>
      </c>
      <c r="O962" s="50">
        <v>1315173</v>
      </c>
      <c r="P962" s="50">
        <v>134.36887141985667</v>
      </c>
      <c r="Q962" s="50">
        <v>103.49632958103007</v>
      </c>
      <c r="R962" s="50">
        <v>43.510496342272553</v>
      </c>
      <c r="S962" s="50">
        <v>1633386939.168865</v>
      </c>
      <c r="T962" s="50">
        <v>7.141283891370966</v>
      </c>
      <c r="U962" s="50">
        <v>7.8710481488276693</v>
      </c>
      <c r="V962" s="50">
        <v>476366.00000000006</v>
      </c>
      <c r="W962" s="50">
        <v>69.613113998835189</v>
      </c>
      <c r="X962" s="50">
        <v>49.319486501608182</v>
      </c>
      <c r="Y962" s="50">
        <v>41.46843362886387</v>
      </c>
      <c r="Z962" s="50">
        <v>281929518.08190101</v>
      </c>
      <c r="AA962" s="50">
        <v>1.2326159085150572</v>
      </c>
      <c r="AB962" s="50">
        <v>1.2544407162034963</v>
      </c>
      <c r="AC962" s="50">
        <v>3363233</v>
      </c>
      <c r="AD962" s="50">
        <v>0.57908308787295482</v>
      </c>
      <c r="AE962" s="50">
        <v>0.70129486149905418</v>
      </c>
      <c r="AF962" s="50">
        <v>5.1279660140677082E-3</v>
      </c>
      <c r="AG962" s="50">
        <v>0.59510802829860854</v>
      </c>
      <c r="AH962" s="50">
        <v>19.83532058635674</v>
      </c>
      <c r="AI962" s="50">
        <v>20.633511658940872</v>
      </c>
      <c r="AJ962" s="50">
        <v>0.95102902713863713</v>
      </c>
      <c r="AK962" s="50">
        <v>2.1017553851676443</v>
      </c>
      <c r="AL962" s="50">
        <v>2.8701769492941391</v>
      </c>
      <c r="AM962" s="50">
        <v>3.7306536533751951</v>
      </c>
      <c r="AN962" s="50">
        <v>4.6079082324274978</v>
      </c>
      <c r="AO962" s="50">
        <v>5.6647604607505304</v>
      </c>
      <c r="AP962" s="50">
        <v>7.397527110363292</v>
      </c>
      <c r="AQ962" s="50">
        <v>9.6865264179284445</v>
      </c>
      <c r="AR962" s="50">
        <v>15.119025603727529</v>
      </c>
      <c r="AS962" s="50">
        <v>47.870637159827091</v>
      </c>
      <c r="AT962" s="50">
        <v>96.614484662855546</v>
      </c>
      <c r="AU962" s="50">
        <v>138.48076135009293</v>
      </c>
      <c r="AV962" s="50">
        <v>187.1905640342826</v>
      </c>
      <c r="AW962" s="50">
        <v>241.53621165713886</v>
      </c>
      <c r="AX962" s="50">
        <v>289.84345398856664</v>
      </c>
      <c r="AY962" s="50">
        <v>362.30431748570828</v>
      </c>
      <c r="AZ962" s="50">
        <v>483.07242331427773</v>
      </c>
      <c r="BA962" s="50">
        <v>652.14777147427492</v>
      </c>
      <c r="BB962" s="50">
        <v>1180.843701434901</v>
      </c>
      <c r="BC962" s="50">
        <v>13.673399613247156</v>
      </c>
      <c r="BD962" s="50">
        <v>4830.7242331427769</v>
      </c>
      <c r="BE962" s="50">
        <v>53.875088187617244</v>
      </c>
      <c r="BF962" s="50">
        <v>119.06783621504238</v>
      </c>
      <c r="BG962" s="50">
        <v>162.47894491006727</v>
      </c>
      <c r="BH962" s="50">
        <v>211.76359173585092</v>
      </c>
      <c r="BI962" s="50">
        <v>261.04311399516126</v>
      </c>
      <c r="BJ962" s="50">
        <v>320.68335413184519</v>
      </c>
      <c r="BK962" s="50">
        <v>419.66186235381235</v>
      </c>
      <c r="BL962" s="50">
        <v>549.10009170189119</v>
      </c>
      <c r="BM962" s="50">
        <v>856.48411916130192</v>
      </c>
      <c r="BN962" s="50">
        <v>2715.5648115676609</v>
      </c>
    </row>
    <row r="963" spans="1:66" x14ac:dyDescent="0.25">
      <c r="A963" t="str">
        <f t="shared" si="14"/>
        <v>3005TOT126</v>
      </c>
      <c r="B963" s="50">
        <v>3005</v>
      </c>
      <c r="C963" s="50" t="s">
        <v>3</v>
      </c>
      <c r="D963" s="50">
        <v>126</v>
      </c>
      <c r="E963" s="50">
        <v>619.30539295384438</v>
      </c>
      <c r="F963" s="50">
        <v>0.52717891337601264</v>
      </c>
      <c r="G963" s="50">
        <v>0.25503036447329158</v>
      </c>
      <c r="H963" s="50">
        <v>0.15751279703729049</v>
      </c>
      <c r="I963" s="50">
        <v>0.24143164693218513</v>
      </c>
      <c r="J963" s="50">
        <v>0.10282666789848638</v>
      </c>
      <c r="K963" s="50">
        <v>6.3060332880550921E-2</v>
      </c>
      <c r="L963" s="50">
        <v>312.31156139823111</v>
      </c>
      <c r="M963" s="50">
        <v>156.15578069911555</v>
      </c>
      <c r="N963" s="50">
        <v>3530200</v>
      </c>
      <c r="O963" s="50">
        <v>1861046.9999999998</v>
      </c>
      <c r="P963" s="50">
        <v>161.22636183562378</v>
      </c>
      <c r="Q963" s="50">
        <v>151.08519956260733</v>
      </c>
      <c r="R963" s="50">
        <v>48.37643502091084</v>
      </c>
      <c r="S963" s="50">
        <v>3374119888.6846995</v>
      </c>
      <c r="T963" s="50">
        <v>12.861010454425088</v>
      </c>
      <c r="U963" s="50">
        <v>14.906869301110401</v>
      </c>
      <c r="V963" s="50">
        <v>852302</v>
      </c>
      <c r="W963" s="50">
        <v>89.648432526624362</v>
      </c>
      <c r="X963" s="50">
        <v>66.507348172491191</v>
      </c>
      <c r="Y963" s="50">
        <v>42.590384982698168</v>
      </c>
      <c r="Z963" s="50">
        <v>680212150.34532702</v>
      </c>
      <c r="AA963" s="50">
        <v>2.5927399930737058</v>
      </c>
      <c r="AB963" s="50">
        <v>2.6866345979558792</v>
      </c>
      <c r="AC963" s="50">
        <v>3530200</v>
      </c>
      <c r="AD963" s="50">
        <v>0.6135554648968331</v>
      </c>
      <c r="AE963" s="50">
        <v>0.82039859279664729</v>
      </c>
      <c r="AF963" s="50">
        <v>5.3825428160530556E-3</v>
      </c>
      <c r="AG963" s="50">
        <v>0.68322342334059272</v>
      </c>
      <c r="AH963" s="50">
        <v>24.678137288430612</v>
      </c>
      <c r="AI963" s="50">
        <v>26.120042890026973</v>
      </c>
      <c r="AJ963" s="50">
        <v>0.71923028037924885</v>
      </c>
      <c r="AK963" s="50">
        <v>1.8169574274608711</v>
      </c>
      <c r="AL963" s="50">
        <v>2.5053346902161522</v>
      </c>
      <c r="AM963" s="50">
        <v>3.239986396613344</v>
      </c>
      <c r="AN963" s="50">
        <v>4.1399943552777021</v>
      </c>
      <c r="AO963" s="50">
        <v>5.2842770129203931</v>
      </c>
      <c r="AP963" s="50">
        <v>6.8557896919999983</v>
      </c>
      <c r="AQ963" s="50">
        <v>9.1930984391891677</v>
      </c>
      <c r="AR963" s="50">
        <v>15.15227895839255</v>
      </c>
      <c r="AS963" s="50">
        <v>51.093052747550573</v>
      </c>
      <c r="AT963" s="50">
        <v>84.537674079998595</v>
      </c>
      <c r="AU963" s="50">
        <v>134.18678425396601</v>
      </c>
      <c r="AV963" s="50">
        <v>177.12655521523516</v>
      </c>
      <c r="AW963" s="50">
        <v>225.43379754666293</v>
      </c>
      <c r="AX963" s="50">
        <v>289.84345398856664</v>
      </c>
      <c r="AY963" s="50">
        <v>364.98805317078757</v>
      </c>
      <c r="AZ963" s="50">
        <v>483.07242331427773</v>
      </c>
      <c r="BA963" s="50">
        <v>694.01404816151228</v>
      </c>
      <c r="BB963" s="50">
        <v>1315.030485688867</v>
      </c>
      <c r="BC963" s="50">
        <v>15.514748650595607</v>
      </c>
      <c r="BD963" s="50">
        <v>4991.748374247536</v>
      </c>
      <c r="BE963" s="50">
        <v>44.50500261329038</v>
      </c>
      <c r="BF963" s="50">
        <v>112.3729968456329</v>
      </c>
      <c r="BG963" s="50">
        <v>155.48441644674512</v>
      </c>
      <c r="BH963" s="50">
        <v>200.27287044898884</v>
      </c>
      <c r="BI963" s="50">
        <v>256.34778755225301</v>
      </c>
      <c r="BJ963" s="50">
        <v>327.39445453979226</v>
      </c>
      <c r="BK963" s="50">
        <v>424.99809580003244</v>
      </c>
      <c r="BL963" s="50">
        <v>569.60784398576163</v>
      </c>
      <c r="BM963" s="50">
        <v>937.15968463848583</v>
      </c>
      <c r="BN963" s="50">
        <v>3169.2836954260779</v>
      </c>
    </row>
    <row r="964" spans="1:66" x14ac:dyDescent="0.25">
      <c r="A964" t="str">
        <f t="shared" ref="A964:A1027" si="15">B964&amp;C964&amp;D964</f>
        <v>3005TOT129</v>
      </c>
      <c r="B964" s="50">
        <v>3005</v>
      </c>
      <c r="C964" s="50" t="s">
        <v>3</v>
      </c>
      <c r="D964" s="50">
        <v>129</v>
      </c>
      <c r="E964" s="50">
        <v>660.16497489759695</v>
      </c>
      <c r="F964" s="50">
        <v>0.45494149054891925</v>
      </c>
      <c r="G964" s="50">
        <v>0.20266612024531253</v>
      </c>
      <c r="H964" s="50">
        <v>0.12009771254499958</v>
      </c>
      <c r="I964" s="50">
        <v>0.18933061245786073</v>
      </c>
      <c r="J964" s="50">
        <v>7.4917484412596949E-2</v>
      </c>
      <c r="K964" s="50">
        <v>4.42434046530105E-2</v>
      </c>
      <c r="L964" s="50">
        <v>294.15391244227857</v>
      </c>
      <c r="M964" s="50">
        <v>147.07695622113928</v>
      </c>
      <c r="N964" s="50">
        <v>3449870</v>
      </c>
      <c r="O964" s="50">
        <v>1569489</v>
      </c>
      <c r="P964" s="50">
        <v>163.11501309342805</v>
      </c>
      <c r="Q964" s="50">
        <v>131.03889934885052</v>
      </c>
      <c r="R964" s="50">
        <v>44.547732940510897</v>
      </c>
      <c r="S964" s="50">
        <v>2467969333.2015367</v>
      </c>
      <c r="T964" s="50">
        <v>9.030323397405839</v>
      </c>
      <c r="U964" s="50">
        <v>10.173956978434406</v>
      </c>
      <c r="V964" s="50">
        <v>653166</v>
      </c>
      <c r="W964" s="50">
        <v>88.879100987338632</v>
      </c>
      <c r="X964" s="50">
        <v>58.197855233800652</v>
      </c>
      <c r="Y964" s="50">
        <v>39.56966252843619</v>
      </c>
      <c r="Z964" s="50">
        <v>456154323.73968756</v>
      </c>
      <c r="AA964" s="50">
        <v>1.669073033881965</v>
      </c>
      <c r="AB964" s="50">
        <v>1.7127303473079951</v>
      </c>
      <c r="AC964" s="50">
        <v>3449870</v>
      </c>
      <c r="AD964" s="50">
        <v>0.58897010642289349</v>
      </c>
      <c r="AE964" s="50">
        <v>0.70504666981994113</v>
      </c>
      <c r="AF964" s="50">
        <v>5.2600625983844681E-3</v>
      </c>
      <c r="AG964" s="50">
        <v>0.62527244961906447</v>
      </c>
      <c r="AH964" s="50">
        <v>21.389508501751482</v>
      </c>
      <c r="AI964" s="50">
        <v>22.823743822330766</v>
      </c>
      <c r="AJ964" s="50">
        <v>0.88551874101925032</v>
      </c>
      <c r="AK964" s="50">
        <v>1.9135505111297206</v>
      </c>
      <c r="AL964" s="50">
        <v>2.6636978980415829</v>
      </c>
      <c r="AM964" s="50">
        <v>3.4821003495446954</v>
      </c>
      <c r="AN964" s="50">
        <v>4.4347805800793658</v>
      </c>
      <c r="AO964" s="50">
        <v>5.57207737812492</v>
      </c>
      <c r="AP964" s="50">
        <v>7.2766663151216946</v>
      </c>
      <c r="AQ964" s="50">
        <v>9.8863686749276987</v>
      </c>
      <c r="AR964" s="50">
        <v>16.053659693854165</v>
      </c>
      <c r="AS964" s="50">
        <v>47.831579858156907</v>
      </c>
      <c r="AT964" s="50">
        <v>101.44520889599832</v>
      </c>
      <c r="AU964" s="50">
        <v>154.12310648598384</v>
      </c>
      <c r="AV964" s="50">
        <v>201.28017638094903</v>
      </c>
      <c r="AW964" s="50">
        <v>257.63862576761477</v>
      </c>
      <c r="AX964" s="50">
        <v>322.04828220951845</v>
      </c>
      <c r="AY964" s="50">
        <v>422.5989125438237</v>
      </c>
      <c r="AZ964" s="50">
        <v>541.04111411199108</v>
      </c>
      <c r="BA964" s="50">
        <v>794.38576278347887</v>
      </c>
      <c r="BB964" s="50">
        <v>1460.8110081023758</v>
      </c>
      <c r="BC964" s="50">
        <v>13.082831494493817</v>
      </c>
      <c r="BD964" s="50">
        <v>5555.3328681141938</v>
      </c>
      <c r="BE964" s="50">
        <v>58.354649168434726</v>
      </c>
      <c r="BF964" s="50">
        <v>126.26478073780962</v>
      </c>
      <c r="BG964" s="50">
        <v>175.98369669317685</v>
      </c>
      <c r="BH964" s="50">
        <v>230.19167700256654</v>
      </c>
      <c r="BI964" s="50">
        <v>292.25192627059818</v>
      </c>
      <c r="BJ964" s="50">
        <v>367.42195469257132</v>
      </c>
      <c r="BK964" s="50">
        <v>481.65611127923887</v>
      </c>
      <c r="BL964" s="50">
        <v>652.35709706601631</v>
      </c>
      <c r="BM964" s="50">
        <v>1058.6188459492193</v>
      </c>
      <c r="BN964" s="50">
        <v>3164.0016133193781</v>
      </c>
    </row>
    <row r="965" spans="1:66" x14ac:dyDescent="0.25">
      <c r="A965" t="str">
        <f t="shared" si="15"/>
        <v>3005TOT131</v>
      </c>
      <c r="B965" s="50">
        <v>3005</v>
      </c>
      <c r="C965" s="50" t="s">
        <v>3</v>
      </c>
      <c r="D965" s="50">
        <v>131</v>
      </c>
      <c r="E965" s="50">
        <v>864.63842993205174</v>
      </c>
      <c r="F965" s="50">
        <v>0.19827225016400613</v>
      </c>
      <c r="G965" s="50">
        <v>7.1295417624196902E-2</v>
      </c>
      <c r="H965" s="50">
        <v>3.7632645361209721E-2</v>
      </c>
      <c r="I965" s="50">
        <v>4.7325825497485242E-2</v>
      </c>
      <c r="J965" s="50">
        <v>2.0259309612183085E-2</v>
      </c>
      <c r="K965" s="50">
        <v>1.3479859765004864E-2</v>
      </c>
      <c r="L965" s="50">
        <v>234.2336702435496</v>
      </c>
      <c r="M965" s="50">
        <v>117.1168351217748</v>
      </c>
      <c r="N965" s="50">
        <v>4573000</v>
      </c>
      <c r="O965" s="50">
        <v>906699</v>
      </c>
      <c r="P965" s="50">
        <v>150.00712150640348</v>
      </c>
      <c r="Q965" s="50">
        <v>84.226548737146118</v>
      </c>
      <c r="R965" s="50">
        <v>35.958343926203995</v>
      </c>
      <c r="S965" s="50">
        <v>916417530.16105974</v>
      </c>
      <c r="T965" s="50">
        <v>1.9314185864922326</v>
      </c>
      <c r="U965" s="50">
        <v>2.000223229366592</v>
      </c>
      <c r="V965" s="50">
        <v>216421</v>
      </c>
      <c r="W965" s="50">
        <v>66.981286537268588</v>
      </c>
      <c r="X965" s="50">
        <v>50.135548584506211</v>
      </c>
      <c r="Y965" s="50">
        <v>42.808148403580638</v>
      </c>
      <c r="Z965" s="50">
        <v>130204626.72248903</v>
      </c>
      <c r="AA965" s="50">
        <v>0.27441600342902778</v>
      </c>
      <c r="AB965" s="50">
        <v>0.27542577170794852</v>
      </c>
      <c r="AC965" s="50">
        <v>4573000</v>
      </c>
      <c r="AD965" s="50">
        <v>0.54961949803779675</v>
      </c>
      <c r="AE965" s="50">
        <v>0.62019728233447058</v>
      </c>
      <c r="AF965" s="50">
        <v>6.9725138229588864E-3</v>
      </c>
      <c r="AG965" s="50">
        <v>0.53141804906875389</v>
      </c>
      <c r="AH965" s="50">
        <v>16.747052122101319</v>
      </c>
      <c r="AI965" s="50">
        <v>17.268713246304682</v>
      </c>
      <c r="AJ965" s="50">
        <v>1.2184808079798359</v>
      </c>
      <c r="AK965" s="50">
        <v>2.2685220341555707</v>
      </c>
      <c r="AL965" s="50">
        <v>3.1331818597333672</v>
      </c>
      <c r="AM965" s="50">
        <v>4.0008553844814889</v>
      </c>
      <c r="AN965" s="50">
        <v>5.0595180856642976</v>
      </c>
      <c r="AO965" s="50">
        <v>6.08029134440633</v>
      </c>
      <c r="AP965" s="50">
        <v>7.6960429943980913</v>
      </c>
      <c r="AQ965" s="50">
        <v>10.327055319295255</v>
      </c>
      <c r="AR965" s="50">
        <v>15.748274190626923</v>
      </c>
      <c r="AS965" s="50">
        <v>44.467777979258841</v>
      </c>
      <c r="AT965" s="50">
        <v>161.02414110475922</v>
      </c>
      <c r="AU965" s="50">
        <v>237.51060812951988</v>
      </c>
      <c r="AV965" s="50">
        <v>310.54655784489279</v>
      </c>
      <c r="AW965" s="50">
        <v>386.45793865142218</v>
      </c>
      <c r="AX965" s="50">
        <v>483.07242331427773</v>
      </c>
      <c r="AY965" s="50">
        <v>585.05437934729184</v>
      </c>
      <c r="AZ965" s="50">
        <v>756.81346319236843</v>
      </c>
      <c r="BA965" s="50">
        <v>1073.2259004632203</v>
      </c>
      <c r="BB965" s="50">
        <v>1803.4703803733034</v>
      </c>
      <c r="BC965" s="50">
        <v>12.528949059773083</v>
      </c>
      <c r="BD965" s="50">
        <v>6440.9656441903689</v>
      </c>
      <c r="BE965" s="50">
        <v>105.35015616016889</v>
      </c>
      <c r="BF965" s="50">
        <v>196.15156699945439</v>
      </c>
      <c r="BG965" s="50">
        <v>269.36661267659412</v>
      </c>
      <c r="BH965" s="50">
        <v>347.65659131570823</v>
      </c>
      <c r="BI965" s="50">
        <v>437.08019627563544</v>
      </c>
      <c r="BJ965" s="50">
        <v>525.29574625169573</v>
      </c>
      <c r="BK965" s="50">
        <v>664.8871332138101</v>
      </c>
      <c r="BL965" s="50">
        <v>894.3856928045858</v>
      </c>
      <c r="BM965" s="50">
        <v>1358.2999131947649</v>
      </c>
      <c r="BN965" s="50">
        <v>3860.6928474589135</v>
      </c>
    </row>
    <row r="966" spans="1:66" x14ac:dyDescent="0.25">
      <c r="A966" t="str">
        <f t="shared" si="15"/>
        <v>3005TOT133</v>
      </c>
      <c r="B966" s="50">
        <v>3005</v>
      </c>
      <c r="C966" s="50" t="s">
        <v>3</v>
      </c>
      <c r="D966" s="50">
        <v>133</v>
      </c>
      <c r="E966" s="50">
        <v>997.66701156880367</v>
      </c>
      <c r="F966" s="50">
        <v>0.24371388196643265</v>
      </c>
      <c r="G966" s="50">
        <v>9.2984329581706215E-2</v>
      </c>
      <c r="H966" s="50">
        <v>5.0487536268421555E-2</v>
      </c>
      <c r="I966" s="50">
        <v>7.272500282771352E-2</v>
      </c>
      <c r="J966" s="50">
        <v>2.7988717485849642E-2</v>
      </c>
      <c r="K966" s="50">
        <v>1.7684698954400759E-2</v>
      </c>
      <c r="L966" s="50">
        <v>299.60120616291823</v>
      </c>
      <c r="M966" s="50">
        <v>149.80060308145912</v>
      </c>
      <c r="N966" s="50">
        <v>10821464</v>
      </c>
      <c r="O966" s="50">
        <v>2637341</v>
      </c>
      <c r="P966" s="50">
        <v>185.29414629356506</v>
      </c>
      <c r="Q966" s="50">
        <v>114.30705986935317</v>
      </c>
      <c r="R966" s="50">
        <v>38.153070654593712</v>
      </c>
      <c r="S966" s="50">
        <v>3617600346.9947972</v>
      </c>
      <c r="T966" s="50">
        <v>2.7923362177850604</v>
      </c>
      <c r="U966" s="50">
        <v>2.924721872513973</v>
      </c>
      <c r="V966" s="50">
        <v>786991</v>
      </c>
      <c r="W966" s="50">
        <v>92.148810770230426</v>
      </c>
      <c r="X966" s="50">
        <v>57.651792311228689</v>
      </c>
      <c r="Y966" s="50">
        <v>38.485687724420302</v>
      </c>
      <c r="Z966" s="50">
        <v>544457300.19367421</v>
      </c>
      <c r="AA966" s="50">
        <v>0.42025312155645256</v>
      </c>
      <c r="AB966" s="50">
        <v>0.4230951335043529</v>
      </c>
      <c r="AC966" s="50">
        <v>10821464</v>
      </c>
      <c r="AD966" s="50">
        <v>0.55855979017185708</v>
      </c>
      <c r="AE966" s="50">
        <v>0.61863325617973519</v>
      </c>
      <c r="AF966" s="50">
        <v>1.6499629854504906E-2</v>
      </c>
      <c r="AG966" s="50">
        <v>0.54442503207009452</v>
      </c>
      <c r="AH966" s="50">
        <v>17.727919083364867</v>
      </c>
      <c r="AI966" s="50">
        <v>18.415257909554892</v>
      </c>
      <c r="AJ966" s="50">
        <v>1.1161168032972133</v>
      </c>
      <c r="AK966" s="50">
        <v>2.2053344038126985</v>
      </c>
      <c r="AL966" s="50">
        <v>3.0189471328843283</v>
      </c>
      <c r="AM966" s="50">
        <v>3.8757139398199412</v>
      </c>
      <c r="AN966" s="50">
        <v>4.7769261673544268</v>
      </c>
      <c r="AO966" s="50">
        <v>6.0246182660684902</v>
      </c>
      <c r="AP966" s="50">
        <v>7.6808730485279213</v>
      </c>
      <c r="AQ966" s="50">
        <v>10.13608962530353</v>
      </c>
      <c r="AR966" s="50">
        <v>15.887777652152458</v>
      </c>
      <c r="AS966" s="50">
        <v>45.277602960778992</v>
      </c>
      <c r="AT966" s="50">
        <v>169.96992672169031</v>
      </c>
      <c r="AU966" s="50">
        <v>257.63862576761477</v>
      </c>
      <c r="AV966" s="50">
        <v>342.17629984761339</v>
      </c>
      <c r="AW966" s="50">
        <v>429.3977096126913</v>
      </c>
      <c r="AX966" s="50">
        <v>526.0121942755469</v>
      </c>
      <c r="AY966" s="50">
        <v>678.71675475656014</v>
      </c>
      <c r="AZ966" s="50">
        <v>865.5047584380809</v>
      </c>
      <c r="BA966" s="50">
        <v>1207.6810582856942</v>
      </c>
      <c r="BB966" s="50">
        <v>2141.6210766932977</v>
      </c>
      <c r="BC966" s="50">
        <v>11.439619085001894</v>
      </c>
      <c r="BD966" s="50">
        <v>7970.6949846855823</v>
      </c>
      <c r="BE966" s="50">
        <v>110.97997941419398</v>
      </c>
      <c r="BF966" s="50">
        <v>220.42599915833603</v>
      </c>
      <c r="BG966" s="50">
        <v>301.39884038526782</v>
      </c>
      <c r="BH966" s="50">
        <v>386.71307910027832</v>
      </c>
      <c r="BI966" s="50">
        <v>476.90490241128151</v>
      </c>
      <c r="BJ966" s="50">
        <v>600.43507371882367</v>
      </c>
      <c r="BK966" s="50">
        <v>766.81931198396046</v>
      </c>
      <c r="BL966" s="50">
        <v>1011.3735731291647</v>
      </c>
      <c r="BM966" s="50">
        <v>1585.2709818056228</v>
      </c>
      <c r="BN966" s="50">
        <v>4517.6537976089367</v>
      </c>
    </row>
    <row r="967" spans="1:66" x14ac:dyDescent="0.25">
      <c r="A967" t="str">
        <f t="shared" si="15"/>
        <v>3005TOT135</v>
      </c>
      <c r="B967" s="50">
        <v>3005</v>
      </c>
      <c r="C967" s="50" t="s">
        <v>3</v>
      </c>
      <c r="D967" s="50">
        <v>135</v>
      </c>
      <c r="E967" s="50">
        <v>1067.2764216586665</v>
      </c>
      <c r="F967" s="50">
        <v>0.22886100048552566</v>
      </c>
      <c r="G967" s="50">
        <v>9.1675492011147358E-2</v>
      </c>
      <c r="H967" s="50">
        <v>5.3422629378244754E-2</v>
      </c>
      <c r="I967" s="50">
        <v>7.3021210006898318E-2</v>
      </c>
      <c r="J967" s="50">
        <v>3.3706972262850854E-2</v>
      </c>
      <c r="K967" s="50">
        <v>2.3515244237639437E-2</v>
      </c>
      <c r="L967" s="50">
        <v>301.41697073646657</v>
      </c>
      <c r="M967" s="50">
        <v>150.70848536823328</v>
      </c>
      <c r="N967" s="50">
        <v>18501597</v>
      </c>
      <c r="O967" s="50">
        <v>4234294</v>
      </c>
      <c r="P967" s="50">
        <v>180.6775304904082</v>
      </c>
      <c r="Q967" s="50">
        <v>120.73944024605836</v>
      </c>
      <c r="R967" s="50">
        <v>40.057280103057863</v>
      </c>
      <c r="S967" s="50">
        <v>6134955448.766922</v>
      </c>
      <c r="T967" s="50">
        <v>2.5890714469107592</v>
      </c>
      <c r="U967" s="50">
        <v>2.6934241674040424</v>
      </c>
      <c r="V967" s="50">
        <v>1351009</v>
      </c>
      <c r="W967" s="50">
        <v>81.140660682728893</v>
      </c>
      <c r="X967" s="50">
        <v>69.567824685504391</v>
      </c>
      <c r="Y967" s="50">
        <v>46.160522757246206</v>
      </c>
      <c r="Z967" s="50">
        <v>1127841087.1264632</v>
      </c>
      <c r="AA967" s="50">
        <v>0.47597104489468217</v>
      </c>
      <c r="AB967" s="50">
        <v>0.47862815094425698</v>
      </c>
      <c r="AC967" s="50">
        <v>18501597</v>
      </c>
      <c r="AD967" s="50">
        <v>0.55463806211518663</v>
      </c>
      <c r="AE967" s="50">
        <v>0.62501025873948635</v>
      </c>
      <c r="AF967" s="50">
        <v>2.820963062088807E-2</v>
      </c>
      <c r="AG967" s="50">
        <v>0.54439280523001177</v>
      </c>
      <c r="AH967" s="50">
        <v>17.562493900951011</v>
      </c>
      <c r="AI967" s="50">
        <v>19.368695420751507</v>
      </c>
      <c r="AJ967" s="50">
        <v>0.97437679951080247</v>
      </c>
      <c r="AK967" s="50">
        <v>2.12966860718968</v>
      </c>
      <c r="AL967" s="50">
        <v>3.0079336262649692</v>
      </c>
      <c r="AM967" s="50">
        <v>3.9841063067265479</v>
      </c>
      <c r="AN967" s="50">
        <v>4.9688551760144755</v>
      </c>
      <c r="AO967" s="50">
        <v>6.2987606265120242</v>
      </c>
      <c r="AP967" s="50">
        <v>8.0110423718755293</v>
      </c>
      <c r="AQ967" s="50">
        <v>10.503946431341603</v>
      </c>
      <c r="AR967" s="50">
        <v>15.793200754108966</v>
      </c>
      <c r="AS967" s="50">
        <v>44.328109300455417</v>
      </c>
      <c r="AT967" s="50">
        <v>181.15215874285414</v>
      </c>
      <c r="AU967" s="50">
        <v>269.23236392715739</v>
      </c>
      <c r="AV967" s="50">
        <v>370.35552454094625</v>
      </c>
      <c r="AW967" s="50">
        <v>483.07242331427773</v>
      </c>
      <c r="AX967" s="50">
        <v>595.78932208760921</v>
      </c>
      <c r="AY967" s="50">
        <v>756.81346319236843</v>
      </c>
      <c r="AZ967" s="50">
        <v>966.14484662855546</v>
      </c>
      <c r="BA967" s="50">
        <v>1328.4491641142638</v>
      </c>
      <c r="BB967" s="50">
        <v>2218.1075437180584</v>
      </c>
      <c r="BC967" s="50">
        <v>12.619026361827167</v>
      </c>
      <c r="BD967" s="50">
        <v>8332.9993021712908</v>
      </c>
      <c r="BE967" s="50">
        <v>103.79320701030753</v>
      </c>
      <c r="BF967" s="50">
        <v>227.4032475738494</v>
      </c>
      <c r="BG967" s="50">
        <v>320.87231111800071</v>
      </c>
      <c r="BH967" s="50">
        <v>425.21305418229383</v>
      </c>
      <c r="BI967" s="50">
        <v>530.82423221861825</v>
      </c>
      <c r="BJ967" s="50">
        <v>671.92599609742081</v>
      </c>
      <c r="BK967" s="50">
        <v>855.82845038562084</v>
      </c>
      <c r="BL967" s="50">
        <v>1120.5228441875961</v>
      </c>
      <c r="BM967" s="50">
        <v>1683.9688978827444</v>
      </c>
      <c r="BN967" s="50">
        <v>4740.170028032252</v>
      </c>
    </row>
    <row r="968" spans="1:66" x14ac:dyDescent="0.25">
      <c r="A968" t="str">
        <f t="shared" si="15"/>
        <v>3005TOT141</v>
      </c>
      <c r="B968" s="50">
        <v>3005</v>
      </c>
      <c r="C968" s="50" t="s">
        <v>3</v>
      </c>
      <c r="D968" s="50">
        <v>141</v>
      </c>
      <c r="E968" s="50">
        <v>1023.332457703497</v>
      </c>
      <c r="F968" s="50">
        <v>0.19173927096759666</v>
      </c>
      <c r="G968" s="50">
        <v>7.3437542411000131E-2</v>
      </c>
      <c r="H968" s="50">
        <v>4.0632308869804463E-2</v>
      </c>
      <c r="I968" s="50">
        <v>5.7132089268516914E-2</v>
      </c>
      <c r="J968" s="50">
        <v>2.3495011375712097E-2</v>
      </c>
      <c r="K968" s="50">
        <v>1.5631636683313018E-2</v>
      </c>
      <c r="L968" s="50">
        <v>275.99626187609203</v>
      </c>
      <c r="M968" s="50">
        <v>137.99813093804602</v>
      </c>
      <c r="N968" s="50">
        <v>3019564</v>
      </c>
      <c r="O968" s="50">
        <v>578969</v>
      </c>
      <c r="P968" s="50">
        <v>170.28767602135429</v>
      </c>
      <c r="Q968" s="50">
        <v>105.70858585473775</v>
      </c>
      <c r="R968" s="50">
        <v>38.300731008521922</v>
      </c>
      <c r="S968" s="50">
        <v>734423930.92477989</v>
      </c>
      <c r="T968" s="50">
        <v>1.9806356218084209</v>
      </c>
      <c r="U968" s="50">
        <v>2.0459133105272849</v>
      </c>
      <c r="V968" s="50">
        <v>172514</v>
      </c>
      <c r="W968" s="50">
        <v>81.247753037844163</v>
      </c>
      <c r="X968" s="50">
        <v>56.750377900201855</v>
      </c>
      <c r="Y968" s="50">
        <v>41.124019227245775</v>
      </c>
      <c r="Z968" s="50">
        <v>117482816.31690507</v>
      </c>
      <c r="AA968" s="50">
        <v>0.3168342440239329</v>
      </c>
      <c r="AB968" s="50">
        <v>0.31827795839533884</v>
      </c>
      <c r="AC968" s="50">
        <v>3019564</v>
      </c>
      <c r="AD968" s="50">
        <v>0.53666093175347362</v>
      </c>
      <c r="AE968" s="50">
        <v>0.57420743457072465</v>
      </c>
      <c r="AF968" s="50">
        <v>4.6039693263305965E-3</v>
      </c>
      <c r="AG968" s="50">
        <v>0.50609349581512841</v>
      </c>
      <c r="AH968" s="50">
        <v>15.729521550740074</v>
      </c>
      <c r="AI968" s="50">
        <v>17.124253011342933</v>
      </c>
      <c r="AJ968" s="50">
        <v>1.1480704857786979</v>
      </c>
      <c r="AK968" s="50">
        <v>2.2828447698113976</v>
      </c>
      <c r="AL968" s="50">
        <v>3.2538126921735344</v>
      </c>
      <c r="AM968" s="50">
        <v>4.1927752998602301</v>
      </c>
      <c r="AN968" s="50">
        <v>5.1948342492649111</v>
      </c>
      <c r="AO968" s="50">
        <v>6.5245244121769659</v>
      </c>
      <c r="AP968" s="50">
        <v>8.09546527791084</v>
      </c>
      <c r="AQ968" s="50">
        <v>10.555811915822318</v>
      </c>
      <c r="AR968" s="50">
        <v>15.977380459264943</v>
      </c>
      <c r="AS968" s="50">
        <v>42.774480437936163</v>
      </c>
      <c r="AT968" s="50">
        <v>187.86149795555244</v>
      </c>
      <c r="AU968" s="50">
        <v>283.40248834437625</v>
      </c>
      <c r="AV968" s="50">
        <v>379.5569040326468</v>
      </c>
      <c r="AW968" s="50">
        <v>483.07242331427773</v>
      </c>
      <c r="AX968" s="50">
        <v>603.84052914284712</v>
      </c>
      <c r="AY968" s="50">
        <v>742.64333877514957</v>
      </c>
      <c r="AZ968" s="50">
        <v>925.88881135236556</v>
      </c>
      <c r="BA968" s="50">
        <v>1288.1931288380738</v>
      </c>
      <c r="BB968" s="50">
        <v>2146.9885480634562</v>
      </c>
      <c r="BC968" s="50">
        <v>11.472841490651902</v>
      </c>
      <c r="BD968" s="50">
        <v>7809.6708435808232</v>
      </c>
      <c r="BE968" s="50">
        <v>116.6047072793545</v>
      </c>
      <c r="BF968" s="50">
        <v>234.22790752879854</v>
      </c>
      <c r="BG968" s="50">
        <v>332.15963531521442</v>
      </c>
      <c r="BH968" s="50">
        <v>431.33643340647109</v>
      </c>
      <c r="BI968" s="50">
        <v>531.70884621082962</v>
      </c>
      <c r="BJ968" s="50">
        <v>666.06418154414439</v>
      </c>
      <c r="BK968" s="50">
        <v>831.80259655503323</v>
      </c>
      <c r="BL968" s="50">
        <v>1078.9719994138941</v>
      </c>
      <c r="BM968" s="50">
        <v>1635.1168387017685</v>
      </c>
      <c r="BN968" s="50">
        <v>4383.1942631932188</v>
      </c>
    </row>
    <row r="969" spans="1:66" x14ac:dyDescent="0.25">
      <c r="A969" t="str">
        <f t="shared" si="15"/>
        <v>3005TOT143</v>
      </c>
      <c r="B969" s="50">
        <v>3005</v>
      </c>
      <c r="C969" s="50" t="s">
        <v>3</v>
      </c>
      <c r="D969" s="50">
        <v>143</v>
      </c>
      <c r="E969" s="50">
        <v>1060.1042895642404</v>
      </c>
      <c r="F969" s="50">
        <v>0.26271648735937803</v>
      </c>
      <c r="G969" s="50">
        <v>0.10157710334980374</v>
      </c>
      <c r="H969" s="50">
        <v>5.6298204547808733E-2</v>
      </c>
      <c r="I969" s="50">
        <v>8.9285069171704576E-2</v>
      </c>
      <c r="J969" s="50">
        <v>3.2416732660928579E-2</v>
      </c>
      <c r="K969" s="50">
        <v>1.9535203611491202E-2</v>
      </c>
      <c r="L969" s="50">
        <v>334.10073950128282</v>
      </c>
      <c r="M969" s="50">
        <v>167.05036975064141</v>
      </c>
      <c r="N969" s="50">
        <v>3875284</v>
      </c>
      <c r="O969" s="50">
        <v>1018100.9999999999</v>
      </c>
      <c r="P969" s="50">
        <v>204.92352003296583</v>
      </c>
      <c r="Q969" s="50">
        <v>129.17721946831699</v>
      </c>
      <c r="R969" s="50">
        <v>38.664152513143719</v>
      </c>
      <c r="S969" s="50">
        <v>1578185475.8149557</v>
      </c>
      <c r="T969" s="50">
        <v>3.201287428005533</v>
      </c>
      <c r="U969" s="50">
        <v>3.3725610010500038</v>
      </c>
      <c r="V969" s="50">
        <v>346005</v>
      </c>
      <c r="W969" s="50">
        <v>106.39938714680019</v>
      </c>
      <c r="X969" s="50">
        <v>60.650982603841214</v>
      </c>
      <c r="Y969" s="50">
        <v>36.307002908389755</v>
      </c>
      <c r="Z969" s="50">
        <v>251826518.83010498</v>
      </c>
      <c r="AA969" s="50">
        <v>0.51082023065312887</v>
      </c>
      <c r="AB969" s="50">
        <v>0.5154392186540907</v>
      </c>
      <c r="AC969" s="50">
        <v>3875284</v>
      </c>
      <c r="AD969" s="50">
        <v>0.54128499314399836</v>
      </c>
      <c r="AE969" s="50">
        <v>0.5646516499207781</v>
      </c>
      <c r="AF969" s="50">
        <v>5.9086969730791578E-3</v>
      </c>
      <c r="AG969" s="50">
        <v>0.52164443944146033</v>
      </c>
      <c r="AH969" s="50">
        <v>16.309307620556272</v>
      </c>
      <c r="AI969" s="50">
        <v>18.079221629239768</v>
      </c>
      <c r="AJ969" s="50">
        <v>1.0756842937424</v>
      </c>
      <c r="AK969" s="50">
        <v>2.1876563292149558</v>
      </c>
      <c r="AL969" s="50">
        <v>3.0648882444626939</v>
      </c>
      <c r="AM969" s="50">
        <v>4.0536767146570529</v>
      </c>
      <c r="AN969" s="50">
        <v>5.068975890073002</v>
      </c>
      <c r="AO969" s="50">
        <v>6.4112483376456417</v>
      </c>
      <c r="AP969" s="50">
        <v>8.2632429696957033</v>
      </c>
      <c r="AQ969" s="50">
        <v>10.87596884636114</v>
      </c>
      <c r="AR969" s="50">
        <v>16.668235417730962</v>
      </c>
      <c r="AS969" s="50">
        <v>42.330422956416449</v>
      </c>
      <c r="AT969" s="50">
        <v>181.15215874285414</v>
      </c>
      <c r="AU969" s="50">
        <v>273.7410398780907</v>
      </c>
      <c r="AV969" s="50">
        <v>373.57600736304141</v>
      </c>
      <c r="AW969" s="50">
        <v>483.07242331427773</v>
      </c>
      <c r="AX969" s="50">
        <v>603.84052914284712</v>
      </c>
      <c r="AY969" s="50">
        <v>764.86467024760634</v>
      </c>
      <c r="AZ969" s="50">
        <v>990.2984677942693</v>
      </c>
      <c r="BA969" s="50">
        <v>1368.7051993904536</v>
      </c>
      <c r="BB969" s="50">
        <v>2334.8500460190089</v>
      </c>
      <c r="BC969" s="50">
        <v>10.609838159551359</v>
      </c>
      <c r="BD969" s="50">
        <v>7864.4190515564414</v>
      </c>
      <c r="BE969" s="50">
        <v>113.87431166360808</v>
      </c>
      <c r="BF969" s="50">
        <v>232.23583663982114</v>
      </c>
      <c r="BG969" s="50">
        <v>324.28368916571463</v>
      </c>
      <c r="BH969" s="50">
        <v>430.5078645540699</v>
      </c>
      <c r="BI969" s="50">
        <v>537.43420447346614</v>
      </c>
      <c r="BJ969" s="50">
        <v>679.45475127664429</v>
      </c>
      <c r="BK969" s="50">
        <v>875.73999696146166</v>
      </c>
      <c r="BL969" s="50">
        <v>1152.5301265020223</v>
      </c>
      <c r="BM969" s="50">
        <v>1765.4414672691321</v>
      </c>
      <c r="BN969" s="50">
        <v>4495.8587235311397</v>
      </c>
    </row>
    <row r="970" spans="1:66" x14ac:dyDescent="0.25">
      <c r="A970" t="str">
        <f t="shared" si="15"/>
        <v>3005TOT153</v>
      </c>
      <c r="B970" s="50">
        <v>3005</v>
      </c>
      <c r="C970" s="50" t="s">
        <v>3</v>
      </c>
      <c r="D970" s="50">
        <v>153</v>
      </c>
      <c r="E970" s="50">
        <v>1366.8626502795835</v>
      </c>
      <c r="F970" s="50">
        <v>0.22380324911343596</v>
      </c>
      <c r="G970" s="50">
        <v>8.7836017847996981E-2</v>
      </c>
      <c r="H970" s="50">
        <v>5.1338272553198415E-2</v>
      </c>
      <c r="I970" s="50">
        <v>7.1713964820432088E-2</v>
      </c>
      <c r="J970" s="50">
        <v>3.1639272614166929E-2</v>
      </c>
      <c r="K970" s="50">
        <v>2.2976925489288695E-2</v>
      </c>
      <c r="L970" s="50">
        <v>259.65437910393132</v>
      </c>
      <c r="M970" s="50">
        <v>129.82718955196566</v>
      </c>
      <c r="N970" s="50">
        <v>2261540</v>
      </c>
      <c r="O970" s="50">
        <v>506140</v>
      </c>
      <c r="P970" s="50">
        <v>157.74787520986317</v>
      </c>
      <c r="Q970" s="50">
        <v>101.90650389406815</v>
      </c>
      <c r="R970" s="50">
        <v>39.24698063855039</v>
      </c>
      <c r="S970" s="50">
        <v>618947494.57132387</v>
      </c>
      <c r="T970" s="50">
        <v>1.6685660898422008</v>
      </c>
      <c r="U970" s="50">
        <v>1.7128058921082567</v>
      </c>
      <c r="V970" s="50">
        <v>162183.99999999997</v>
      </c>
      <c r="W970" s="50">
        <v>72.549114727193796</v>
      </c>
      <c r="X970" s="50">
        <v>57.278074824771863</v>
      </c>
      <c r="Y970" s="50">
        <v>44.11870504355737</v>
      </c>
      <c r="Z970" s="50">
        <v>111475047.44856958</v>
      </c>
      <c r="AA970" s="50">
        <v>0.30051577180235212</v>
      </c>
      <c r="AB970" s="50">
        <v>0.30166401659350039</v>
      </c>
      <c r="AC970" s="50">
        <v>2261540</v>
      </c>
      <c r="AD970" s="50">
        <v>0.60331072416071496</v>
      </c>
      <c r="AE970" s="50">
        <v>0.67856064950022077</v>
      </c>
      <c r="AF970" s="50">
        <v>3.4482000680461458E-3</v>
      </c>
      <c r="AG970" s="50">
        <v>0.6926495877208847</v>
      </c>
      <c r="AH970" s="50">
        <v>25.557518061573649</v>
      </c>
      <c r="AI970" s="50">
        <v>29.933965493628754</v>
      </c>
      <c r="AJ970" s="50">
        <v>0.68639206505371042</v>
      </c>
      <c r="AK970" s="50">
        <v>1.4634529371032556</v>
      </c>
      <c r="AL970" s="50">
        <v>2.0882760803861897</v>
      </c>
      <c r="AM970" s="50">
        <v>2.8805407847254818</v>
      </c>
      <c r="AN970" s="50">
        <v>3.9941756075642436</v>
      </c>
      <c r="AO970" s="50">
        <v>5.4743851643791483</v>
      </c>
      <c r="AP970" s="50">
        <v>7.5967922056128998</v>
      </c>
      <c r="AQ970" s="50">
        <v>11.462599043958207</v>
      </c>
      <c r="AR970" s="50">
        <v>18.86955379947841</v>
      </c>
      <c r="AS970" s="50">
        <v>45.483832311738453</v>
      </c>
      <c r="AT970" s="50">
        <v>161.02414110475922</v>
      </c>
      <c r="AU970" s="50">
        <v>241.53621165713886</v>
      </c>
      <c r="AV970" s="50">
        <v>322.04828220951845</v>
      </c>
      <c r="AW970" s="50">
        <v>470.99561273142075</v>
      </c>
      <c r="AX970" s="50">
        <v>633.36162167871964</v>
      </c>
      <c r="AY970" s="50">
        <v>881.72218979220304</v>
      </c>
      <c r="AZ970" s="50">
        <v>1235.4577226262652</v>
      </c>
      <c r="BA970" s="50">
        <v>1991.331878328856</v>
      </c>
      <c r="BB970" s="50">
        <v>3381.506963199944</v>
      </c>
      <c r="BC970" s="50">
        <v>10.556625151368692</v>
      </c>
      <c r="BD970" s="50">
        <v>10466.569171809349</v>
      </c>
      <c r="BE970" s="50">
        <v>93.625791799080133</v>
      </c>
      <c r="BF970" s="50">
        <v>200.3439719529874</v>
      </c>
      <c r="BG970" s="50">
        <v>284.54784939961507</v>
      </c>
      <c r="BH970" s="50">
        <v>395.07900404568625</v>
      </c>
      <c r="BI970" s="50">
        <v>545.74141556592917</v>
      </c>
      <c r="BJ970" s="50">
        <v>744.58251531616952</v>
      </c>
      <c r="BK970" s="50">
        <v>1041.9477706863618</v>
      </c>
      <c r="BL970" s="50">
        <v>1566.3435125785907</v>
      </c>
      <c r="BM970" s="50">
        <v>2581.1947698933336</v>
      </c>
      <c r="BN970" s="50">
        <v>6227.3962627207184</v>
      </c>
    </row>
    <row r="971" spans="1:66" x14ac:dyDescent="0.25">
      <c r="A971" t="str">
        <f t="shared" si="15"/>
        <v>3006TOT0</v>
      </c>
      <c r="B971" s="50">
        <v>3006</v>
      </c>
      <c r="C971" s="50" t="s">
        <v>3</v>
      </c>
      <c r="D971" s="50">
        <v>0</v>
      </c>
      <c r="E971" s="50">
        <v>763.84418270806941</v>
      </c>
      <c r="F971" s="50">
        <v>0.30157466874372185</v>
      </c>
      <c r="G971" s="50">
        <v>0.12634402705362729</v>
      </c>
      <c r="H971" s="50">
        <v>7.2936508955280657E-2</v>
      </c>
      <c r="I971" s="50">
        <v>0.1106629901499005</v>
      </c>
      <c r="J971" s="50">
        <v>4.4521286064844144E-2</v>
      </c>
      <c r="K971" s="50">
        <v>2.6691967087315936E-2</v>
      </c>
      <c r="L971" s="50">
        <v>261.23232108558972</v>
      </c>
      <c r="M971" s="50">
        <v>130.61616054279486</v>
      </c>
      <c r="N971" s="50">
        <v>183168302</v>
      </c>
      <c r="O971" s="50">
        <v>55238920.000000007</v>
      </c>
      <c r="P971" s="50">
        <v>151.78962956242376</v>
      </c>
      <c r="Q971" s="50">
        <v>109.44269152316596</v>
      </c>
      <c r="R971" s="50">
        <v>41.894774378744785</v>
      </c>
      <c r="S971" s="50">
        <v>72545952979.594116</v>
      </c>
      <c r="T971" s="50">
        <v>4.3209262032351186</v>
      </c>
      <c r="U971" s="50">
        <v>4.5963795603768016</v>
      </c>
      <c r="V971" s="50">
        <v>20269952</v>
      </c>
      <c r="W971" s="50">
        <v>78.067431827437488</v>
      </c>
      <c r="X971" s="50">
        <v>52.54872871535737</v>
      </c>
      <c r="Y971" s="50">
        <v>40.231414318858647</v>
      </c>
      <c r="Z971" s="50">
        <v>12781922504.655787</v>
      </c>
      <c r="AA971" s="50">
        <v>0.76130702830002106</v>
      </c>
      <c r="AB971" s="50">
        <v>0.77001600787164615</v>
      </c>
      <c r="AC971" s="50">
        <v>183168302</v>
      </c>
      <c r="AD971" s="50">
        <v>0.56053297741011465</v>
      </c>
      <c r="AE971" s="50">
        <v>0.63741971366982053</v>
      </c>
      <c r="AF971" s="50">
        <v>0.27736034249584335</v>
      </c>
      <c r="AG971" s="50">
        <v>0.57420701509355432</v>
      </c>
      <c r="AH971" s="50">
        <v>18.430435002215702</v>
      </c>
      <c r="AI971" s="50">
        <v>20.4947979803107</v>
      </c>
      <c r="AJ971" s="50">
        <v>0.93309933021617075</v>
      </c>
      <c r="AK971" s="50">
        <v>2.0200136462872922</v>
      </c>
      <c r="AL971" s="50">
        <v>2.8879942687822489</v>
      </c>
      <c r="AM971" s="50">
        <v>3.8240495677300652</v>
      </c>
      <c r="AN971" s="50">
        <v>4.9230714617781342</v>
      </c>
      <c r="AO971" s="50">
        <v>6.3166584877095833</v>
      </c>
      <c r="AP971" s="50">
        <v>7.922575658865064</v>
      </c>
      <c r="AQ971" s="50">
        <v>10.649083712158948</v>
      </c>
      <c r="AR971" s="50">
        <v>15.990192759345106</v>
      </c>
      <c r="AS971" s="50">
        <v>44.533261107127387</v>
      </c>
      <c r="AT971" s="50">
        <v>119.37268413761723</v>
      </c>
      <c r="AU971" s="50">
        <v>185.37752786025419</v>
      </c>
      <c r="AV971" s="50">
        <v>258.48415856570659</v>
      </c>
      <c r="AW971" s="50">
        <v>330.93805149700313</v>
      </c>
      <c r="AX971" s="50">
        <v>421.92969721432502</v>
      </c>
      <c r="AY971" s="50">
        <v>548.29973029089274</v>
      </c>
      <c r="AZ971" s="50">
        <v>689.29108950855084</v>
      </c>
      <c r="BA971" s="50">
        <v>966.05190575062045</v>
      </c>
      <c r="BB971" s="50">
        <v>1566.5706579739792</v>
      </c>
      <c r="BC971" s="50">
        <v>12.672470263412421</v>
      </c>
      <c r="BD971" s="50">
        <v>5952.9685003011209</v>
      </c>
      <c r="BE971" s="50">
        <v>71.265947475336574</v>
      </c>
      <c r="BF971" s="50">
        <v>154.28433627865988</v>
      </c>
      <c r="BG971" s="50">
        <v>220.63179258391276</v>
      </c>
      <c r="BH971" s="50">
        <v>292.0565399500602</v>
      </c>
      <c r="BI971" s="50">
        <v>376.11447517415388</v>
      </c>
      <c r="BJ971" s="50">
        <v>482.48744055312307</v>
      </c>
      <c r="BK971" s="50">
        <v>605.14277242619005</v>
      </c>
      <c r="BL971" s="50">
        <v>813.43726290875702</v>
      </c>
      <c r="BM971" s="50">
        <v>1221.3897827093815</v>
      </c>
      <c r="BN971" s="50">
        <v>3401.8016138297521</v>
      </c>
    </row>
    <row r="972" spans="1:66" x14ac:dyDescent="0.25">
      <c r="A972" t="str">
        <f t="shared" si="15"/>
        <v>3006TOT10</v>
      </c>
      <c r="B972" s="50">
        <v>3006</v>
      </c>
      <c r="C972" s="50" t="s">
        <v>3</v>
      </c>
      <c r="D972" s="50">
        <v>10</v>
      </c>
      <c r="E972" s="50">
        <v>502.57885768824713</v>
      </c>
      <c r="F972" s="50">
        <v>0.44222865438810016</v>
      </c>
      <c r="G972" s="50">
        <v>0.17955191975091289</v>
      </c>
      <c r="H972" s="50">
        <v>9.9107248358961189E-2</v>
      </c>
      <c r="I972" s="50">
        <v>0.15803968195071089</v>
      </c>
      <c r="J972" s="50">
        <v>5.4448961002793089E-2</v>
      </c>
      <c r="K972" s="50">
        <v>2.9935769591507767E-2</v>
      </c>
      <c r="L972" s="50">
        <v>265.29823890929737</v>
      </c>
      <c r="M972" s="50">
        <v>132.64911945464868</v>
      </c>
      <c r="N972" s="50">
        <v>14930516</v>
      </c>
      <c r="O972" s="50">
        <v>6602702</v>
      </c>
      <c r="P972" s="50">
        <v>157.58290289469227</v>
      </c>
      <c r="Q972" s="50">
        <v>107.7153360146051</v>
      </c>
      <c r="R972" s="50">
        <v>40.601602354183669</v>
      </c>
      <c r="S972" s="50">
        <v>8534547174.4116611</v>
      </c>
      <c r="T972" s="50">
        <v>9.4780764001514051</v>
      </c>
      <c r="U972" s="50">
        <v>11.003875805018406</v>
      </c>
      <c r="V972" s="50">
        <v>2359614</v>
      </c>
      <c r="W972" s="50">
        <v>86.947896552329709</v>
      </c>
      <c r="X972" s="50">
        <v>45.701222902318975</v>
      </c>
      <c r="Y972" s="50">
        <v>34.452714869278672</v>
      </c>
      <c r="Z972" s="50">
        <v>1294046944.5291901</v>
      </c>
      <c r="AA972" s="50">
        <v>1.4371091465055565</v>
      </c>
      <c r="AB972" s="50">
        <v>1.4775062606936096</v>
      </c>
      <c r="AC972" s="50">
        <v>14930516</v>
      </c>
      <c r="AD972" s="50">
        <v>0.52153238050983342</v>
      </c>
      <c r="AE972" s="50">
        <v>0.55545490462145697</v>
      </c>
      <c r="AF972" s="50">
        <v>2.2608349731819844E-2</v>
      </c>
      <c r="AG972" s="50">
        <v>0.47532963541243767</v>
      </c>
      <c r="AH972" s="50">
        <v>14.363610750306115</v>
      </c>
      <c r="AI972" s="50">
        <v>14.899878775907998</v>
      </c>
      <c r="AJ972" s="50">
        <v>1.3116426687022924</v>
      </c>
      <c r="AK972" s="50">
        <v>2.5334459681120807</v>
      </c>
      <c r="AL972" s="50">
        <v>3.4223736782422196</v>
      </c>
      <c r="AM972" s="50">
        <v>4.3458355437237834</v>
      </c>
      <c r="AN972" s="50">
        <v>5.3824025992199491</v>
      </c>
      <c r="AO972" s="50">
        <v>6.6260380773754406</v>
      </c>
      <c r="AP972" s="50">
        <v>8.2675276399999298</v>
      </c>
      <c r="AQ972" s="50">
        <v>10.81937925346881</v>
      </c>
      <c r="AR972" s="50">
        <v>15.589132078434297</v>
      </c>
      <c r="AS972" s="50">
        <v>41.702222492721198</v>
      </c>
      <c r="AT972" s="50">
        <v>104.43804386493196</v>
      </c>
      <c r="AU972" s="50">
        <v>148.82421250752802</v>
      </c>
      <c r="AV972" s="50">
        <v>193.86311892427992</v>
      </c>
      <c r="AW972" s="50">
        <v>244.38502264394077</v>
      </c>
      <c r="AX972" s="50">
        <v>297.64842501505603</v>
      </c>
      <c r="AY972" s="50">
        <v>366.83862907557346</v>
      </c>
      <c r="AZ972" s="50">
        <v>469.97119739219374</v>
      </c>
      <c r="BA972" s="50">
        <v>626.62826318959173</v>
      </c>
      <c r="BB972" s="50">
        <v>1002.6052211033467</v>
      </c>
      <c r="BC972" s="50">
        <v>11.917705960721307</v>
      </c>
      <c r="BD972" s="50">
        <v>3524.7839804414534</v>
      </c>
      <c r="BE972" s="50">
        <v>65.899713361610651</v>
      </c>
      <c r="BF972" s="50">
        <v>127.33617939830718</v>
      </c>
      <c r="BG972" s="50">
        <v>171.97507262650396</v>
      </c>
      <c r="BH972" s="50">
        <v>218.44112361198449</v>
      </c>
      <c r="BI972" s="50">
        <v>270.48509487945358</v>
      </c>
      <c r="BJ972" s="50">
        <v>332.8306793918851</v>
      </c>
      <c r="BK972" s="50">
        <v>415.78738688451836</v>
      </c>
      <c r="BL972" s="50">
        <v>543.83729369000162</v>
      </c>
      <c r="BM972" s="50">
        <v>783.43725518247868</v>
      </c>
      <c r="BN972" s="50">
        <v>2096.1050408164465</v>
      </c>
    </row>
    <row r="973" spans="1:66" x14ac:dyDescent="0.25">
      <c r="A973" t="str">
        <f t="shared" si="15"/>
        <v>3006TOT11</v>
      </c>
      <c r="B973" s="50">
        <v>3006</v>
      </c>
      <c r="C973" s="50" t="s">
        <v>3</v>
      </c>
      <c r="D973" s="50">
        <v>11</v>
      </c>
      <c r="E973" s="50">
        <v>650.34160176207422</v>
      </c>
      <c r="F973" s="50">
        <v>0.36329520574834268</v>
      </c>
      <c r="G973" s="50">
        <v>0.13815952141849111</v>
      </c>
      <c r="H973" s="50">
        <v>7.5465353738193977E-2</v>
      </c>
      <c r="I973" s="50">
        <v>0.12817205833603218</v>
      </c>
      <c r="J973" s="50">
        <v>4.1577239771009987E-2</v>
      </c>
      <c r="K973" s="50">
        <v>2.2369316187567795E-2</v>
      </c>
      <c r="L973" s="50">
        <v>265.67801017174241</v>
      </c>
      <c r="M973" s="50">
        <v>132.83900508587121</v>
      </c>
      <c r="N973" s="50">
        <v>1571653</v>
      </c>
      <c r="O973" s="50">
        <v>570974</v>
      </c>
      <c r="P973" s="50">
        <v>164.64186613252969</v>
      </c>
      <c r="Q973" s="50">
        <v>101.03614403921273</v>
      </c>
      <c r="R973" s="50">
        <v>38.029547110014811</v>
      </c>
      <c r="S973" s="50">
        <v>692268135.67974544</v>
      </c>
      <c r="T973" s="50">
        <v>5.6441025204741244</v>
      </c>
      <c r="U973" s="50">
        <v>6.2157842924408806</v>
      </c>
      <c r="V973" s="50">
        <v>201441.99999999997</v>
      </c>
      <c r="W973" s="50">
        <v>89.747872454469814</v>
      </c>
      <c r="X973" s="50">
        <v>43.091132631401393</v>
      </c>
      <c r="Y973" s="50">
        <v>32.438614399096082</v>
      </c>
      <c r="Z973" s="50">
        <v>104164367.27441712</v>
      </c>
      <c r="AA973" s="50">
        <v>0.84925816685156352</v>
      </c>
      <c r="AB973" s="50">
        <v>0.86455023474704307</v>
      </c>
      <c r="AC973" s="50">
        <v>1571653</v>
      </c>
      <c r="AD973" s="50">
        <v>0.54328188839082647</v>
      </c>
      <c r="AE973" s="50">
        <v>0.6058767554796054</v>
      </c>
      <c r="AF973" s="50">
        <v>2.3798561738298165E-3</v>
      </c>
      <c r="AG973" s="50">
        <v>0.52218021978443474</v>
      </c>
      <c r="AH973" s="50">
        <v>16.241046139382597</v>
      </c>
      <c r="AI973" s="50">
        <v>17.216954238669995</v>
      </c>
      <c r="AJ973" s="50">
        <v>1.182606866832189</v>
      </c>
      <c r="AK973" s="50">
        <v>2.2660516608305037</v>
      </c>
      <c r="AL973" s="50">
        <v>3.2217184147924951</v>
      </c>
      <c r="AM973" s="50">
        <v>3.98554829910523</v>
      </c>
      <c r="AN973" s="50">
        <v>5.0293383522712283</v>
      </c>
      <c r="AO973" s="50">
        <v>6.3284151159651429</v>
      </c>
      <c r="AP973" s="50">
        <v>7.9832150954576093</v>
      </c>
      <c r="AQ973" s="50">
        <v>10.627710139177974</v>
      </c>
      <c r="AR973" s="50">
        <v>16.109552679069033</v>
      </c>
      <c r="AS973" s="50">
        <v>43.265843376498594</v>
      </c>
      <c r="AT973" s="50">
        <v>117.49279934804844</v>
      </c>
      <c r="AU973" s="50">
        <v>182.76657676363092</v>
      </c>
      <c r="AV973" s="50">
        <v>233.68012314778522</v>
      </c>
      <c r="AW973" s="50">
        <v>287.20462062856285</v>
      </c>
      <c r="AX973" s="50">
        <v>365.53315352726185</v>
      </c>
      <c r="AY973" s="50">
        <v>465.49528122655386</v>
      </c>
      <c r="AZ973" s="50">
        <v>587.46399674024224</v>
      </c>
      <c r="BA973" s="50">
        <v>806.78388885659933</v>
      </c>
      <c r="BB973" s="50">
        <v>1438.111864020113</v>
      </c>
      <c r="BC973" s="50">
        <v>12.786539909702057</v>
      </c>
      <c r="BD973" s="50">
        <v>4334.1788203946753</v>
      </c>
      <c r="BE973" s="50">
        <v>76.613607959272258</v>
      </c>
      <c r="BF973" s="50">
        <v>147.38792822121789</v>
      </c>
      <c r="BG973" s="50">
        <v>208.73060464919095</v>
      </c>
      <c r="BH973" s="50">
        <v>260.55838858686855</v>
      </c>
      <c r="BI973" s="50">
        <v>326.33400049606405</v>
      </c>
      <c r="BJ973" s="50">
        <v>409.54961993886371</v>
      </c>
      <c r="BK973" s="50">
        <v>523.69438578644019</v>
      </c>
      <c r="BL973" s="50">
        <v>689.90130001944704</v>
      </c>
      <c r="BM973" s="50">
        <v>1049.6768753637223</v>
      </c>
      <c r="BN973" s="50">
        <v>2816.0566422335833</v>
      </c>
    </row>
    <row r="974" spans="1:66" x14ac:dyDescent="0.25">
      <c r="A974" t="str">
        <f t="shared" si="15"/>
        <v>3006TOT12</v>
      </c>
      <c r="B974" s="50">
        <v>3006</v>
      </c>
      <c r="C974" s="50" t="s">
        <v>3</v>
      </c>
      <c r="D974" s="50">
        <v>12</v>
      </c>
      <c r="E974" s="50">
        <v>575.54570979092455</v>
      </c>
      <c r="F974" s="50">
        <v>0.49841825117990318</v>
      </c>
      <c r="G974" s="50">
        <v>0.21683005025454197</v>
      </c>
      <c r="H974" s="50">
        <v>0.12744697640931693</v>
      </c>
      <c r="I974" s="50">
        <v>0.21134214930864459</v>
      </c>
      <c r="J974" s="50">
        <v>7.9141908064366051E-2</v>
      </c>
      <c r="K974" s="50">
        <v>4.3617893082926407E-2</v>
      </c>
      <c r="L974" s="50">
        <v>265.9023440532971</v>
      </c>
      <c r="M974" s="50">
        <v>132.95117202664855</v>
      </c>
      <c r="N974" s="50">
        <v>663190</v>
      </c>
      <c r="O974" s="50">
        <v>330546</v>
      </c>
      <c r="P974" s="50">
        <v>150.22516231408713</v>
      </c>
      <c r="Q974" s="50">
        <v>115.67718173920997</v>
      </c>
      <c r="R974" s="50">
        <v>43.503633693437386</v>
      </c>
      <c r="S974" s="50">
        <v>458839556.58202672</v>
      </c>
      <c r="T974" s="50">
        <v>10.0175568409364</v>
      </c>
      <c r="U974" s="50">
        <v>11.515675512701982</v>
      </c>
      <c r="V974" s="50">
        <v>140160</v>
      </c>
      <c r="W974" s="50">
        <v>83.164560751978655</v>
      </c>
      <c r="X974" s="50">
        <v>49.786611274669895</v>
      </c>
      <c r="Y974" s="50">
        <v>37.447290246294884</v>
      </c>
      <c r="Z974" s="50">
        <v>83737097.235092789</v>
      </c>
      <c r="AA974" s="50">
        <v>1.8281796310157508</v>
      </c>
      <c r="AB974" s="50">
        <v>1.8857677373972634</v>
      </c>
      <c r="AC974" s="50">
        <v>663190</v>
      </c>
      <c r="AD974" s="50">
        <v>0.59228226175391019</v>
      </c>
      <c r="AE974" s="50">
        <v>0.68393095790609237</v>
      </c>
      <c r="AF974" s="50">
        <v>1.0042272791272577E-3</v>
      </c>
      <c r="AG974" s="50">
        <v>0.64157903155545259</v>
      </c>
      <c r="AH974" s="50">
        <v>22.057408684347433</v>
      </c>
      <c r="AI974" s="50">
        <v>23.815738077662751</v>
      </c>
      <c r="AJ974" s="50">
        <v>0.8971075076528886</v>
      </c>
      <c r="AK974" s="50">
        <v>1.7933440898772188</v>
      </c>
      <c r="AL974" s="50">
        <v>2.5654670346804922</v>
      </c>
      <c r="AM974" s="50">
        <v>3.4074226722182104</v>
      </c>
      <c r="AN974" s="50">
        <v>4.2619573392168313</v>
      </c>
      <c r="AO974" s="50">
        <v>5.407583188037643</v>
      </c>
      <c r="AP974" s="50">
        <v>7.3281720876645657</v>
      </c>
      <c r="AQ974" s="50">
        <v>10.263855523245788</v>
      </c>
      <c r="AR974" s="50">
        <v>16.302375626462897</v>
      </c>
      <c r="AS974" s="50">
        <v>47.772714930943465</v>
      </c>
      <c r="AT974" s="50">
        <v>78.328532898698967</v>
      </c>
      <c r="AU974" s="50">
        <v>125.32565263791834</v>
      </c>
      <c r="AV974" s="50">
        <v>170.75620171916373</v>
      </c>
      <c r="AW974" s="50">
        <v>219.3198921163571</v>
      </c>
      <c r="AX974" s="50">
        <v>274.14986514544637</v>
      </c>
      <c r="AY974" s="50">
        <v>365.53315352726185</v>
      </c>
      <c r="AZ974" s="50">
        <v>501.30261055167335</v>
      </c>
      <c r="BA974" s="50">
        <v>704.95679608829062</v>
      </c>
      <c r="BB974" s="50">
        <v>1292.420792828533</v>
      </c>
      <c r="BC974" s="50">
        <v>10.078642564933972</v>
      </c>
      <c r="BD974" s="50">
        <v>4889.9384109616358</v>
      </c>
      <c r="BE974" s="50">
        <v>51.383927090184663</v>
      </c>
      <c r="BF974" s="50">
        <v>103.53362343899032</v>
      </c>
      <c r="BG974" s="50">
        <v>147.58759195878713</v>
      </c>
      <c r="BH974" s="50">
        <v>195.41734610720221</v>
      </c>
      <c r="BI974" s="50">
        <v>245.98130271543548</v>
      </c>
      <c r="BJ974" s="50">
        <v>311.70113318545305</v>
      </c>
      <c r="BK974" s="50">
        <v>422.38759632402139</v>
      </c>
      <c r="BL974" s="50">
        <v>587.61294004727313</v>
      </c>
      <c r="BM974" s="50">
        <v>940.84401761461322</v>
      </c>
      <c r="BN974" s="50">
        <v>2756.6876513432144</v>
      </c>
    </row>
    <row r="975" spans="1:66" x14ac:dyDescent="0.25">
      <c r="A975" t="str">
        <f t="shared" si="15"/>
        <v>3006TOT13</v>
      </c>
      <c r="B975" s="50">
        <v>3006</v>
      </c>
      <c r="C975" s="50" t="s">
        <v>3</v>
      </c>
      <c r="D975" s="50">
        <v>13</v>
      </c>
      <c r="E975" s="50">
        <v>495.05616305494152</v>
      </c>
      <c r="F975" s="50">
        <v>0.43709590646934787</v>
      </c>
      <c r="G975" s="50">
        <v>0.17811712844751174</v>
      </c>
      <c r="H975" s="50">
        <v>0.10195374322474655</v>
      </c>
      <c r="I975" s="50">
        <v>0.15652079983439085</v>
      </c>
      <c r="J975" s="50">
        <v>6.173412533405525E-2</v>
      </c>
      <c r="K975" s="50">
        <v>3.7023703307226492E-2</v>
      </c>
      <c r="L975" s="50">
        <v>268.28126314136171</v>
      </c>
      <c r="M975" s="50">
        <v>134.14063157068085</v>
      </c>
      <c r="N975" s="50">
        <v>3323488</v>
      </c>
      <c r="O975" s="50">
        <v>1452683</v>
      </c>
      <c r="P975" s="50">
        <v>158.95631294221863</v>
      </c>
      <c r="Q975" s="50">
        <v>109.32495019914307</v>
      </c>
      <c r="R975" s="50">
        <v>40.750125043782134</v>
      </c>
      <c r="S975" s="50">
        <v>1905773959.5617013</v>
      </c>
      <c r="T975" s="50">
        <v>9.6525387972409575</v>
      </c>
      <c r="U975" s="50">
        <v>11.228399832693816</v>
      </c>
      <c r="V975" s="50">
        <v>520195</v>
      </c>
      <c r="W975" s="50">
        <v>81.233576594373233</v>
      </c>
      <c r="X975" s="50">
        <v>52.90705497630762</v>
      </c>
      <c r="Y975" s="50">
        <v>39.44148343183403</v>
      </c>
      <c r="Z975" s="50">
        <v>330263825.56080407</v>
      </c>
      <c r="AA975" s="50">
        <v>1.6727505240359384</v>
      </c>
      <c r="AB975" s="50">
        <v>1.7168450067084402</v>
      </c>
      <c r="AC975" s="50">
        <v>3323488</v>
      </c>
      <c r="AD975" s="50">
        <v>0.51109072650125098</v>
      </c>
      <c r="AE975" s="50">
        <v>0.51822212199715256</v>
      </c>
      <c r="AF975" s="50">
        <v>5.032550719178755E-3</v>
      </c>
      <c r="AG975" s="50">
        <v>0.45502171293594618</v>
      </c>
      <c r="AH975" s="50">
        <v>13.488740751283698</v>
      </c>
      <c r="AI975" s="50">
        <v>14.85381711539231</v>
      </c>
      <c r="AJ975" s="50">
        <v>1.1742263076580943</v>
      </c>
      <c r="AK975" s="50">
        <v>2.6136746997558129</v>
      </c>
      <c r="AL975" s="50">
        <v>3.6284028213318646</v>
      </c>
      <c r="AM975" s="50">
        <v>4.6025737907571926</v>
      </c>
      <c r="AN975" s="50">
        <v>5.615791239155703</v>
      </c>
      <c r="AO975" s="50">
        <v>6.6972301907866125</v>
      </c>
      <c r="AP975" s="50">
        <v>8.4435355038472188</v>
      </c>
      <c r="AQ975" s="50">
        <v>10.959776631371035</v>
      </c>
      <c r="AR975" s="50">
        <v>15.734907732616158</v>
      </c>
      <c r="AS975" s="50">
        <v>40.529881082720308</v>
      </c>
      <c r="AT975" s="50">
        <v>103.56772683272419</v>
      </c>
      <c r="AU975" s="50">
        <v>156.65706579739793</v>
      </c>
      <c r="AV975" s="50">
        <v>203.65418553661729</v>
      </c>
      <c r="AW975" s="50">
        <v>254.04554170144695</v>
      </c>
      <c r="AX975" s="50">
        <v>300.25937611167933</v>
      </c>
      <c r="AY975" s="50">
        <v>372.06053126882006</v>
      </c>
      <c r="AZ975" s="50">
        <v>469.97119739219374</v>
      </c>
      <c r="BA975" s="50">
        <v>626.62826318959173</v>
      </c>
      <c r="BB975" s="50">
        <v>1004.5634344258142</v>
      </c>
      <c r="BC975" s="50">
        <v>10.556947598984877</v>
      </c>
      <c r="BD975" s="50">
        <v>3655.3315352726186</v>
      </c>
      <c r="BE975" s="50">
        <v>57.893855545393656</v>
      </c>
      <c r="BF975" s="50">
        <v>129.8784223964079</v>
      </c>
      <c r="BG975" s="50">
        <v>178.9483201663362</v>
      </c>
      <c r="BH975" s="50">
        <v>227.88465620988268</v>
      </c>
      <c r="BI975" s="50">
        <v>275.024870551216</v>
      </c>
      <c r="BJ975" s="50">
        <v>336.42435141982929</v>
      </c>
      <c r="BK975" s="50">
        <v>416.88454461372504</v>
      </c>
      <c r="BL975" s="50">
        <v>544.086118029933</v>
      </c>
      <c r="BM975" s="50">
        <v>777.52704990664881</v>
      </c>
      <c r="BN975" s="50">
        <v>2010.7208041915537</v>
      </c>
    </row>
    <row r="976" spans="1:66" x14ac:dyDescent="0.25">
      <c r="A976" t="str">
        <f t="shared" si="15"/>
        <v>3006TOT14</v>
      </c>
      <c r="B976" s="50">
        <v>3006</v>
      </c>
      <c r="C976" s="50" t="s">
        <v>3</v>
      </c>
      <c r="D976" s="50">
        <v>14</v>
      </c>
      <c r="E976" s="50">
        <v>590.1695498393766</v>
      </c>
      <c r="F976" s="50">
        <v>0.45436353950616948</v>
      </c>
      <c r="G976" s="50">
        <v>0.18225527100575764</v>
      </c>
      <c r="H976" s="50">
        <v>9.3375110530357852E-2</v>
      </c>
      <c r="I976" s="50">
        <v>0.16343025881347636</v>
      </c>
      <c r="J976" s="50">
        <v>4.3547278870561396E-2</v>
      </c>
      <c r="K976" s="50">
        <v>1.7859265516606205E-2</v>
      </c>
      <c r="L976" s="50">
        <v>269.15509252199877</v>
      </c>
      <c r="M976" s="50">
        <v>134.57754626099938</v>
      </c>
      <c r="N976" s="50">
        <v>369803</v>
      </c>
      <c r="O976" s="50">
        <v>168025</v>
      </c>
      <c r="P976" s="50">
        <v>161.1910283642703</v>
      </c>
      <c r="Q976" s="50">
        <v>107.96406415772847</v>
      </c>
      <c r="R976" s="50">
        <v>40.112213053856408</v>
      </c>
      <c r="S976" s="50">
        <v>217687942.56122792</v>
      </c>
      <c r="T976" s="50">
        <v>8.3120070060421867</v>
      </c>
      <c r="U976" s="50">
        <v>9.4896626440828804</v>
      </c>
      <c r="V976" s="50">
        <v>60437</v>
      </c>
      <c r="W976" s="50">
        <v>98.718299758598548</v>
      </c>
      <c r="X976" s="50">
        <v>35.859246502400836</v>
      </c>
      <c r="Y976" s="50">
        <v>26.645787130681885</v>
      </c>
      <c r="Z976" s="50">
        <v>26006703.370387189</v>
      </c>
      <c r="AA976" s="50">
        <v>0.99301733516048496</v>
      </c>
      <c r="AB976" s="50">
        <v>1.02092656430929</v>
      </c>
      <c r="AC976" s="50">
        <v>369803</v>
      </c>
      <c r="AD976" s="50">
        <v>0.56513214930832567</v>
      </c>
      <c r="AE976" s="50">
        <v>0.67597061087570598</v>
      </c>
      <c r="AF976" s="50">
        <v>5.5996963238755455E-4</v>
      </c>
      <c r="AG976" s="50">
        <v>0.56275027484098405</v>
      </c>
      <c r="AH976" s="50">
        <v>18.137269429237552</v>
      </c>
      <c r="AI976" s="50">
        <v>17.003522122862556</v>
      </c>
      <c r="AJ976" s="50">
        <v>1.4175080890449179</v>
      </c>
      <c r="AK976" s="50">
        <v>2.1850876302614219</v>
      </c>
      <c r="AL976" s="50">
        <v>2.8900456068255576</v>
      </c>
      <c r="AM976" s="50">
        <v>3.5582379954131564</v>
      </c>
      <c r="AN976" s="50">
        <v>4.4988066993218183</v>
      </c>
      <c r="AO976" s="50">
        <v>5.8303740887160487</v>
      </c>
      <c r="AP976" s="50">
        <v>7.9184946386456012</v>
      </c>
      <c r="AQ976" s="50">
        <v>10.444629238816187</v>
      </c>
      <c r="AR976" s="50">
        <v>15.682939449051545</v>
      </c>
      <c r="AS976" s="50">
        <v>45.573876563903745</v>
      </c>
      <c r="AT976" s="50">
        <v>107.42198797535858</v>
      </c>
      <c r="AU976" s="50">
        <v>152.74063915246296</v>
      </c>
      <c r="AV976" s="50">
        <v>187.98847895687751</v>
      </c>
      <c r="AW976" s="50">
        <v>223.79580828199704</v>
      </c>
      <c r="AX976" s="50">
        <v>297.64842501505603</v>
      </c>
      <c r="AY976" s="50">
        <v>391.64266449349481</v>
      </c>
      <c r="AZ976" s="50">
        <v>537.85592590439956</v>
      </c>
      <c r="BA976" s="50">
        <v>731.06630705452369</v>
      </c>
      <c r="BB976" s="50">
        <v>1148.8184825142514</v>
      </c>
      <c r="BC976" s="50">
        <v>15.116728989794552</v>
      </c>
      <c r="BD976" s="50">
        <v>4934.6975726180344</v>
      </c>
      <c r="BE976" s="50">
        <v>82.293548449481975</v>
      </c>
      <c r="BF976" s="50">
        <v>129.11887746547552</v>
      </c>
      <c r="BG976" s="50">
        <v>173.21421759271792</v>
      </c>
      <c r="BH976" s="50">
        <v>207.45121602245609</v>
      </c>
      <c r="BI976" s="50">
        <v>263.1596573347415</v>
      </c>
      <c r="BJ976" s="50">
        <v>347.3056836810394</v>
      </c>
      <c r="BK976" s="50">
        <v>465.22828301320067</v>
      </c>
      <c r="BL976" s="50">
        <v>620.30680914345896</v>
      </c>
      <c r="BM976" s="50">
        <v>931.84127156756244</v>
      </c>
      <c r="BN976" s="50">
        <v>2698.8488864374399</v>
      </c>
    </row>
    <row r="977" spans="1:66" x14ac:dyDescent="0.25">
      <c r="A977" t="str">
        <f t="shared" si="15"/>
        <v>3006TOT15</v>
      </c>
      <c r="B977" s="50">
        <v>3006</v>
      </c>
      <c r="C977" s="50" t="s">
        <v>3</v>
      </c>
      <c r="D977" s="50">
        <v>15</v>
      </c>
      <c r="E977" s="50">
        <v>455.72848219876937</v>
      </c>
      <c r="F977" s="50">
        <v>0.46127597018889316</v>
      </c>
      <c r="G977" s="50">
        <v>0.18997688383289013</v>
      </c>
      <c r="H977" s="50">
        <v>0.10360955494905316</v>
      </c>
      <c r="I977" s="50">
        <v>0.16287100370968316</v>
      </c>
      <c r="J977" s="50">
        <v>5.4263722135144167E-2</v>
      </c>
      <c r="K977" s="50">
        <v>2.943375669235428E-2</v>
      </c>
      <c r="L977" s="50">
        <v>262.59439022833942</v>
      </c>
      <c r="M977" s="50">
        <v>131.29719511416971</v>
      </c>
      <c r="N977" s="50">
        <v>7063676</v>
      </c>
      <c r="O977" s="50">
        <v>3258304</v>
      </c>
      <c r="P977" s="50">
        <v>154.44467684277285</v>
      </c>
      <c r="Q977" s="50">
        <v>108.14971338556657</v>
      </c>
      <c r="R977" s="50">
        <v>41.185081406927544</v>
      </c>
      <c r="S977" s="50">
        <v>4228615724.6765413</v>
      </c>
      <c r="T977" s="50">
        <v>10.946619734383752</v>
      </c>
      <c r="U977" s="50">
        <v>12.974920246274211</v>
      </c>
      <c r="V977" s="50">
        <v>1150468</v>
      </c>
      <c r="W977" s="50">
        <v>87.552916817102172</v>
      </c>
      <c r="X977" s="50">
        <v>43.744278297067538</v>
      </c>
      <c r="Y977" s="50">
        <v>33.316993755296622</v>
      </c>
      <c r="Z977" s="50">
        <v>603916708.36644828</v>
      </c>
      <c r="AA977" s="50">
        <v>1.5633594982750347</v>
      </c>
      <c r="AB977" s="50">
        <v>1.6138574054010417</v>
      </c>
      <c r="AC977" s="50">
        <v>7063676</v>
      </c>
      <c r="AD977" s="50">
        <v>0.5066019117425592</v>
      </c>
      <c r="AE977" s="50">
        <v>0.53462874989786968</v>
      </c>
      <c r="AF977" s="50">
        <v>1.0696084274666859E-2</v>
      </c>
      <c r="AG977" s="50">
        <v>0.44524707153590981</v>
      </c>
      <c r="AH977" s="50">
        <v>13.231735682578147</v>
      </c>
      <c r="AI977" s="50">
        <v>13.309505940832688</v>
      </c>
      <c r="AJ977" s="50">
        <v>1.4674098102257993</v>
      </c>
      <c r="AK977" s="50">
        <v>2.7299362821442923</v>
      </c>
      <c r="AL977" s="50">
        <v>3.5677032443336811</v>
      </c>
      <c r="AM977" s="50">
        <v>4.4662717437769794</v>
      </c>
      <c r="AN977" s="50">
        <v>5.6414078531001568</v>
      </c>
      <c r="AO977" s="50">
        <v>6.8804705057618456</v>
      </c>
      <c r="AP977" s="50">
        <v>8.4508756830608753</v>
      </c>
      <c r="AQ977" s="50">
        <v>10.931322125465769</v>
      </c>
      <c r="AR977" s="50">
        <v>15.404200855713732</v>
      </c>
      <c r="AS977" s="50">
        <v>40.460401896416869</v>
      </c>
      <c r="AT977" s="50">
        <v>104.43804386493196</v>
      </c>
      <c r="AU977" s="50">
        <v>140.99135921765813</v>
      </c>
      <c r="AV977" s="50">
        <v>182.76657676363092</v>
      </c>
      <c r="AW977" s="50">
        <v>231.06917205116193</v>
      </c>
      <c r="AX977" s="50">
        <v>281.98271843531626</v>
      </c>
      <c r="AY977" s="50">
        <v>348.2059326133072</v>
      </c>
      <c r="AZ977" s="50">
        <v>430.8069309428443</v>
      </c>
      <c r="BA977" s="50">
        <v>571.79829016050246</v>
      </c>
      <c r="BB977" s="50">
        <v>872.80365229978838</v>
      </c>
      <c r="BC977" s="50">
        <v>11.94790304495919</v>
      </c>
      <c r="BD977" s="50">
        <v>3211.4698488466574</v>
      </c>
      <c r="BE977" s="50">
        <v>66.614947302724175</v>
      </c>
      <c r="BF977" s="50">
        <v>124.37480570235689</v>
      </c>
      <c r="BG977" s="50">
        <v>162.78503965775994</v>
      </c>
      <c r="BH977" s="50">
        <v>204.03309513552844</v>
      </c>
      <c r="BI977" s="50">
        <v>257.00610088535893</v>
      </c>
      <c r="BJ977" s="50">
        <v>313.48346474579625</v>
      </c>
      <c r="BK977" s="50">
        <v>385.50956206621174</v>
      </c>
      <c r="BL977" s="50">
        <v>498.02243710674259</v>
      </c>
      <c r="BM977" s="50">
        <v>701.32287394374737</v>
      </c>
      <c r="BN977" s="50">
        <v>1846.6108990060693</v>
      </c>
    </row>
    <row r="978" spans="1:66" x14ac:dyDescent="0.25">
      <c r="A978" t="str">
        <f t="shared" si="15"/>
        <v>3006TOT16</v>
      </c>
      <c r="B978" s="50">
        <v>3006</v>
      </c>
      <c r="C978" s="50" t="s">
        <v>3</v>
      </c>
      <c r="D978" s="50">
        <v>16</v>
      </c>
      <c r="E978" s="50">
        <v>532.77316535194382</v>
      </c>
      <c r="F978" s="50">
        <v>0.39953951597364684</v>
      </c>
      <c r="G978" s="50">
        <v>0.14530444729524689</v>
      </c>
      <c r="H978" s="50">
        <v>7.3244028578949391E-2</v>
      </c>
      <c r="I978" s="50">
        <v>0.11926115305588793</v>
      </c>
      <c r="J978" s="50">
        <v>3.4836156380484935E-2</v>
      </c>
      <c r="K978" s="50">
        <v>1.5102951014876189E-2</v>
      </c>
      <c r="L978" s="50">
        <v>272.32930028222802</v>
      </c>
      <c r="M978" s="50">
        <v>136.16465014111401</v>
      </c>
      <c r="N978" s="50">
        <v>617611</v>
      </c>
      <c r="O978" s="50">
        <v>246760</v>
      </c>
      <c r="P978" s="50">
        <v>173.28863752480393</v>
      </c>
      <c r="Q978" s="50">
        <v>99.040662757424087</v>
      </c>
      <c r="R978" s="50">
        <v>36.36797900732072</v>
      </c>
      <c r="S978" s="50">
        <v>293271287.30426359</v>
      </c>
      <c r="T978" s="50">
        <v>7.4272994649928661</v>
      </c>
      <c r="U978" s="50">
        <v>8.5366680932966563</v>
      </c>
      <c r="V978" s="50">
        <v>73657</v>
      </c>
      <c r="W978" s="50">
        <v>96.390986007689108</v>
      </c>
      <c r="X978" s="50">
        <v>39.773664133424901</v>
      </c>
      <c r="Y978" s="50">
        <v>29.209977840948831</v>
      </c>
      <c r="Z978" s="50">
        <v>35155305.348908141</v>
      </c>
      <c r="AA978" s="50">
        <v>0.89033257571754865</v>
      </c>
      <c r="AB978" s="50">
        <v>0.90996702568756627</v>
      </c>
      <c r="AC978" s="50">
        <v>617611</v>
      </c>
      <c r="AD978" s="50">
        <v>0.47824035951818988</v>
      </c>
      <c r="AE978" s="50">
        <v>0.43301265113175891</v>
      </c>
      <c r="AF978" s="50">
        <v>9.3520984045156316E-4</v>
      </c>
      <c r="AG978" s="50">
        <v>0.39578741162588216</v>
      </c>
      <c r="AH978" s="50">
        <v>11.128321602877223</v>
      </c>
      <c r="AI978" s="50">
        <v>11.722895710929894</v>
      </c>
      <c r="AJ978" s="50">
        <v>1.6953538630730918</v>
      </c>
      <c r="AK978" s="50">
        <v>2.879195979575818</v>
      </c>
      <c r="AL978" s="50">
        <v>3.8182992942933947</v>
      </c>
      <c r="AM978" s="50">
        <v>4.6086678904891638</v>
      </c>
      <c r="AN978" s="50">
        <v>5.825110345701848</v>
      </c>
      <c r="AO978" s="50">
        <v>7.016184715961657</v>
      </c>
      <c r="AP978" s="50">
        <v>8.8757735716756407</v>
      </c>
      <c r="AQ978" s="50">
        <v>11.654443609405462</v>
      </c>
      <c r="AR978" s="50">
        <v>17.455705028188504</v>
      </c>
      <c r="AS978" s="50">
        <v>36.17126570163542</v>
      </c>
      <c r="AT978" s="50">
        <v>125.32565263791834</v>
      </c>
      <c r="AU978" s="50">
        <v>176.84842094461808</v>
      </c>
      <c r="AV978" s="50">
        <v>221.51309103752067</v>
      </c>
      <c r="AW978" s="50">
        <v>274.14986514544637</v>
      </c>
      <c r="AX978" s="50">
        <v>341.73619924660949</v>
      </c>
      <c r="AY978" s="50">
        <v>417.75217545972782</v>
      </c>
      <c r="AZ978" s="50">
        <v>532.63402371115296</v>
      </c>
      <c r="BA978" s="50">
        <v>746.73201363426347</v>
      </c>
      <c r="BB978" s="50">
        <v>1148.8184825142514</v>
      </c>
      <c r="BC978" s="50">
        <v>7.8123366396692262</v>
      </c>
      <c r="BD978" s="50">
        <v>2722.0731752955862</v>
      </c>
      <c r="BE978" s="50">
        <v>89.006839922922012</v>
      </c>
      <c r="BF978" s="50">
        <v>155.38108542063225</v>
      </c>
      <c r="BG978" s="50">
        <v>200.02519840047199</v>
      </c>
      <c r="BH978" s="50">
        <v>249.77210359599269</v>
      </c>
      <c r="BI978" s="50">
        <v>305.20247191680494</v>
      </c>
      <c r="BJ978" s="50">
        <v>379.97489996629366</v>
      </c>
      <c r="BK978" s="50">
        <v>471.25291687027919</v>
      </c>
      <c r="BL978" s="50">
        <v>621.65326561678751</v>
      </c>
      <c r="BM978" s="50">
        <v>932.10753177152742</v>
      </c>
      <c r="BN978" s="50">
        <v>1932.3047030738576</v>
      </c>
    </row>
    <row r="979" spans="1:66" x14ac:dyDescent="0.25">
      <c r="A979" t="str">
        <f t="shared" si="15"/>
        <v>3006TOT17</v>
      </c>
      <c r="B979" s="50">
        <v>3006</v>
      </c>
      <c r="C979" s="50" t="s">
        <v>3</v>
      </c>
      <c r="D979" s="50">
        <v>17</v>
      </c>
      <c r="E979" s="50">
        <v>520.95389834736966</v>
      </c>
      <c r="F979" s="50">
        <v>0.43555535370279957</v>
      </c>
      <c r="G979" s="50">
        <v>0.17320404548525897</v>
      </c>
      <c r="H979" s="50">
        <v>9.5468051044696717E-2</v>
      </c>
      <c r="I979" s="50">
        <v>0.16142291054012012</v>
      </c>
      <c r="J979" s="50">
        <v>5.2249750099086431E-2</v>
      </c>
      <c r="K979" s="50">
        <v>2.7236663836194896E-2</v>
      </c>
      <c r="L979" s="50">
        <v>267.12916233260432</v>
      </c>
      <c r="M979" s="50">
        <v>133.56458116630216</v>
      </c>
      <c r="N979" s="50">
        <v>1321095</v>
      </c>
      <c r="O979" s="50">
        <v>575410</v>
      </c>
      <c r="P979" s="50">
        <v>160.90190283560284</v>
      </c>
      <c r="Q979" s="50">
        <v>106.22725949700148</v>
      </c>
      <c r="R979" s="50">
        <v>39.766253362011149</v>
      </c>
      <c r="S979" s="50">
        <v>733490728.64603555</v>
      </c>
      <c r="T979" s="50">
        <v>8.8813716011861725</v>
      </c>
      <c r="U979" s="50">
        <v>10.261854741551085</v>
      </c>
      <c r="V979" s="50">
        <v>213255</v>
      </c>
      <c r="W979" s="50">
        <v>90.332081116106721</v>
      </c>
      <c r="X979" s="50">
        <v>43.232500050195441</v>
      </c>
      <c r="Y979" s="50">
        <v>32.36823690284055</v>
      </c>
      <c r="Z979" s="50">
        <v>110634561.57845314</v>
      </c>
      <c r="AA979" s="50">
        <v>1.3396033718467468</v>
      </c>
      <c r="AB979" s="50">
        <v>1.3781790473869451</v>
      </c>
      <c r="AC979" s="50">
        <v>1321095</v>
      </c>
      <c r="AD979" s="50">
        <v>0.5205979552342771</v>
      </c>
      <c r="AE979" s="50">
        <v>0.53710488211232832</v>
      </c>
      <c r="AF979" s="50">
        <v>2.0004518121784606E-3</v>
      </c>
      <c r="AG979" s="50">
        <v>0.48301369251303061</v>
      </c>
      <c r="AH979" s="50">
        <v>14.181233882766314</v>
      </c>
      <c r="AI979" s="50">
        <v>14.951705913340829</v>
      </c>
      <c r="AJ979" s="50">
        <v>1.344258996902107</v>
      </c>
      <c r="AK979" s="50">
        <v>2.4789709691760153</v>
      </c>
      <c r="AL979" s="50">
        <v>3.414001305868283</v>
      </c>
      <c r="AM979" s="50">
        <v>4.3396190283015299</v>
      </c>
      <c r="AN979" s="50">
        <v>5.3204544340142181</v>
      </c>
      <c r="AO979" s="50">
        <v>6.5813686067983284</v>
      </c>
      <c r="AP979" s="50">
        <v>8.3859453353942719</v>
      </c>
      <c r="AQ979" s="50">
        <v>10.971571231673124</v>
      </c>
      <c r="AR979" s="50">
        <v>16.120304658474772</v>
      </c>
      <c r="AS979" s="50">
        <v>41.04350543339735</v>
      </c>
      <c r="AT979" s="50">
        <v>108.09337540020456</v>
      </c>
      <c r="AU979" s="50">
        <v>150.390783165502</v>
      </c>
      <c r="AV979" s="50">
        <v>201.04323443999402</v>
      </c>
      <c r="AW979" s="50">
        <v>250.65130527583668</v>
      </c>
      <c r="AX979" s="50">
        <v>307.04784896289993</v>
      </c>
      <c r="AY979" s="50">
        <v>391.64266449349481</v>
      </c>
      <c r="AZ979" s="50">
        <v>509.13546384154324</v>
      </c>
      <c r="BA979" s="50">
        <v>652.7377741558247</v>
      </c>
      <c r="BB979" s="50">
        <v>1080.9337540020456</v>
      </c>
      <c r="BC979" s="50">
        <v>11.128392881045329</v>
      </c>
      <c r="BD979" s="50">
        <v>3916.4266449349479</v>
      </c>
      <c r="BE979" s="50">
        <v>69.531014433292285</v>
      </c>
      <c r="BF979" s="50">
        <v>129.31964727799547</v>
      </c>
      <c r="BG979" s="50">
        <v>178.07951373697961</v>
      </c>
      <c r="BH979" s="50">
        <v>226.36286113244242</v>
      </c>
      <c r="BI979" s="50">
        <v>277.53984382565847</v>
      </c>
      <c r="BJ979" s="50">
        <v>343.3722951751958</v>
      </c>
      <c r="BK979" s="50">
        <v>436.67242112512815</v>
      </c>
      <c r="BL979" s="50">
        <v>570.43483320717405</v>
      </c>
      <c r="BM979" s="50">
        <v>836.68707927701655</v>
      </c>
      <c r="BN979" s="50">
        <v>2152.3598115217619</v>
      </c>
    </row>
    <row r="980" spans="1:66" x14ac:dyDescent="0.25">
      <c r="A980" t="str">
        <f t="shared" si="15"/>
        <v>3006TOT20</v>
      </c>
      <c r="B980" s="50">
        <v>3006</v>
      </c>
      <c r="C980" s="50" t="s">
        <v>3</v>
      </c>
      <c r="D980" s="50">
        <v>20</v>
      </c>
      <c r="E980" s="50">
        <v>453.63204578918914</v>
      </c>
      <c r="F980" s="50">
        <v>0.5283421411157363</v>
      </c>
      <c r="G980" s="50">
        <v>0.24694576402894011</v>
      </c>
      <c r="H980" s="50">
        <v>0.14869582011969135</v>
      </c>
      <c r="I980" s="50">
        <v>0.23709812129458302</v>
      </c>
      <c r="J980" s="50">
        <v>9.5264707735360526E-2</v>
      </c>
      <c r="K980" s="50">
        <v>5.4414272709441658E-2</v>
      </c>
      <c r="L980" s="50">
        <v>263.21305386741261</v>
      </c>
      <c r="M980" s="50">
        <v>131.60652693370631</v>
      </c>
      <c r="N980" s="50">
        <v>51745526</v>
      </c>
      <c r="O980" s="50">
        <v>27339342</v>
      </c>
      <c r="P980" s="50">
        <v>140.18794640122587</v>
      </c>
      <c r="Q980" s="50">
        <v>123.02510746618674</v>
      </c>
      <c r="R980" s="50">
        <v>46.739743967317722</v>
      </c>
      <c r="S980" s="50">
        <v>40361105851.257996</v>
      </c>
      <c r="T980" s="50">
        <v>14.328650123604771</v>
      </c>
      <c r="U980" s="50">
        <v>17.124701976412034</v>
      </c>
      <c r="V980" s="50">
        <v>12268767</v>
      </c>
      <c r="W980" s="50">
        <v>78.727755664033268</v>
      </c>
      <c r="X980" s="50">
        <v>52.878771269673038</v>
      </c>
      <c r="Y980" s="50">
        <v>40.179444364723246</v>
      </c>
      <c r="Z980" s="50">
        <v>7785087887.4469519</v>
      </c>
      <c r="AA980" s="50">
        <v>2.7637944542905517</v>
      </c>
      <c r="AB980" s="50">
        <v>2.8824004300904011</v>
      </c>
      <c r="AC980" s="50">
        <v>51745526</v>
      </c>
      <c r="AD980" s="50">
        <v>0.57175926103582808</v>
      </c>
      <c r="AE980" s="50">
        <v>0.72293557627657901</v>
      </c>
      <c r="AF980" s="50">
        <v>7.8355024626408309E-2</v>
      </c>
      <c r="AG980" s="50">
        <v>0.59279613665922604</v>
      </c>
      <c r="AH980" s="50">
        <v>19.243721708628783</v>
      </c>
      <c r="AI980" s="50">
        <v>20.338286977660751</v>
      </c>
      <c r="AJ980" s="50">
        <v>0.94762720790978938</v>
      </c>
      <c r="AK980" s="50">
        <v>2.0746693148625415</v>
      </c>
      <c r="AL980" s="50">
        <v>2.952543387105754</v>
      </c>
      <c r="AM980" s="50">
        <v>3.8048744066127931</v>
      </c>
      <c r="AN980" s="50">
        <v>4.7910679559382814</v>
      </c>
      <c r="AO980" s="50">
        <v>6.060939133200737</v>
      </c>
      <c r="AP980" s="50">
        <v>7.6726255662621412</v>
      </c>
      <c r="AQ980" s="50">
        <v>10.227319016378097</v>
      </c>
      <c r="AR980" s="50">
        <v>14.418808837619061</v>
      </c>
      <c r="AS980" s="50">
        <v>47.049525174110805</v>
      </c>
      <c r="AT980" s="50">
        <v>73.106630705452361</v>
      </c>
      <c r="AU980" s="50">
        <v>114.35965803210048</v>
      </c>
      <c r="AV980" s="50">
        <v>154.41910771457796</v>
      </c>
      <c r="AW980" s="50">
        <v>191.90490560181246</v>
      </c>
      <c r="AX980" s="50">
        <v>244.38502264394077</v>
      </c>
      <c r="AY980" s="50">
        <v>307.04784896289993</v>
      </c>
      <c r="AZ980" s="50">
        <v>391.64266449349481</v>
      </c>
      <c r="BA980" s="50">
        <v>548.29973029089274</v>
      </c>
      <c r="BB980" s="50">
        <v>861.61386188568861</v>
      </c>
      <c r="BC980" s="50">
        <v>15.513348747518336</v>
      </c>
      <c r="BD980" s="50">
        <v>3926.8704493214409</v>
      </c>
      <c r="BE980" s="50">
        <v>42.978715724678452</v>
      </c>
      <c r="BF980" s="50">
        <v>94.125664948332457</v>
      </c>
      <c r="BG980" s="50">
        <v>133.94497322050185</v>
      </c>
      <c r="BH980" s="50">
        <v>172.59991518556129</v>
      </c>
      <c r="BI980" s="50">
        <v>217.31419891509185</v>
      </c>
      <c r="BJ980" s="50">
        <v>274.96586544615002</v>
      </c>
      <c r="BK980" s="50">
        <v>348.01645350095509</v>
      </c>
      <c r="BL980" s="50">
        <v>463.97746376481939</v>
      </c>
      <c r="BM980" s="50">
        <v>654.10885909442379</v>
      </c>
      <c r="BN980" s="50">
        <v>2134.4251418807135</v>
      </c>
    </row>
    <row r="981" spans="1:66" x14ac:dyDescent="0.25">
      <c r="A981" t="str">
        <f t="shared" si="15"/>
        <v>3006TOT21</v>
      </c>
      <c r="B981" s="50">
        <v>3006</v>
      </c>
      <c r="C981" s="50" t="s">
        <v>3</v>
      </c>
      <c r="D981" s="50">
        <v>21</v>
      </c>
      <c r="E981" s="50">
        <v>401.06808089557728</v>
      </c>
      <c r="F981" s="50">
        <v>0.58878695100688672</v>
      </c>
      <c r="G981" s="50">
        <v>0.29945571220019784</v>
      </c>
      <c r="H981" s="50">
        <v>0.18901288726021476</v>
      </c>
      <c r="I981" s="50">
        <v>0.30575071608934501</v>
      </c>
      <c r="J981" s="50">
        <v>0.12926469204158758</v>
      </c>
      <c r="K981" s="50">
        <v>7.5022783755782266E-2</v>
      </c>
      <c r="L981" s="50">
        <v>259.07950258972892</v>
      </c>
      <c r="M981" s="50">
        <v>129.53975129486446</v>
      </c>
      <c r="N981" s="50">
        <v>6213261</v>
      </c>
      <c r="O981" s="50">
        <v>3658287</v>
      </c>
      <c r="P981" s="50">
        <v>127.31225327857237</v>
      </c>
      <c r="Q981" s="50">
        <v>131.76724931115655</v>
      </c>
      <c r="R981" s="50">
        <v>50.859773928090135</v>
      </c>
      <c r="S981" s="50">
        <v>5784508982.1691551</v>
      </c>
      <c r="T981" s="50">
        <v>19.34405669761578</v>
      </c>
      <c r="U981" s="50">
        <v>23.790513748765505</v>
      </c>
      <c r="V981" s="50">
        <v>1899708.9999999998</v>
      </c>
      <c r="W981" s="50">
        <v>74.773187630034442</v>
      </c>
      <c r="X981" s="50">
        <v>54.766563664830016</v>
      </c>
      <c r="Y981" s="50">
        <v>42.277805165896758</v>
      </c>
      <c r="Z981" s="50">
        <v>1248486406.7178068</v>
      </c>
      <c r="AA981" s="50">
        <v>4.1750807047230918</v>
      </c>
      <c r="AB981" s="50">
        <v>4.4274576589525774</v>
      </c>
      <c r="AC981" s="50">
        <v>6213261</v>
      </c>
      <c r="AD981" s="50">
        <v>0.59574940041040558</v>
      </c>
      <c r="AE981" s="50">
        <v>0.84568223681012444</v>
      </c>
      <c r="AF981" s="50">
        <v>9.4083538481243411E-3</v>
      </c>
      <c r="AG981" s="50">
        <v>0.64870655201257588</v>
      </c>
      <c r="AH981" s="50">
        <v>21.98516158388167</v>
      </c>
      <c r="AI981" s="50">
        <v>23.095956187864285</v>
      </c>
      <c r="AJ981" s="50">
        <v>0.85480560785857029</v>
      </c>
      <c r="AK981" s="50">
        <v>1.8900135995682192</v>
      </c>
      <c r="AL981" s="50">
        <v>2.6832801653032194</v>
      </c>
      <c r="AM981" s="50">
        <v>3.5602530744092062</v>
      </c>
      <c r="AN981" s="50">
        <v>4.5188036685227413</v>
      </c>
      <c r="AO981" s="50">
        <v>5.796956825524024</v>
      </c>
      <c r="AP981" s="50">
        <v>7.5067554257685387</v>
      </c>
      <c r="AQ981" s="50">
        <v>9.7949074747079727</v>
      </c>
      <c r="AR981" s="50">
        <v>13.991628927529035</v>
      </c>
      <c r="AS981" s="50">
        <v>49.402595230808473</v>
      </c>
      <c r="AT981" s="50">
        <v>56.135448577400929</v>
      </c>
      <c r="AU981" s="50">
        <v>90.379076421575732</v>
      </c>
      <c r="AV981" s="50">
        <v>126.03773020972469</v>
      </c>
      <c r="AW981" s="50">
        <v>160.57349244233288</v>
      </c>
      <c r="AX981" s="50">
        <v>203.65418553661729</v>
      </c>
      <c r="AY981" s="50">
        <v>266.31701185557648</v>
      </c>
      <c r="AZ981" s="50">
        <v>340.16962858863548</v>
      </c>
      <c r="BA981" s="50">
        <v>460.18013077985637</v>
      </c>
      <c r="BB981" s="50">
        <v>690.59656505686246</v>
      </c>
      <c r="BC981" s="50">
        <v>19.269458298406562</v>
      </c>
      <c r="BD981" s="50">
        <v>3987.7056098727639</v>
      </c>
      <c r="BE981" s="50">
        <v>34.140172537394825</v>
      </c>
      <c r="BF981" s="50">
        <v>74.877611238039435</v>
      </c>
      <c r="BG981" s="50">
        <v>108.93717932210568</v>
      </c>
      <c r="BH981" s="50">
        <v>143.35406555262855</v>
      </c>
      <c r="BI981" s="50">
        <v>180.71477483141169</v>
      </c>
      <c r="BJ981" s="50">
        <v>233.09810720782335</v>
      </c>
      <c r="BK981" s="50">
        <v>299.39755394893007</v>
      </c>
      <c r="BL981" s="50">
        <v>393.85359534691753</v>
      </c>
      <c r="BM981" s="50">
        <v>559.57817910521385</v>
      </c>
      <c r="BN981" s="50">
        <v>1994.6618625839158</v>
      </c>
    </row>
    <row r="982" spans="1:66" x14ac:dyDescent="0.25">
      <c r="A982" t="str">
        <f t="shared" si="15"/>
        <v>3006TOT22</v>
      </c>
      <c r="B982" s="50">
        <v>3006</v>
      </c>
      <c r="C982" s="50" t="s">
        <v>3</v>
      </c>
      <c r="D982" s="50">
        <v>22</v>
      </c>
      <c r="E982" s="50">
        <v>443.6189645465538</v>
      </c>
      <c r="F982" s="50">
        <v>0.5571269627688703</v>
      </c>
      <c r="G982" s="50">
        <v>0.27418976265889922</v>
      </c>
      <c r="H982" s="50">
        <v>0.17156461947817819</v>
      </c>
      <c r="I982" s="50">
        <v>0.27814334212984515</v>
      </c>
      <c r="J982" s="50">
        <v>0.11792456244352507</v>
      </c>
      <c r="K982" s="50">
        <v>6.7420811676701914E-2</v>
      </c>
      <c r="L982" s="50">
        <v>257.2588043069274</v>
      </c>
      <c r="M982" s="50">
        <v>128.6294021534637</v>
      </c>
      <c r="N982" s="50">
        <v>3047799</v>
      </c>
      <c r="O982" s="50">
        <v>1698011.0000000002</v>
      </c>
      <c r="P982" s="50">
        <v>130.64900939723108</v>
      </c>
      <c r="Q982" s="50">
        <v>126.60979490969632</v>
      </c>
      <c r="R982" s="50">
        <v>49.214951165924781</v>
      </c>
      <c r="S982" s="50">
        <v>2579817893.5729003</v>
      </c>
      <c r="T982" s="50">
        <v>15.900521873975565</v>
      </c>
      <c r="U982" s="50">
        <v>19.021536375869765</v>
      </c>
      <c r="V982" s="50">
        <v>847724.99999999988</v>
      </c>
      <c r="W982" s="50">
        <v>74.094334550665181</v>
      </c>
      <c r="X982" s="50">
        <v>54.53506760279852</v>
      </c>
      <c r="Y982" s="50">
        <v>42.397046623706174</v>
      </c>
      <c r="Z982" s="50">
        <v>554768882.20298839</v>
      </c>
      <c r="AA982" s="50">
        <v>3.419278069372893</v>
      </c>
      <c r="AB982" s="50">
        <v>3.5858636225707983</v>
      </c>
      <c r="AC982" s="50">
        <v>3047799</v>
      </c>
      <c r="AD982" s="50">
        <v>0.59878216312808363</v>
      </c>
      <c r="AE982" s="50">
        <v>0.83370043647414072</v>
      </c>
      <c r="AF982" s="50">
        <v>4.6150920506895657E-3</v>
      </c>
      <c r="AG982" s="50">
        <v>0.67049241889692812</v>
      </c>
      <c r="AH982" s="50">
        <v>22.625733328854682</v>
      </c>
      <c r="AI982" s="50">
        <v>24.771611736070266</v>
      </c>
      <c r="AJ982" s="50">
        <v>0.8500475847471719</v>
      </c>
      <c r="AK982" s="50">
        <v>1.7248998771197295</v>
      </c>
      <c r="AL982" s="50">
        <v>2.6042756240609566</v>
      </c>
      <c r="AM982" s="50">
        <v>3.4991165889209777</v>
      </c>
      <c r="AN982" s="50">
        <v>4.4684972529695806</v>
      </c>
      <c r="AO982" s="50">
        <v>5.7124416254603041</v>
      </c>
      <c r="AP982" s="50">
        <v>7.2826619873656036</v>
      </c>
      <c r="AQ982" s="50">
        <v>10.072460693209191</v>
      </c>
      <c r="AR982" s="50">
        <v>14.697148961059185</v>
      </c>
      <c r="AS982" s="50">
        <v>49.088449805087301</v>
      </c>
      <c r="AT982" s="50">
        <v>58.311241157920335</v>
      </c>
      <c r="AU982" s="50">
        <v>95.169167471919238</v>
      </c>
      <c r="AV982" s="50">
        <v>135.1167192502557</v>
      </c>
      <c r="AW982" s="50">
        <v>177.02248435105966</v>
      </c>
      <c r="AX982" s="50">
        <v>223.23631876129204</v>
      </c>
      <c r="AY982" s="50">
        <v>281.98271843531626</v>
      </c>
      <c r="AZ982" s="50">
        <v>369.31903261736562</v>
      </c>
      <c r="BA982" s="50">
        <v>548.29973029089274</v>
      </c>
      <c r="BB982" s="50">
        <v>835.50435091945565</v>
      </c>
      <c r="BC982" s="50">
        <v>17.738630955751347</v>
      </c>
      <c r="BD982" s="50">
        <v>4099.1932216985788</v>
      </c>
      <c r="BE982" s="50">
        <v>37.288111922704019</v>
      </c>
      <c r="BF982" s="50">
        <v>77.361752710019488</v>
      </c>
      <c r="BG982" s="50">
        <v>115.02484781711614</v>
      </c>
      <c r="BH982" s="50">
        <v>155.32830573666641</v>
      </c>
      <c r="BI982" s="50">
        <v>199.06107611183307</v>
      </c>
      <c r="BJ982" s="50">
        <v>253.16795530934496</v>
      </c>
      <c r="BK982" s="50">
        <v>323.28367259845481</v>
      </c>
      <c r="BL982" s="50">
        <v>446.38367659757097</v>
      </c>
      <c r="BM982" s="50">
        <v>652.41917050395807</v>
      </c>
      <c r="BN982" s="50">
        <v>2179.1360350491304</v>
      </c>
    </row>
    <row r="983" spans="1:66" x14ac:dyDescent="0.25">
      <c r="A983" t="str">
        <f t="shared" si="15"/>
        <v>3006TOT23</v>
      </c>
      <c r="B983" s="50">
        <v>3006</v>
      </c>
      <c r="C983" s="50" t="s">
        <v>3</v>
      </c>
      <c r="D983" s="50">
        <v>23</v>
      </c>
      <c r="E983" s="50">
        <v>423.21652591067402</v>
      </c>
      <c r="F983" s="50">
        <v>0.50752047682047352</v>
      </c>
      <c r="G983" s="50">
        <v>0.23674888638103081</v>
      </c>
      <c r="H983" s="50">
        <v>0.14356722919164383</v>
      </c>
      <c r="I983" s="50">
        <v>0.22799470802267216</v>
      </c>
      <c r="J983" s="50">
        <v>9.4463739367679114E-2</v>
      </c>
      <c r="K983" s="50">
        <v>5.3890003652908157E-2</v>
      </c>
      <c r="L983" s="50">
        <v>249.31179899029257</v>
      </c>
      <c r="M983" s="50">
        <v>124.65589949514629</v>
      </c>
      <c r="N983" s="50">
        <v>8110390</v>
      </c>
      <c r="O983" s="50">
        <v>4116189.0000000005</v>
      </c>
      <c r="P983" s="50">
        <v>133.01247025703609</v>
      </c>
      <c r="Q983" s="50">
        <v>116.29932873325649</v>
      </c>
      <c r="R983" s="50">
        <v>46.648144694421312</v>
      </c>
      <c r="S983" s="50">
        <v>5744520211.6705723</v>
      </c>
      <c r="T983" s="50">
        <v>13.946594038499622</v>
      </c>
      <c r="U983" s="50">
        <v>16.593375265276777</v>
      </c>
      <c r="V983" s="50">
        <v>1849126</v>
      </c>
      <c r="W983" s="50">
        <v>73.007935809155299</v>
      </c>
      <c r="X983" s="50">
        <v>51.647963685990987</v>
      </c>
      <c r="Y983" s="50">
        <v>41.432426299247879</v>
      </c>
      <c r="Z983" s="50">
        <v>1146043109.9858613</v>
      </c>
      <c r="AA983" s="50">
        <v>2.7823730123049262</v>
      </c>
      <c r="AB983" s="50">
        <v>2.8962861148978791</v>
      </c>
      <c r="AC983" s="50">
        <v>8110390</v>
      </c>
      <c r="AD983" s="50">
        <v>0.54634380880757438</v>
      </c>
      <c r="AE983" s="50">
        <v>0.60753816064012689</v>
      </c>
      <c r="AF983" s="50">
        <v>1.2281058041226318E-2</v>
      </c>
      <c r="AG983" s="50">
        <v>0.54043608132085463</v>
      </c>
      <c r="AH983" s="50">
        <v>16.836629260370898</v>
      </c>
      <c r="AI983" s="50">
        <v>18.621757723169839</v>
      </c>
      <c r="AJ983" s="50">
        <v>1.0154270418270912</v>
      </c>
      <c r="AK983" s="50">
        <v>2.1526733836623997</v>
      </c>
      <c r="AL983" s="50">
        <v>3.1520196399499936</v>
      </c>
      <c r="AM983" s="50">
        <v>4.1095604775053758</v>
      </c>
      <c r="AN983" s="50">
        <v>5.1255772874696195</v>
      </c>
      <c r="AO983" s="50">
        <v>6.4669493308705732</v>
      </c>
      <c r="AP983" s="50">
        <v>8.2067332942405677</v>
      </c>
      <c r="AQ983" s="50">
        <v>10.775460978337808</v>
      </c>
      <c r="AR983" s="50">
        <v>15.095432414719951</v>
      </c>
      <c r="AS983" s="50">
        <v>43.90016615141662</v>
      </c>
      <c r="AT983" s="50">
        <v>70.495679608829064</v>
      </c>
      <c r="AU983" s="50">
        <v>111.61815938064602</v>
      </c>
      <c r="AV983" s="50">
        <v>152.74063915246296</v>
      </c>
      <c r="AW983" s="50">
        <v>193.21038115012411</v>
      </c>
      <c r="AX983" s="50">
        <v>240.9907862183305</v>
      </c>
      <c r="AY983" s="50">
        <v>308.09222940154922</v>
      </c>
      <c r="AZ983" s="50">
        <v>391.64266449349481</v>
      </c>
      <c r="BA983" s="50">
        <v>548.29973029089274</v>
      </c>
      <c r="BB983" s="50">
        <v>822.44959543633911</v>
      </c>
      <c r="BC983" s="50">
        <v>12.299472378831055</v>
      </c>
      <c r="BD983" s="50">
        <v>3466.820866096416</v>
      </c>
      <c r="BE983" s="50">
        <v>42.76196363206158</v>
      </c>
      <c r="BF983" s="50">
        <v>91.528686131198</v>
      </c>
      <c r="BG983" s="50">
        <v>133.28462950263</v>
      </c>
      <c r="BH983" s="50">
        <v>174.1060753506024</v>
      </c>
      <c r="BI983" s="50">
        <v>216.38556519500284</v>
      </c>
      <c r="BJ983" s="50">
        <v>274.38552579009348</v>
      </c>
      <c r="BK983" s="50">
        <v>347.26514018152335</v>
      </c>
      <c r="BL983" s="50">
        <v>456.04599970500095</v>
      </c>
      <c r="BM983" s="50">
        <v>638.65339697527907</v>
      </c>
      <c r="BN983" s="50">
        <v>1858.9911198865104</v>
      </c>
    </row>
    <row r="984" spans="1:66" x14ac:dyDescent="0.25">
      <c r="A984" t="str">
        <f t="shared" si="15"/>
        <v>3006TOT24</v>
      </c>
      <c r="B984" s="50">
        <v>3006</v>
      </c>
      <c r="C984" s="50" t="s">
        <v>3</v>
      </c>
      <c r="D984" s="50">
        <v>24</v>
      </c>
      <c r="E984" s="50">
        <v>516.23142314410177</v>
      </c>
      <c r="F984" s="50">
        <v>0.45293479512611012</v>
      </c>
      <c r="G984" s="50">
        <v>0.19628339408333872</v>
      </c>
      <c r="H984" s="50">
        <v>0.11112324332266539</v>
      </c>
      <c r="I984" s="50">
        <v>0.18451504808503405</v>
      </c>
      <c r="J984" s="50">
        <v>6.4635408933888874E-2</v>
      </c>
      <c r="K984" s="50">
        <v>3.3436537343612592E-2</v>
      </c>
      <c r="L984" s="50">
        <v>260.68311873379395</v>
      </c>
      <c r="M984" s="50">
        <v>130.34155936689697</v>
      </c>
      <c r="N984" s="50">
        <v>3100029</v>
      </c>
      <c r="O984" s="50">
        <v>1404111</v>
      </c>
      <c r="P984" s="50">
        <v>147.71372915299895</v>
      </c>
      <c r="Q984" s="50">
        <v>112.969389580795</v>
      </c>
      <c r="R984" s="50">
        <v>43.335905343436451</v>
      </c>
      <c r="S984" s="50">
        <v>1903458750.8841558</v>
      </c>
      <c r="T984" s="50">
        <v>9.9117885954447118</v>
      </c>
      <c r="U984" s="50">
        <v>11.387652521760621</v>
      </c>
      <c r="V984" s="50">
        <v>572002</v>
      </c>
      <c r="W984" s="50">
        <v>84.683061167456799</v>
      </c>
      <c r="X984" s="50">
        <v>45.658498199440174</v>
      </c>
      <c r="Y984" s="50">
        <v>35.029884881856127</v>
      </c>
      <c r="Z984" s="50">
        <v>313401027.4449141</v>
      </c>
      <c r="AA984" s="50">
        <v>1.6319579965608657</v>
      </c>
      <c r="AB984" s="50">
        <v>1.6828959108126085</v>
      </c>
      <c r="AC984" s="50">
        <v>3100029</v>
      </c>
      <c r="AD984" s="50">
        <v>0.55693577788805437</v>
      </c>
      <c r="AE984" s="50">
        <v>0.65509073857386912</v>
      </c>
      <c r="AF984" s="50">
        <v>4.6941806840959943E-3</v>
      </c>
      <c r="AG984" s="50">
        <v>0.55626722413739849</v>
      </c>
      <c r="AH984" s="50">
        <v>17.668188839995285</v>
      </c>
      <c r="AI984" s="50">
        <v>17.731088590734817</v>
      </c>
      <c r="AJ984" s="50">
        <v>1.1882851063730384</v>
      </c>
      <c r="AK984" s="50">
        <v>2.2192224759222121</v>
      </c>
      <c r="AL984" s="50">
        <v>3.0248783599939286</v>
      </c>
      <c r="AM984" s="50">
        <v>3.9349260642831387</v>
      </c>
      <c r="AN984" s="50">
        <v>4.9255775494544896</v>
      </c>
      <c r="AO984" s="50">
        <v>6.2116698547863116</v>
      </c>
      <c r="AP984" s="50">
        <v>7.8432011632879117</v>
      </c>
      <c r="AQ984" s="50">
        <v>10.233420610621259</v>
      </c>
      <c r="AR984" s="50">
        <v>14.625912241460156</v>
      </c>
      <c r="AS984" s="50">
        <v>45.79290657381754</v>
      </c>
      <c r="AT984" s="50">
        <v>91.383288381815461</v>
      </c>
      <c r="AU984" s="50">
        <v>135.1167192502557</v>
      </c>
      <c r="AV984" s="50">
        <v>181.46110121531925</v>
      </c>
      <c r="AW984" s="50">
        <v>227.15274540622698</v>
      </c>
      <c r="AX984" s="50">
        <v>283.10169747672626</v>
      </c>
      <c r="AY984" s="50">
        <v>362.66110732097621</v>
      </c>
      <c r="AZ984" s="50">
        <v>459.52739300570056</v>
      </c>
      <c r="BA984" s="50">
        <v>587.46399674024224</v>
      </c>
      <c r="BB984" s="50">
        <v>994.77236781347676</v>
      </c>
      <c r="BC984" s="50">
        <v>13.06448589243557</v>
      </c>
      <c r="BD984" s="50">
        <v>4311.9857360733777</v>
      </c>
      <c r="BE984" s="50">
        <v>60.871730915558004</v>
      </c>
      <c r="BF984" s="50">
        <v>114.92651330473477</v>
      </c>
      <c r="BG984" s="50">
        <v>156.63975953011709</v>
      </c>
      <c r="BH984" s="50">
        <v>202.81848994635038</v>
      </c>
      <c r="BI984" s="50">
        <v>254.66802966823391</v>
      </c>
      <c r="BJ984" s="50">
        <v>320.16388399436488</v>
      </c>
      <c r="BK984" s="50">
        <v>405.50404168013188</v>
      </c>
      <c r="BL984" s="50">
        <v>527.46444689371685</v>
      </c>
      <c r="BM984" s="50">
        <v>753.87532153431368</v>
      </c>
      <c r="BN984" s="50">
        <v>2374.9589646708982</v>
      </c>
    </row>
    <row r="985" spans="1:66" x14ac:dyDescent="0.25">
      <c r="A985" t="str">
        <f t="shared" si="15"/>
        <v>3006TOT25</v>
      </c>
      <c r="B985" s="50">
        <v>3006</v>
      </c>
      <c r="C985" s="50" t="s">
        <v>3</v>
      </c>
      <c r="D985" s="50">
        <v>25</v>
      </c>
      <c r="E985" s="50">
        <v>489.57882186692723</v>
      </c>
      <c r="F985" s="50">
        <v>0.48579981655690024</v>
      </c>
      <c r="G985" s="50">
        <v>0.20950637640641812</v>
      </c>
      <c r="H985" s="50">
        <v>0.11987087021813826</v>
      </c>
      <c r="I985" s="50">
        <v>0.18761330369335566</v>
      </c>
      <c r="J985" s="50">
        <v>7.2036877480227315E-2</v>
      </c>
      <c r="K985" s="50">
        <v>3.9771399223953681E-2</v>
      </c>
      <c r="L985" s="50">
        <v>261.98151485164527</v>
      </c>
      <c r="M985" s="50">
        <v>130.99075742582264</v>
      </c>
      <c r="N985" s="50">
        <v>3662171</v>
      </c>
      <c r="O985" s="50">
        <v>1779082</v>
      </c>
      <c r="P985" s="50">
        <v>148.99917934760592</v>
      </c>
      <c r="Q985" s="50">
        <v>112.98233550403936</v>
      </c>
      <c r="R985" s="50">
        <v>43.126071535245117</v>
      </c>
      <c r="S985" s="50">
        <v>2412058072.9583678</v>
      </c>
      <c r="T985" s="50">
        <v>11.211023722948404</v>
      </c>
      <c r="U985" s="50">
        <v>13.156147979679796</v>
      </c>
      <c r="V985" s="50">
        <v>687072</v>
      </c>
      <c r="W985" s="50">
        <v>80.694936404787285</v>
      </c>
      <c r="X985" s="50">
        <v>50.295821021035351</v>
      </c>
      <c r="Y985" s="50">
        <v>38.396465528888051</v>
      </c>
      <c r="Z985" s="50">
        <v>414682204.08677763</v>
      </c>
      <c r="AA985" s="50">
        <v>1.9274046838347567</v>
      </c>
      <c r="AB985" s="50">
        <v>1.9889085046858508</v>
      </c>
      <c r="AC985" s="50">
        <v>3662171</v>
      </c>
      <c r="AD985" s="50">
        <v>0.56247002002609003</v>
      </c>
      <c r="AE985" s="50">
        <v>0.68751767858358903</v>
      </c>
      <c r="AF985" s="50">
        <v>5.5453972753340009E-3</v>
      </c>
      <c r="AG985" s="50">
        <v>0.56321385978089111</v>
      </c>
      <c r="AH985" s="50">
        <v>17.89204401002721</v>
      </c>
      <c r="AI985" s="50">
        <v>18.110835382016187</v>
      </c>
      <c r="AJ985" s="50">
        <v>1.105583821063117</v>
      </c>
      <c r="AK985" s="50">
        <v>2.2704140080481405</v>
      </c>
      <c r="AL985" s="50">
        <v>3.182198883147509</v>
      </c>
      <c r="AM985" s="50">
        <v>3.9906630979414004</v>
      </c>
      <c r="AN985" s="50">
        <v>4.935797363746012</v>
      </c>
      <c r="AO985" s="50">
        <v>6.0944513843022676</v>
      </c>
      <c r="AP985" s="50">
        <v>7.4463891535599522</v>
      </c>
      <c r="AQ985" s="50">
        <v>9.8323613551136049</v>
      </c>
      <c r="AR985" s="50">
        <v>13.956974938150836</v>
      </c>
      <c r="AS985" s="50">
        <v>47.185165994927161</v>
      </c>
      <c r="AT985" s="50">
        <v>86.161386188568855</v>
      </c>
      <c r="AU985" s="50">
        <v>134.72507658576222</v>
      </c>
      <c r="AV985" s="50">
        <v>176.79868854277765</v>
      </c>
      <c r="AW985" s="50">
        <v>215.40346547142215</v>
      </c>
      <c r="AX985" s="50">
        <v>271.64335209268802</v>
      </c>
      <c r="AY985" s="50">
        <v>327.41326751656163</v>
      </c>
      <c r="AZ985" s="50">
        <v>411.22479771816955</v>
      </c>
      <c r="BA985" s="50">
        <v>548.29973029089274</v>
      </c>
      <c r="BB985" s="50">
        <v>925.05997353363477</v>
      </c>
      <c r="BC985" s="50">
        <v>14.051561252381958</v>
      </c>
      <c r="BD985" s="50">
        <v>4625.2998676681736</v>
      </c>
      <c r="BE985" s="50">
        <v>54.084966851357969</v>
      </c>
      <c r="BF985" s="50">
        <v>111.20904877011678</v>
      </c>
      <c r="BG985" s="50">
        <v>155.27521121802121</v>
      </c>
      <c r="BH985" s="50">
        <v>195.47855384238341</v>
      </c>
      <c r="BI985" s="50">
        <v>242.38555300283133</v>
      </c>
      <c r="BJ985" s="50">
        <v>296.6501807199208</v>
      </c>
      <c r="BK985" s="50">
        <v>365.6849049688625</v>
      </c>
      <c r="BL985" s="50">
        <v>482.22498977651912</v>
      </c>
      <c r="BM985" s="50">
        <v>683.63640318685259</v>
      </c>
      <c r="BN985" s="50">
        <v>2311.2729362952941</v>
      </c>
    </row>
    <row r="986" spans="1:66" x14ac:dyDescent="0.25">
      <c r="A986" t="str">
        <f t="shared" si="15"/>
        <v>3006TOT26</v>
      </c>
      <c r="B986" s="50">
        <v>3006</v>
      </c>
      <c r="C986" s="50" t="s">
        <v>3</v>
      </c>
      <c r="D986" s="50">
        <v>26</v>
      </c>
      <c r="E986" s="50">
        <v>469.53307049119803</v>
      </c>
      <c r="F986" s="50">
        <v>0.54714475979979982</v>
      </c>
      <c r="G986" s="50">
        <v>0.25876928159234869</v>
      </c>
      <c r="H986" s="50">
        <v>0.15559796745407087</v>
      </c>
      <c r="I986" s="50">
        <v>0.24730109317745377</v>
      </c>
      <c r="J986" s="50">
        <v>9.8538470547305038E-2</v>
      </c>
      <c r="K986" s="50">
        <v>5.6426855383014299E-2</v>
      </c>
      <c r="L986" s="50">
        <v>280.36048317070004</v>
      </c>
      <c r="M986" s="50">
        <v>140.18024158535002</v>
      </c>
      <c r="N986" s="50">
        <v>8476117</v>
      </c>
      <c r="O986" s="50">
        <v>4637663</v>
      </c>
      <c r="P986" s="50">
        <v>147.76544407444467</v>
      </c>
      <c r="Q986" s="50">
        <v>132.59503909625536</v>
      </c>
      <c r="R986" s="50">
        <v>47.294482302459031</v>
      </c>
      <c r="S986" s="50">
        <v>7379173281.6030827</v>
      </c>
      <c r="T986" s="50">
        <v>15.451239833026222</v>
      </c>
      <c r="U986" s="50">
        <v>18.665209826126883</v>
      </c>
      <c r="V986" s="50">
        <v>2096153</v>
      </c>
      <c r="W986" s="50">
        <v>84.324659107757427</v>
      </c>
      <c r="X986" s="50">
        <v>55.855582477592591</v>
      </c>
      <c r="Y986" s="50">
        <v>39.845545881431804</v>
      </c>
      <c r="Z986" s="50">
        <v>1404982161.3258376</v>
      </c>
      <c r="AA986" s="50">
        <v>2.9418900339270744</v>
      </c>
      <c r="AB986" s="50">
        <v>3.0786222484391397</v>
      </c>
      <c r="AC986" s="50">
        <v>8476117</v>
      </c>
      <c r="AD986" s="50">
        <v>0.57979596162812286</v>
      </c>
      <c r="AE986" s="50">
        <v>0.7501534342123275</v>
      </c>
      <c r="AF986" s="50">
        <v>1.283485564087879E-2</v>
      </c>
      <c r="AG986" s="50">
        <v>0.61181000380248651</v>
      </c>
      <c r="AH986" s="50">
        <v>20.051152188997595</v>
      </c>
      <c r="AI986" s="50">
        <v>20.735583671577896</v>
      </c>
      <c r="AJ986" s="50">
        <v>0.93020394662717176</v>
      </c>
      <c r="AK986" s="50">
        <v>2.0734855925912874</v>
      </c>
      <c r="AL986" s="50">
        <v>2.9162029118380404</v>
      </c>
      <c r="AM986" s="50">
        <v>3.7083375390925006</v>
      </c>
      <c r="AN986" s="50">
        <v>4.6754574480242184</v>
      </c>
      <c r="AO986" s="50">
        <v>5.9665298351895881</v>
      </c>
      <c r="AP986" s="50">
        <v>7.4837071898127121</v>
      </c>
      <c r="AQ986" s="50">
        <v>9.9628197729168626</v>
      </c>
      <c r="AR986" s="50">
        <v>14.018979553120516</v>
      </c>
      <c r="AS986" s="50">
        <v>48.264276210787102</v>
      </c>
      <c r="AT986" s="50">
        <v>75.978676911737992</v>
      </c>
      <c r="AU986" s="50">
        <v>117.49279934804844</v>
      </c>
      <c r="AV986" s="50">
        <v>156.65706579739793</v>
      </c>
      <c r="AW986" s="50">
        <v>193.21038115012411</v>
      </c>
      <c r="AX986" s="50">
        <v>250.65130527583668</v>
      </c>
      <c r="AY986" s="50">
        <v>311.07617351197587</v>
      </c>
      <c r="AZ986" s="50">
        <v>391.64266449349481</v>
      </c>
      <c r="BA986" s="50">
        <v>548.29973029089274</v>
      </c>
      <c r="BB986" s="50">
        <v>869.44671517555844</v>
      </c>
      <c r="BC986" s="50">
        <v>16.374369239930076</v>
      </c>
      <c r="BD986" s="50">
        <v>4366.8157091024668</v>
      </c>
      <c r="BE986" s="50">
        <v>43.406768006171959</v>
      </c>
      <c r="BF986" s="50">
        <v>97.941887247692861</v>
      </c>
      <c r="BG986" s="50">
        <v>136.90400199066829</v>
      </c>
      <c r="BH986" s="50">
        <v>174.18276493545847</v>
      </c>
      <c r="BI986" s="50">
        <v>219.0010281917736</v>
      </c>
      <c r="BJ986" s="50">
        <v>280.25004374048979</v>
      </c>
      <c r="BK986" s="50">
        <v>351.97225822721543</v>
      </c>
      <c r="BL986" s="50">
        <v>467.76785501231205</v>
      </c>
      <c r="BM986" s="50">
        <v>658.42908929056182</v>
      </c>
      <c r="BN986" s="50">
        <v>2266.5035007181777</v>
      </c>
    </row>
    <row r="987" spans="1:66" x14ac:dyDescent="0.25">
      <c r="A987" t="str">
        <f t="shared" si="15"/>
        <v>3006TOT27</v>
      </c>
      <c r="B987" s="50">
        <v>3006</v>
      </c>
      <c r="C987" s="50" t="s">
        <v>3</v>
      </c>
      <c r="D987" s="50">
        <v>27</v>
      </c>
      <c r="E987" s="50">
        <v>433.03695057108331</v>
      </c>
      <c r="F987" s="50">
        <v>0.61107438749178533</v>
      </c>
      <c r="G987" s="50">
        <v>0.30083159913463142</v>
      </c>
      <c r="H987" s="50">
        <v>0.18712699075780478</v>
      </c>
      <c r="I987" s="50">
        <v>0.28795964213421832</v>
      </c>
      <c r="J987" s="50">
        <v>0.12477793694962379</v>
      </c>
      <c r="K987" s="50">
        <v>7.4561153485934228E-2</v>
      </c>
      <c r="L987" s="50">
        <v>259.23620187119514</v>
      </c>
      <c r="M987" s="50">
        <v>129.61810093559757</v>
      </c>
      <c r="N987" s="50">
        <v>3113346</v>
      </c>
      <c r="O987" s="50">
        <v>1902486</v>
      </c>
      <c r="P987" s="50">
        <v>131.61435621897817</v>
      </c>
      <c r="Q987" s="50">
        <v>127.62184565221696</v>
      </c>
      <c r="R987" s="50">
        <v>49.229947334141059</v>
      </c>
      <c r="S987" s="50">
        <v>2913585295.7700434</v>
      </c>
      <c r="T987" s="50">
        <v>18.009188606111429</v>
      </c>
      <c r="U987" s="50">
        <v>22.116861909762395</v>
      </c>
      <c r="V987" s="50">
        <v>896518.00000000012</v>
      </c>
      <c r="W987" s="50">
        <v>73.452316361752679</v>
      </c>
      <c r="X987" s="50">
        <v>56.165784573844888</v>
      </c>
      <c r="Y987" s="50">
        <v>43.331744693398633</v>
      </c>
      <c r="Z987" s="50">
        <v>604243642.25489128</v>
      </c>
      <c r="AA987" s="50">
        <v>3.7348958800727421</v>
      </c>
      <c r="AB987" s="50">
        <v>3.9266916220513832</v>
      </c>
      <c r="AC987" s="50">
        <v>3113346</v>
      </c>
      <c r="AD987" s="50">
        <v>0.62361507167853703</v>
      </c>
      <c r="AE987" s="50">
        <v>1.0368832330815669</v>
      </c>
      <c r="AF987" s="50">
        <v>4.7143457871225147E-3</v>
      </c>
      <c r="AG987" s="50">
        <v>0.72141371187928804</v>
      </c>
      <c r="AH987" s="50">
        <v>25.066841686247759</v>
      </c>
      <c r="AI987" s="50">
        <v>26.283312965348088</v>
      </c>
      <c r="AJ987" s="50">
        <v>0.74261941079706129</v>
      </c>
      <c r="AK987" s="50">
        <v>1.7883561913929684</v>
      </c>
      <c r="AL987" s="50">
        <v>2.617337541169531</v>
      </c>
      <c r="AM987" s="50">
        <v>3.3755788157602442</v>
      </c>
      <c r="AN987" s="50">
        <v>4.1199556927966974</v>
      </c>
      <c r="AO987" s="50">
        <v>5.2167557130355284</v>
      </c>
      <c r="AP987" s="50">
        <v>6.6598506776296063</v>
      </c>
      <c r="AQ987" s="50">
        <v>8.9571220973974626</v>
      </c>
      <c r="AR987" s="50">
        <v>13.105661287536797</v>
      </c>
      <c r="AS987" s="50">
        <v>53.416762572484103</v>
      </c>
      <c r="AT987" s="50">
        <v>58.186910153319232</v>
      </c>
      <c r="AU987" s="50">
        <v>93.994239478438757</v>
      </c>
      <c r="AV987" s="50">
        <v>133.15850592778824</v>
      </c>
      <c r="AW987" s="50">
        <v>159.26801689402123</v>
      </c>
      <c r="AX987" s="50">
        <v>197.38790290472139</v>
      </c>
      <c r="AY987" s="50">
        <v>254.56773192077162</v>
      </c>
      <c r="AZ987" s="50">
        <v>332.89626481947056</v>
      </c>
      <c r="BA987" s="50">
        <v>454.30549081245397</v>
      </c>
      <c r="BB987" s="50">
        <v>724.53892931296537</v>
      </c>
      <c r="BC987" s="50">
        <v>21.0000063272322</v>
      </c>
      <c r="BD987" s="50">
        <v>3446.4554475427544</v>
      </c>
      <c r="BE987" s="50">
        <v>31.951941904211708</v>
      </c>
      <c r="BF987" s="50">
        <v>77.918096686082094</v>
      </c>
      <c r="BG987" s="50">
        <v>113.32458931231616</v>
      </c>
      <c r="BH987" s="50">
        <v>145.24645739433871</v>
      </c>
      <c r="BI987" s="50">
        <v>179.23636034762697</v>
      </c>
      <c r="BJ987" s="50">
        <v>224.46257234414855</v>
      </c>
      <c r="BK987" s="50">
        <v>289.7068906189167</v>
      </c>
      <c r="BL987" s="50">
        <v>387.21184203255837</v>
      </c>
      <c r="BM987" s="50">
        <v>568.31506015551872</v>
      </c>
      <c r="BN987" s="50">
        <v>2323.5813590484163</v>
      </c>
    </row>
    <row r="988" spans="1:66" x14ac:dyDescent="0.25">
      <c r="A988" t="str">
        <f t="shared" si="15"/>
        <v>3006TOT28</v>
      </c>
      <c r="B988" s="50">
        <v>3006</v>
      </c>
      <c r="C988" s="50" t="s">
        <v>3</v>
      </c>
      <c r="D988" s="50">
        <v>28</v>
      </c>
      <c r="E988" s="50">
        <v>511.65909659668444</v>
      </c>
      <c r="F988" s="50">
        <v>0.47155601684765569</v>
      </c>
      <c r="G988" s="50">
        <v>0.204941125306081</v>
      </c>
      <c r="H988" s="50">
        <v>0.11460985483213976</v>
      </c>
      <c r="I988" s="50">
        <v>0.17468038887861811</v>
      </c>
      <c r="J988" s="50">
        <v>6.4495854337237729E-2</v>
      </c>
      <c r="K988" s="50">
        <v>3.3254901497350907E-2</v>
      </c>
      <c r="L988" s="50">
        <v>263.72425849619293</v>
      </c>
      <c r="M988" s="50">
        <v>131.86212924809647</v>
      </c>
      <c r="N988" s="50">
        <v>1990544</v>
      </c>
      <c r="O988" s="50">
        <v>938653</v>
      </c>
      <c r="P988" s="50">
        <v>149.10808485889896</v>
      </c>
      <c r="Q988" s="50">
        <v>114.61617363729397</v>
      </c>
      <c r="R988" s="50">
        <v>43.460610825434763</v>
      </c>
      <c r="S988" s="50">
        <v>1291017782.7980027</v>
      </c>
      <c r="T988" s="50">
        <v>10.563272824859959</v>
      </c>
      <c r="U988" s="50">
        <v>12.246154212344639</v>
      </c>
      <c r="V988" s="50">
        <v>347709</v>
      </c>
      <c r="W988" s="50">
        <v>83.175721259315921</v>
      </c>
      <c r="X988" s="50">
        <v>48.686407988780545</v>
      </c>
      <c r="Y988" s="50">
        <v>36.922206752158431</v>
      </c>
      <c r="Z988" s="50">
        <v>203144426.82445076</v>
      </c>
      <c r="AA988" s="50">
        <v>1.6621537146806471</v>
      </c>
      <c r="AB988" s="50">
        <v>1.7107319797082103</v>
      </c>
      <c r="AC988" s="50">
        <v>1990544</v>
      </c>
      <c r="AD988" s="50">
        <v>0.55775633238588473</v>
      </c>
      <c r="AE988" s="50">
        <v>0.64713311543732033</v>
      </c>
      <c r="AF988" s="50">
        <v>3.0141567048705812E-3</v>
      </c>
      <c r="AG988" s="50">
        <v>0.55039581518061276</v>
      </c>
      <c r="AH988" s="50">
        <v>17.572765492033923</v>
      </c>
      <c r="AI988" s="50">
        <v>17.476946257071617</v>
      </c>
      <c r="AJ988" s="50">
        <v>1.2065448965856322</v>
      </c>
      <c r="AK988" s="50">
        <v>2.2678128097104633</v>
      </c>
      <c r="AL988" s="50">
        <v>3.0363563712444406</v>
      </c>
      <c r="AM988" s="50">
        <v>3.8597484187758422</v>
      </c>
      <c r="AN988" s="50">
        <v>4.8086978466448862</v>
      </c>
      <c r="AO988" s="50">
        <v>6.0633957624611341</v>
      </c>
      <c r="AP988" s="50">
        <v>7.871973645736869</v>
      </c>
      <c r="AQ988" s="50">
        <v>10.164307338061256</v>
      </c>
      <c r="AR988" s="50">
        <v>15.161736537854374</v>
      </c>
      <c r="AS988" s="50">
        <v>45.559426372925103</v>
      </c>
      <c r="AT988" s="50">
        <v>91.383288381815461</v>
      </c>
      <c r="AU988" s="50">
        <v>137.63442209342819</v>
      </c>
      <c r="AV988" s="50">
        <v>176.23919902207265</v>
      </c>
      <c r="AW988" s="50">
        <v>218.34078545512335</v>
      </c>
      <c r="AX988" s="50">
        <v>274.14986514544637</v>
      </c>
      <c r="AY988" s="50">
        <v>348.12681288310648</v>
      </c>
      <c r="AZ988" s="50">
        <v>456.91644190907732</v>
      </c>
      <c r="BA988" s="50">
        <v>591.38042338517721</v>
      </c>
      <c r="BB988" s="50">
        <v>1048.8190555135791</v>
      </c>
      <c r="BC988" s="50">
        <v>12.504376934725357</v>
      </c>
      <c r="BD988" s="50">
        <v>4177.5217545972773</v>
      </c>
      <c r="BE988" s="50">
        <v>61.128803862417108</v>
      </c>
      <c r="BF988" s="50">
        <v>116.09617867876223</v>
      </c>
      <c r="BG988" s="50">
        <v>155.98121998522859</v>
      </c>
      <c r="BH988" s="50">
        <v>196.20947019999312</v>
      </c>
      <c r="BI988" s="50">
        <v>248.33997511789931</v>
      </c>
      <c r="BJ988" s="50">
        <v>310.37855810349311</v>
      </c>
      <c r="BK988" s="50">
        <v>399.5000814197146</v>
      </c>
      <c r="BL988" s="50">
        <v>524.02117803689225</v>
      </c>
      <c r="BM988" s="50">
        <v>774.81583316347565</v>
      </c>
      <c r="BN988" s="50">
        <v>2340.5951220362958</v>
      </c>
    </row>
    <row r="989" spans="1:66" x14ac:dyDescent="0.25">
      <c r="A989" t="str">
        <f t="shared" si="15"/>
        <v>3006TOT29</v>
      </c>
      <c r="B989" s="50">
        <v>3006</v>
      </c>
      <c r="C989" s="50" t="s">
        <v>3</v>
      </c>
      <c r="D989" s="50">
        <v>29</v>
      </c>
      <c r="E989" s="50">
        <v>460.1832335153324</v>
      </c>
      <c r="F989" s="50">
        <v>0.51346402963140547</v>
      </c>
      <c r="G989" s="50">
        <v>0.23149536176755359</v>
      </c>
      <c r="H989" s="50">
        <v>0.13680357362652579</v>
      </c>
      <c r="I989" s="50">
        <v>0.21898387164247329</v>
      </c>
      <c r="J989" s="50">
        <v>8.4418809265939726E-2</v>
      </c>
      <c r="K989" s="50">
        <v>4.8538826555085575E-2</v>
      </c>
      <c r="L989" s="50">
        <v>265.70366221198452</v>
      </c>
      <c r="M989" s="50">
        <v>132.85183110599226</v>
      </c>
      <c r="N989" s="50">
        <v>14031869</v>
      </c>
      <c r="O989" s="50">
        <v>7204860</v>
      </c>
      <c r="P989" s="50">
        <v>145.9111122822803</v>
      </c>
      <c r="Q989" s="50">
        <v>119.79254992970422</v>
      </c>
      <c r="R989" s="50">
        <v>45.085020256187121</v>
      </c>
      <c r="S989" s="50">
        <v>10357062615.438345</v>
      </c>
      <c r="T989" s="50">
        <v>13.366233475491704</v>
      </c>
      <c r="U989" s="50">
        <v>15.965495081688619</v>
      </c>
      <c r="V989" s="50">
        <v>3072753</v>
      </c>
      <c r="W989" s="50">
        <v>81.637130650434486</v>
      </c>
      <c r="X989" s="50">
        <v>51.214700455557775</v>
      </c>
      <c r="Y989" s="50">
        <v>38.550240541808947</v>
      </c>
      <c r="Z989" s="50">
        <v>1888441493.6269984</v>
      </c>
      <c r="AA989" s="50">
        <v>2.4371147347318072</v>
      </c>
      <c r="AB989" s="50">
        <v>2.5356185355292706</v>
      </c>
      <c r="AC989" s="50">
        <v>14031869</v>
      </c>
      <c r="AD989" s="50">
        <v>0.55664443789098872</v>
      </c>
      <c r="AE989" s="50">
        <v>0.66101930854186808</v>
      </c>
      <c r="AF989" s="50">
        <v>2.1247584594068288E-2</v>
      </c>
      <c r="AG989" s="50">
        <v>0.55443351320506906</v>
      </c>
      <c r="AH989" s="50">
        <v>17.645772451516947</v>
      </c>
      <c r="AI989" s="50">
        <v>18.588347153304056</v>
      </c>
      <c r="AJ989" s="50">
        <v>1.0144850479643484</v>
      </c>
      <c r="AK989" s="50">
        <v>2.2198815009962498</v>
      </c>
      <c r="AL989" s="50">
        <v>3.0810666882265774</v>
      </c>
      <c r="AM989" s="50">
        <v>3.9353599462731754</v>
      </c>
      <c r="AN989" s="50">
        <v>4.9970446895009974</v>
      </c>
      <c r="AO989" s="50">
        <v>6.2054118752105296</v>
      </c>
      <c r="AP989" s="50">
        <v>7.8568513262833228</v>
      </c>
      <c r="AQ989" s="50">
        <v>10.568370692431198</v>
      </c>
      <c r="AR989" s="50">
        <v>14.900737242388011</v>
      </c>
      <c r="AS989" s="50">
        <v>45.22079099072559</v>
      </c>
      <c r="AT989" s="50">
        <v>78.328532898698967</v>
      </c>
      <c r="AU989" s="50">
        <v>122.97579665095736</v>
      </c>
      <c r="AV989" s="50">
        <v>158.89502388021791</v>
      </c>
      <c r="AW989" s="50">
        <v>203.65418553661729</v>
      </c>
      <c r="AX989" s="50">
        <v>258.93175018227055</v>
      </c>
      <c r="AY989" s="50">
        <v>313.31413159479587</v>
      </c>
      <c r="AZ989" s="50">
        <v>411.22479771816955</v>
      </c>
      <c r="BA989" s="50">
        <v>548.29973029089274</v>
      </c>
      <c r="BB989" s="50">
        <v>887.72337285192145</v>
      </c>
      <c r="BC989" s="50">
        <v>14.325775041050335</v>
      </c>
      <c r="BD989" s="50">
        <v>3818.5159788115743</v>
      </c>
      <c r="BE989" s="50">
        <v>46.682901493775539</v>
      </c>
      <c r="BF989" s="50">
        <v>102.09140971248415</v>
      </c>
      <c r="BG989" s="50">
        <v>141.6315861619174</v>
      </c>
      <c r="BH989" s="50">
        <v>181.39585495591942</v>
      </c>
      <c r="BI989" s="50">
        <v>229.90055112239818</v>
      </c>
      <c r="BJ989" s="50">
        <v>285.62206714969193</v>
      </c>
      <c r="BK989" s="50">
        <v>361.57172535842494</v>
      </c>
      <c r="BL989" s="50">
        <v>486.2707418822223</v>
      </c>
      <c r="BM989" s="50">
        <v>685.62822756490766</v>
      </c>
      <c r="BN989" s="50">
        <v>2081.7503647482877</v>
      </c>
    </row>
    <row r="990" spans="1:66" x14ac:dyDescent="0.25">
      <c r="A990" t="str">
        <f t="shared" si="15"/>
        <v>3006TOT30</v>
      </c>
      <c r="B990" s="50">
        <v>3006</v>
      </c>
      <c r="C990" s="50" t="s">
        <v>3</v>
      </c>
      <c r="D990" s="50">
        <v>30</v>
      </c>
      <c r="E990" s="50">
        <v>952.45248957396882</v>
      </c>
      <c r="F990" s="50">
        <v>0.18092329285943098</v>
      </c>
      <c r="G990" s="50">
        <v>6.5260591733268272E-2</v>
      </c>
      <c r="H990" s="50">
        <v>3.5695805840069372E-2</v>
      </c>
      <c r="I990" s="50">
        <v>4.6653208013500966E-2</v>
      </c>
      <c r="J990" s="50">
        <v>2.0751484092517022E-2</v>
      </c>
      <c r="K990" s="50">
        <v>1.4397083508712742E-2</v>
      </c>
      <c r="L990" s="50">
        <v>261.56001621847628</v>
      </c>
      <c r="M990" s="50">
        <v>130.78000810923814</v>
      </c>
      <c r="N990" s="50">
        <v>76575270</v>
      </c>
      <c r="O990" s="50">
        <v>13854250</v>
      </c>
      <c r="P990" s="50">
        <v>167.21306308490057</v>
      </c>
      <c r="Q990" s="50">
        <v>94.34695313357571</v>
      </c>
      <c r="R990" s="50">
        <v>36.070862243244946</v>
      </c>
      <c r="S990" s="50">
        <v>15685275305.410095</v>
      </c>
      <c r="T990" s="50">
        <v>1.792169333277291</v>
      </c>
      <c r="U990" s="50">
        <v>1.8509613999268617</v>
      </c>
      <c r="V990" s="50">
        <v>3572482</v>
      </c>
      <c r="W990" s="50">
        <v>72.608675987495857</v>
      </c>
      <c r="X990" s="50">
        <v>58.171332121742282</v>
      </c>
      <c r="Y990" s="50">
        <v>44.480294016462238</v>
      </c>
      <c r="Z990" s="50">
        <v>2493792443.0513535</v>
      </c>
      <c r="AA990" s="50">
        <v>0.28493591938764129</v>
      </c>
      <c r="AB990" s="50">
        <v>0.28595292007037776</v>
      </c>
      <c r="AC990" s="50">
        <v>76575270</v>
      </c>
      <c r="AD990" s="50">
        <v>0.53356042986971697</v>
      </c>
      <c r="AE990" s="50">
        <v>0.56939065355244356</v>
      </c>
      <c r="AF990" s="50">
        <v>0.11595315828124836</v>
      </c>
      <c r="AG990" s="50">
        <v>0.50157515196492319</v>
      </c>
      <c r="AH990" s="50">
        <v>15.439602491438565</v>
      </c>
      <c r="AI990" s="50">
        <v>16.2826891405726</v>
      </c>
      <c r="AJ990" s="50">
        <v>1.2060829172320149</v>
      </c>
      <c r="AK990" s="50">
        <v>2.3842475692465142</v>
      </c>
      <c r="AL990" s="50">
        <v>3.2554083749251204</v>
      </c>
      <c r="AM990" s="50">
        <v>4.182946074480606</v>
      </c>
      <c r="AN990" s="50">
        <v>5.2602353724242743</v>
      </c>
      <c r="AO990" s="50">
        <v>6.3904092929685277</v>
      </c>
      <c r="AP990" s="50">
        <v>8.0780905794804916</v>
      </c>
      <c r="AQ990" s="50">
        <v>10.782344595991766</v>
      </c>
      <c r="AR990" s="50">
        <v>15.890607369908302</v>
      </c>
      <c r="AS990" s="50">
        <v>42.569627853342382</v>
      </c>
      <c r="AT990" s="50">
        <v>182.76657676363092</v>
      </c>
      <c r="AU990" s="50">
        <v>273.6276749261217</v>
      </c>
      <c r="AV990" s="50">
        <v>355.0893491407686</v>
      </c>
      <c r="AW990" s="50">
        <v>443.86168642596073</v>
      </c>
      <c r="AX990" s="50">
        <v>548.29973029089274</v>
      </c>
      <c r="AY990" s="50">
        <v>678.84728512205766</v>
      </c>
      <c r="AZ990" s="50">
        <v>873.36314182049341</v>
      </c>
      <c r="BA990" s="50">
        <v>1201.0375044467173</v>
      </c>
      <c r="BB990" s="50">
        <v>1958.213322467474</v>
      </c>
      <c r="BC990" s="50">
        <v>11.419537450006572</v>
      </c>
      <c r="BD990" s="50">
        <v>6853.7466286361587</v>
      </c>
      <c r="BE990" s="50">
        <v>114.86406761785759</v>
      </c>
      <c r="BF990" s="50">
        <v>227.05243504262052</v>
      </c>
      <c r="BG990" s="50">
        <v>310.13151750199597</v>
      </c>
      <c r="BH990" s="50">
        <v>398.40589632330307</v>
      </c>
      <c r="BI990" s="50">
        <v>500.98475334048635</v>
      </c>
      <c r="BJ990" s="50">
        <v>608.60740383648715</v>
      </c>
      <c r="BK990" s="50">
        <v>769.45923489358267</v>
      </c>
      <c r="BL990" s="50">
        <v>1026.8619622600911</v>
      </c>
      <c r="BM990" s="50">
        <v>1513.5192835676457</v>
      </c>
      <c r="BN990" s="50">
        <v>4055.2368958575917</v>
      </c>
    </row>
    <row r="991" spans="1:66" x14ac:dyDescent="0.25">
      <c r="A991" t="str">
        <f t="shared" si="15"/>
        <v>3006TOT31</v>
      </c>
      <c r="B991" s="50">
        <v>3006</v>
      </c>
      <c r="C991" s="50" t="s">
        <v>3</v>
      </c>
      <c r="D991" s="50">
        <v>31</v>
      </c>
      <c r="E991" s="50">
        <v>731.42206687620398</v>
      </c>
      <c r="F991" s="50">
        <v>0.19000896204047052</v>
      </c>
      <c r="G991" s="50">
        <v>6.6795687742682811E-2</v>
      </c>
      <c r="H991" s="50">
        <v>3.5697598791825158E-2</v>
      </c>
      <c r="I991" s="50">
        <v>4.6998040737061139E-2</v>
      </c>
      <c r="J991" s="50">
        <v>2.0490345150388146E-2</v>
      </c>
      <c r="K991" s="50">
        <v>1.3611763242307773E-2</v>
      </c>
      <c r="L991" s="50">
        <v>211.69269053212307</v>
      </c>
      <c r="M991" s="50">
        <v>105.84634526606153</v>
      </c>
      <c r="N991" s="50">
        <v>19118414</v>
      </c>
      <c r="O991" s="50">
        <v>3632670</v>
      </c>
      <c r="P991" s="50">
        <v>137.27431203911098</v>
      </c>
      <c r="Q991" s="50">
        <v>74.418378493012085</v>
      </c>
      <c r="R991" s="50">
        <v>35.153966963124574</v>
      </c>
      <c r="S991" s="50">
        <v>3244048932.0025229</v>
      </c>
      <c r="T991" s="50">
        <v>1.9332420355571802</v>
      </c>
      <c r="U991" s="50">
        <v>2.0047331171187652</v>
      </c>
      <c r="V991" s="50">
        <v>898528</v>
      </c>
      <c r="W991" s="50">
        <v>59.699141821078669</v>
      </c>
      <c r="X991" s="50">
        <v>46.147203444982864</v>
      </c>
      <c r="Y991" s="50">
        <v>43.598296501390358</v>
      </c>
      <c r="Z991" s="50">
        <v>497574653.00416279</v>
      </c>
      <c r="AA991" s="50">
        <v>0.29652211023266933</v>
      </c>
      <c r="AB991" s="50">
        <v>0.29766395226715658</v>
      </c>
      <c r="AC991" s="50">
        <v>19118414</v>
      </c>
      <c r="AD991" s="50">
        <v>0.5246110363172406</v>
      </c>
      <c r="AE991" s="50">
        <v>0.55467049783585498</v>
      </c>
      <c r="AF991" s="50">
        <v>2.8949822633708773E-2</v>
      </c>
      <c r="AG991" s="50">
        <v>0.48563407259730784</v>
      </c>
      <c r="AH991" s="50">
        <v>14.711190215917204</v>
      </c>
      <c r="AI991" s="50">
        <v>15.314126195827624</v>
      </c>
      <c r="AJ991" s="50">
        <v>1.2983643323888772</v>
      </c>
      <c r="AK991" s="50">
        <v>2.4731954462778551</v>
      </c>
      <c r="AL991" s="50">
        <v>3.4137114672410669</v>
      </c>
      <c r="AM991" s="50">
        <v>4.3069778084359793</v>
      </c>
      <c r="AN991" s="50">
        <v>5.3795942160873711</v>
      </c>
      <c r="AO991" s="50">
        <v>6.7264812193033094</v>
      </c>
      <c r="AP991" s="50">
        <v>8.1297677828325767</v>
      </c>
      <c r="AQ991" s="50">
        <v>10.51376532182292</v>
      </c>
      <c r="AR991" s="50">
        <v>15.491976943823559</v>
      </c>
      <c r="AS991" s="50">
        <v>42.266165461786485</v>
      </c>
      <c r="AT991" s="50">
        <v>148.82421250752802</v>
      </c>
      <c r="AU991" s="50">
        <v>215.40346547142215</v>
      </c>
      <c r="AV991" s="50">
        <v>277.28300646139434</v>
      </c>
      <c r="AW991" s="50">
        <v>352.47839804414531</v>
      </c>
      <c r="AX991" s="50">
        <v>433.4178820394676</v>
      </c>
      <c r="AY991" s="50">
        <v>548.29973029089274</v>
      </c>
      <c r="AZ991" s="50">
        <v>665.79252963894112</v>
      </c>
      <c r="BA991" s="50">
        <v>900.7781283350381</v>
      </c>
      <c r="BB991" s="50">
        <v>1488.2421250752802</v>
      </c>
      <c r="BC991" s="50">
        <v>11.397870803028439</v>
      </c>
      <c r="BD991" s="50">
        <v>5287.1759706621797</v>
      </c>
      <c r="BE991" s="50">
        <v>94.874439116083366</v>
      </c>
      <c r="BF991" s="50">
        <v>181.00966565871229</v>
      </c>
      <c r="BG991" s="50">
        <v>249.46983401728338</v>
      </c>
      <c r="BH991" s="50">
        <v>315.33861132815139</v>
      </c>
      <c r="BI991" s="50">
        <v>393.31439132820918</v>
      </c>
      <c r="BJ991" s="50">
        <v>491.98463584715375</v>
      </c>
      <c r="BK991" s="50">
        <v>594.92676802687549</v>
      </c>
      <c r="BL991" s="50">
        <v>769.06733543471739</v>
      </c>
      <c r="BM991" s="50">
        <v>1132.0062399092121</v>
      </c>
      <c r="BN991" s="50">
        <v>3094.5360503080547</v>
      </c>
    </row>
    <row r="992" spans="1:66" x14ac:dyDescent="0.25">
      <c r="A992" t="str">
        <f t="shared" si="15"/>
        <v>3006TOT32</v>
      </c>
      <c r="B992" s="50">
        <v>3006</v>
      </c>
      <c r="C992" s="50" t="s">
        <v>3</v>
      </c>
      <c r="D992" s="50">
        <v>32</v>
      </c>
      <c r="E992" s="50">
        <v>748.81662102073858</v>
      </c>
      <c r="F992" s="50">
        <v>0.18265685860298755</v>
      </c>
      <c r="G992" s="50">
        <v>6.6580773193047546E-2</v>
      </c>
      <c r="H992" s="50">
        <v>3.6929279658429799E-2</v>
      </c>
      <c r="I992" s="50">
        <v>5.0697117193242394E-2</v>
      </c>
      <c r="J992" s="50">
        <v>2.187512561599381E-2</v>
      </c>
      <c r="K992" s="50">
        <v>1.4728383645652279E-2</v>
      </c>
      <c r="L992" s="50">
        <v>205.12877774048312</v>
      </c>
      <c r="M992" s="50">
        <v>102.56438887024156</v>
      </c>
      <c r="N992" s="50">
        <v>3455660</v>
      </c>
      <c r="O992" s="50">
        <v>631200</v>
      </c>
      <c r="P992" s="50">
        <v>130.35670112335694</v>
      </c>
      <c r="Q992" s="50">
        <v>74.772076617126174</v>
      </c>
      <c r="R992" s="50">
        <v>36.451285597637309</v>
      </c>
      <c r="S992" s="50">
        <v>566353617.12876046</v>
      </c>
      <c r="T992" s="50">
        <v>1.8238954962683644</v>
      </c>
      <c r="U992" s="50">
        <v>1.8837956105082663</v>
      </c>
      <c r="V992" s="50">
        <v>175192</v>
      </c>
      <c r="W992" s="50">
        <v>58.30923168423827</v>
      </c>
      <c r="X992" s="50">
        <v>44.255157186003288</v>
      </c>
      <c r="Y992" s="50">
        <v>43.148657807528416</v>
      </c>
      <c r="Z992" s="50">
        <v>93037793.972763464</v>
      </c>
      <c r="AA992" s="50">
        <v>0.29962060500284221</v>
      </c>
      <c r="AB992" s="50">
        <v>0.3008081078122446</v>
      </c>
      <c r="AC992" s="50">
        <v>3455660</v>
      </c>
      <c r="AD992" s="50">
        <v>0.53207260348566654</v>
      </c>
      <c r="AE992" s="50">
        <v>0.58060968909726363</v>
      </c>
      <c r="AF992" s="50">
        <v>5.2326905402507408E-3</v>
      </c>
      <c r="AG992" s="50">
        <v>0.50059338081001314</v>
      </c>
      <c r="AH992" s="50">
        <v>15.231503928878601</v>
      </c>
      <c r="AI992" s="50">
        <v>16.180156618656486</v>
      </c>
      <c r="AJ992" s="50">
        <v>1.2021110013858132</v>
      </c>
      <c r="AK992" s="50">
        <v>2.4094121579044505</v>
      </c>
      <c r="AL992" s="50">
        <v>3.3120519180228625</v>
      </c>
      <c r="AM992" s="50">
        <v>4.1987736587500741</v>
      </c>
      <c r="AN992" s="50">
        <v>5.3431269616607704</v>
      </c>
      <c r="AO992" s="50">
        <v>6.6102324854815784</v>
      </c>
      <c r="AP992" s="50">
        <v>7.8988334693337379</v>
      </c>
      <c r="AQ992" s="50">
        <v>10.590447998239156</v>
      </c>
      <c r="AR992" s="50">
        <v>16.082485731295399</v>
      </c>
      <c r="AS992" s="50">
        <v>42.352524617926143</v>
      </c>
      <c r="AT992" s="50">
        <v>142.29683476596978</v>
      </c>
      <c r="AU992" s="50">
        <v>211.48703882648721</v>
      </c>
      <c r="AV992" s="50">
        <v>274.14986514544637</v>
      </c>
      <c r="AW992" s="50">
        <v>352.47839804414531</v>
      </c>
      <c r="AX992" s="50">
        <v>443.86168642596073</v>
      </c>
      <c r="AY992" s="50">
        <v>548.29973029089274</v>
      </c>
      <c r="AZ992" s="50">
        <v>665.79252963894112</v>
      </c>
      <c r="BA992" s="50">
        <v>939.94239478438749</v>
      </c>
      <c r="BB992" s="50">
        <v>1554.8213780391743</v>
      </c>
      <c r="BC992" s="50">
        <v>12.333818327979316</v>
      </c>
      <c r="BD992" s="50">
        <v>5482.9973029089269</v>
      </c>
      <c r="BE992" s="50">
        <v>89.746492197654419</v>
      </c>
      <c r="BF992" s="50">
        <v>180.61992759131905</v>
      </c>
      <c r="BG992" s="50">
        <v>248.2583675151601</v>
      </c>
      <c r="BH992" s="50">
        <v>314.32746698898427</v>
      </c>
      <c r="BI992" s="50">
        <v>400.00383745851678</v>
      </c>
      <c r="BJ992" s="50">
        <v>494.87922124614414</v>
      </c>
      <c r="BK992" s="50">
        <v>592.11347246192452</v>
      </c>
      <c r="BL992" s="50">
        <v>792.8353322122465</v>
      </c>
      <c r="BM992" s="50">
        <v>1202.3383165541243</v>
      </c>
      <c r="BN992" s="50">
        <v>3179.1368670514125</v>
      </c>
    </row>
    <row r="993" spans="1:66" x14ac:dyDescent="0.25">
      <c r="A993" t="str">
        <f t="shared" si="15"/>
        <v>3006TOT33</v>
      </c>
      <c r="B993" s="50">
        <v>3006</v>
      </c>
      <c r="C993" s="50" t="s">
        <v>3</v>
      </c>
      <c r="D993" s="50">
        <v>33</v>
      </c>
      <c r="E993" s="50">
        <v>1040.9101658628513</v>
      </c>
      <c r="F993" s="50">
        <v>0.2070272266911731</v>
      </c>
      <c r="G993" s="50">
        <v>7.4996980330981206E-2</v>
      </c>
      <c r="H993" s="50">
        <v>4.0646438562037736E-2</v>
      </c>
      <c r="I993" s="50">
        <v>5.5936027286499199E-2</v>
      </c>
      <c r="J993" s="50">
        <v>2.2752518357103329E-2</v>
      </c>
      <c r="K993" s="50">
        <v>1.5412659411295312E-2</v>
      </c>
      <c r="L993" s="50">
        <v>286.60962586638811</v>
      </c>
      <c r="M993" s="50">
        <v>143.30481293319406</v>
      </c>
      <c r="N993" s="50">
        <v>14814066</v>
      </c>
      <c r="O993" s="50">
        <v>3066915</v>
      </c>
      <c r="P993" s="50">
        <v>182.78339577426723</v>
      </c>
      <c r="Q993" s="50">
        <v>103.82623009212088</v>
      </c>
      <c r="R993" s="50">
        <v>36.225660522833472</v>
      </c>
      <c r="S993" s="50">
        <v>3821114669.5557227</v>
      </c>
      <c r="T993" s="50">
        <v>2.0650059129697866</v>
      </c>
      <c r="U993" s="50">
        <v>2.1429090031796467</v>
      </c>
      <c r="V993" s="50">
        <v>828640</v>
      </c>
      <c r="W993" s="50">
        <v>85.014198724509754</v>
      </c>
      <c r="X993" s="50">
        <v>58.290614208684303</v>
      </c>
      <c r="Y993" s="50">
        <v>40.675964062601487</v>
      </c>
      <c r="Z993" s="50">
        <v>579623214.69460988</v>
      </c>
      <c r="AA993" s="50">
        <v>0.31323984469120653</v>
      </c>
      <c r="AB993" s="50">
        <v>0.31467743599562431</v>
      </c>
      <c r="AC993" s="50">
        <v>14814066</v>
      </c>
      <c r="AD993" s="50">
        <v>0.55238108156088317</v>
      </c>
      <c r="AE993" s="50">
        <v>0.62454046115248563</v>
      </c>
      <c r="AF993" s="50">
        <v>2.2432016755367126E-2</v>
      </c>
      <c r="AG993" s="50">
        <v>0.53371791493469356</v>
      </c>
      <c r="AH993" s="50">
        <v>17.119445248193824</v>
      </c>
      <c r="AI993" s="50">
        <v>17.65248637352223</v>
      </c>
      <c r="AJ993" s="50">
        <v>1.1562368309131772</v>
      </c>
      <c r="AK993" s="50">
        <v>2.2706057012079941</v>
      </c>
      <c r="AL993" s="50">
        <v>3.0825429914650919</v>
      </c>
      <c r="AM993" s="50">
        <v>3.94773791071795</v>
      </c>
      <c r="AN993" s="50">
        <v>4.9510217420434497</v>
      </c>
      <c r="AO993" s="50">
        <v>6.0651363093990049</v>
      </c>
      <c r="AP993" s="50">
        <v>7.703584286841469</v>
      </c>
      <c r="AQ993" s="50">
        <v>10.330843124936479</v>
      </c>
      <c r="AR993" s="50">
        <v>15.737253080681498</v>
      </c>
      <c r="AS993" s="50">
        <v>44.755038021793887</v>
      </c>
      <c r="AT993" s="50">
        <v>187.98847895687751</v>
      </c>
      <c r="AU993" s="50">
        <v>274.14986514544637</v>
      </c>
      <c r="AV993" s="50">
        <v>365.53315352726185</v>
      </c>
      <c r="AW993" s="50">
        <v>469.97119739219374</v>
      </c>
      <c r="AX993" s="50">
        <v>554.1743702582952</v>
      </c>
      <c r="AY993" s="50">
        <v>704.95679608829062</v>
      </c>
      <c r="AZ993" s="50">
        <v>920.36026155971274</v>
      </c>
      <c r="BA993" s="50">
        <v>1257.5645956886119</v>
      </c>
      <c r="BB993" s="50">
        <v>2193.198921163571</v>
      </c>
      <c r="BC993" s="50">
        <v>11.998811615929398</v>
      </c>
      <c r="BD993" s="50">
        <v>7754.5247569711973</v>
      </c>
      <c r="BE993" s="50">
        <v>120.31639331102761</v>
      </c>
      <c r="BF993" s="50">
        <v>236.16641790909785</v>
      </c>
      <c r="BG993" s="50">
        <v>321.04156888736378</v>
      </c>
      <c r="BH993" s="50">
        <v>411.01799730967213</v>
      </c>
      <c r="BI993" s="50">
        <v>515.21589289058272</v>
      </c>
      <c r="BJ993" s="50">
        <v>630.79632740597924</v>
      </c>
      <c r="BK993" s="50">
        <v>802.85301238391332</v>
      </c>
      <c r="BL993" s="50">
        <v>1074.0115083671658</v>
      </c>
      <c r="BM993" s="50">
        <v>1639.8485738464094</v>
      </c>
      <c r="BN993" s="50">
        <v>4660.3924692393784</v>
      </c>
    </row>
    <row r="994" spans="1:66" x14ac:dyDescent="0.25">
      <c r="A994" t="str">
        <f t="shared" si="15"/>
        <v>3006TOT35</v>
      </c>
      <c r="B994" s="50">
        <v>3006</v>
      </c>
      <c r="C994" s="50" t="s">
        <v>3</v>
      </c>
      <c r="D994" s="50">
        <v>35</v>
      </c>
      <c r="E994" s="50">
        <v>1044.8049940443209</v>
      </c>
      <c r="F994" s="50">
        <v>0.16646957814976499</v>
      </c>
      <c r="G994" s="50">
        <v>6.0714553210181356E-2</v>
      </c>
      <c r="H994" s="50">
        <v>3.3714651710789099E-2</v>
      </c>
      <c r="I994" s="50">
        <v>4.2619145622555157E-2</v>
      </c>
      <c r="J994" s="50">
        <v>2.0023341604824645E-2</v>
      </c>
      <c r="K994" s="50">
        <v>1.4367084090425095E-2</v>
      </c>
      <c r="L994" s="50">
        <v>281.3957321922129</v>
      </c>
      <c r="M994" s="50">
        <v>140.69786609610645</v>
      </c>
      <c r="N994" s="50">
        <v>39187130</v>
      </c>
      <c r="O994" s="50">
        <v>6523465</v>
      </c>
      <c r="P994" s="50">
        <v>178.76547178552426</v>
      </c>
      <c r="Q994" s="50">
        <v>102.63026040668865</v>
      </c>
      <c r="R994" s="50">
        <v>36.471861036110177</v>
      </c>
      <c r="S994" s="50">
        <v>8034058940.4470301</v>
      </c>
      <c r="T994" s="50">
        <v>1.6352157821497979</v>
      </c>
      <c r="U994" s="50">
        <v>1.6831568686444118</v>
      </c>
      <c r="V994" s="50">
        <v>1670122</v>
      </c>
      <c r="W994" s="50">
        <v>74.595146420251268</v>
      </c>
      <c r="X994" s="50">
        <v>66.102719675855184</v>
      </c>
      <c r="Y994" s="50">
        <v>46.98203427669786</v>
      </c>
      <c r="Z994" s="50">
        <v>1324795276.6857433</v>
      </c>
      <c r="AA994" s="50">
        <v>0.2696427995627198</v>
      </c>
      <c r="AB994" s="50">
        <v>0.27046578548028916</v>
      </c>
      <c r="AC994" s="50">
        <v>39187130</v>
      </c>
      <c r="AD994" s="50">
        <v>0.51989308456880268</v>
      </c>
      <c r="AE994" s="50">
        <v>0.53233107015726677</v>
      </c>
      <c r="AF994" s="50">
        <v>5.9338628351911851E-2</v>
      </c>
      <c r="AG994" s="50">
        <v>0.47304668567157915</v>
      </c>
      <c r="AH994" s="50">
        <v>14.275069872657971</v>
      </c>
      <c r="AI994" s="50">
        <v>15.080683357580398</v>
      </c>
      <c r="AJ994" s="50">
        <v>1.2783418159665583</v>
      </c>
      <c r="AK994" s="50">
        <v>2.5103381966643372</v>
      </c>
      <c r="AL994" s="50">
        <v>3.4126137836632577</v>
      </c>
      <c r="AM994" s="50">
        <v>4.3379350175044342</v>
      </c>
      <c r="AN994" s="50">
        <v>5.379166058087641</v>
      </c>
      <c r="AO994" s="50">
        <v>6.6088981301888055</v>
      </c>
      <c r="AP994" s="50">
        <v>8.326024871159273</v>
      </c>
      <c r="AQ994" s="50">
        <v>11.010798513085458</v>
      </c>
      <c r="AR994" s="50">
        <v>15.955059215289488</v>
      </c>
      <c r="AS994" s="50">
        <v>41.180824398390747</v>
      </c>
      <c r="AT994" s="50">
        <v>211.48703882648721</v>
      </c>
      <c r="AU994" s="50">
        <v>313.31413159479587</v>
      </c>
      <c r="AV994" s="50">
        <v>402.34756398965033</v>
      </c>
      <c r="AW994" s="50">
        <v>509.13546384154324</v>
      </c>
      <c r="AX994" s="50">
        <v>626.62826318959173</v>
      </c>
      <c r="AY994" s="50">
        <v>783.28532898698961</v>
      </c>
      <c r="AZ994" s="50">
        <v>992.16141671685352</v>
      </c>
      <c r="BA994" s="50">
        <v>1331.5850592778822</v>
      </c>
      <c r="BB994" s="50">
        <v>2154.0346547142212</v>
      </c>
      <c r="BC994" s="50">
        <v>10.8353281365454</v>
      </c>
      <c r="BD994" s="50">
        <v>7362.8820924777019</v>
      </c>
      <c r="BE994" s="50">
        <v>133.48327603551459</v>
      </c>
      <c r="BF994" s="50">
        <v>262.37592838083532</v>
      </c>
      <c r="BG994" s="50">
        <v>356.51065298269259</v>
      </c>
      <c r="BH994" s="50">
        <v>453.27426531099263</v>
      </c>
      <c r="BI994" s="50">
        <v>561.85737272829272</v>
      </c>
      <c r="BJ994" s="50">
        <v>690.61323866371276</v>
      </c>
      <c r="BK994" s="50">
        <v>870.09596732424848</v>
      </c>
      <c r="BL994" s="50">
        <v>1150.2951377283737</v>
      </c>
      <c r="BM994" s="50">
        <v>1666.6399787417995</v>
      </c>
      <c r="BN994" s="50">
        <v>4304.5956130704435</v>
      </c>
    </row>
    <row r="995" spans="1:66" x14ac:dyDescent="0.25">
      <c r="A995" t="str">
        <f t="shared" si="15"/>
        <v>3006TOT40</v>
      </c>
      <c r="B995" s="50">
        <v>3006</v>
      </c>
      <c r="C995" s="50" t="s">
        <v>3</v>
      </c>
      <c r="D995" s="50">
        <v>40</v>
      </c>
      <c r="E995" s="50">
        <v>919.87777439995477</v>
      </c>
      <c r="F995" s="50">
        <v>0.18762391366003406</v>
      </c>
      <c r="G995" s="50">
        <v>6.793133372699138E-2</v>
      </c>
      <c r="H995" s="50">
        <v>3.667145331699067E-2</v>
      </c>
      <c r="I995" s="50">
        <v>5.3532831616165288E-2</v>
      </c>
      <c r="J995" s="50">
        <v>2.0631448458034066E-2</v>
      </c>
      <c r="K995" s="50">
        <v>1.2662377169403445E-2</v>
      </c>
      <c r="L995" s="50">
        <v>271.43394848951306</v>
      </c>
      <c r="M995" s="50">
        <v>135.71697424475653</v>
      </c>
      <c r="N995" s="50">
        <v>26754516</v>
      </c>
      <c r="O995" s="50">
        <v>5019787</v>
      </c>
      <c r="P995" s="50">
        <v>173.15825548224296</v>
      </c>
      <c r="Q995" s="50">
        <v>98.275693007270092</v>
      </c>
      <c r="R995" s="50">
        <v>36.206117014529234</v>
      </c>
      <c r="S995" s="50">
        <v>5919876554.0866241</v>
      </c>
      <c r="T995" s="50">
        <v>2.0044913196977889</v>
      </c>
      <c r="U995" s="50">
        <v>2.0778787127643827</v>
      </c>
      <c r="V995" s="50">
        <v>1432245</v>
      </c>
      <c r="W995" s="50">
        <v>83.411918179582827</v>
      </c>
      <c r="X995" s="50">
        <v>52.305056065173702</v>
      </c>
      <c r="Y995" s="50">
        <v>38.53980414479696</v>
      </c>
      <c r="Z995" s="50">
        <v>898963860.28877652</v>
      </c>
      <c r="AA995" s="50">
        <v>0.30439237004476577</v>
      </c>
      <c r="AB995" s="50">
        <v>0.30587716078023158</v>
      </c>
      <c r="AC995" s="50">
        <v>26754516</v>
      </c>
      <c r="AD995" s="50">
        <v>0.50352639858439996</v>
      </c>
      <c r="AE995" s="50">
        <v>0.50340797385059677</v>
      </c>
      <c r="AF995" s="50">
        <v>4.0512695919790224E-2</v>
      </c>
      <c r="AG995" s="50">
        <v>0.45180947481420919</v>
      </c>
      <c r="AH995" s="50">
        <v>13.084955034688534</v>
      </c>
      <c r="AI995" s="50">
        <v>14.29173355950452</v>
      </c>
      <c r="AJ995" s="50">
        <v>1.3059023826178688</v>
      </c>
      <c r="AK995" s="50">
        <v>2.5646008815849424</v>
      </c>
      <c r="AL995" s="50">
        <v>3.5601678771023955</v>
      </c>
      <c r="AM995" s="50">
        <v>4.6208152948406527</v>
      </c>
      <c r="AN995" s="50">
        <v>5.727419503845395</v>
      </c>
      <c r="AO995" s="50">
        <v>6.9464640695462947</v>
      </c>
      <c r="AP995" s="50">
        <v>8.6680833442101104</v>
      </c>
      <c r="AQ995" s="50">
        <v>11.290345253073234</v>
      </c>
      <c r="AR995" s="50">
        <v>15.892911863647271</v>
      </c>
      <c r="AS995" s="50">
        <v>39.423289529531836</v>
      </c>
      <c r="AT995" s="50">
        <v>186.81355096339703</v>
      </c>
      <c r="AU995" s="50">
        <v>276.76081624206967</v>
      </c>
      <c r="AV995" s="50">
        <v>375.97695791375503</v>
      </c>
      <c r="AW995" s="50">
        <v>469.97119739219374</v>
      </c>
      <c r="AX995" s="50">
        <v>574.4092412571257</v>
      </c>
      <c r="AY995" s="50">
        <v>704.95679608829062</v>
      </c>
      <c r="AZ995" s="50">
        <v>900.7781283350381</v>
      </c>
      <c r="BA995" s="50">
        <v>1190.5937000602241</v>
      </c>
      <c r="BB995" s="50">
        <v>1840.7205231194255</v>
      </c>
      <c r="BC995" s="50">
        <v>10.902123836491498</v>
      </c>
      <c r="BD995" s="50">
        <v>6032.0803185288069</v>
      </c>
      <c r="BE995" s="50">
        <v>120.09198332456822</v>
      </c>
      <c r="BF995" s="50">
        <v>235.89638181003414</v>
      </c>
      <c r="BG995" s="50">
        <v>327.41429422780601</v>
      </c>
      <c r="BH995" s="50">
        <v>425.100094321445</v>
      </c>
      <c r="BI995" s="50">
        <v>526.99177175857449</v>
      </c>
      <c r="BJ995" s="50">
        <v>638.86385440419065</v>
      </c>
      <c r="BK995" s="50">
        <v>797.59699001835452</v>
      </c>
      <c r="BL995" s="50">
        <v>1038.5794339119118</v>
      </c>
      <c r="BM995" s="50">
        <v>1461.4486916721839</v>
      </c>
      <c r="BN995" s="50">
        <v>3628.167564845367</v>
      </c>
    </row>
    <row r="996" spans="1:66" x14ac:dyDescent="0.25">
      <c r="A996" t="str">
        <f t="shared" si="15"/>
        <v>3006TOT41</v>
      </c>
      <c r="B996" s="50">
        <v>3006</v>
      </c>
      <c r="C996" s="50" t="s">
        <v>3</v>
      </c>
      <c r="D996" s="50">
        <v>41</v>
      </c>
      <c r="E996" s="50">
        <v>864.93185976357711</v>
      </c>
      <c r="F996" s="50">
        <v>0.21199803413823065</v>
      </c>
      <c r="G996" s="50">
        <v>7.4666733295136428E-2</v>
      </c>
      <c r="H996" s="50">
        <v>3.9112328823896404E-2</v>
      </c>
      <c r="I996" s="50">
        <v>5.9257846242862691E-2</v>
      </c>
      <c r="J996" s="50">
        <v>2.075732510911605E-2</v>
      </c>
      <c r="K996" s="50">
        <v>1.1951443315774388E-2</v>
      </c>
      <c r="L996" s="50">
        <v>264.07664471482428</v>
      </c>
      <c r="M996" s="50">
        <v>132.03832235741214</v>
      </c>
      <c r="N996" s="50">
        <v>10259114</v>
      </c>
      <c r="O996" s="50">
        <v>2174912</v>
      </c>
      <c r="P996" s="50">
        <v>171.06757281211225</v>
      </c>
      <c r="Q996" s="50">
        <v>93.009071902712037</v>
      </c>
      <c r="R996" s="50">
        <v>35.220483811869201</v>
      </c>
      <c r="S996" s="50">
        <v>2427438559.0808549</v>
      </c>
      <c r="T996" s="50">
        <v>2.2796871427289176</v>
      </c>
      <c r="U996" s="50">
        <v>2.3794560750500846</v>
      </c>
      <c r="V996" s="50">
        <v>607933</v>
      </c>
      <c r="W996" s="50">
        <v>85.786854276673694</v>
      </c>
      <c r="X996" s="50">
        <v>46.251468080738448</v>
      </c>
      <c r="Y996" s="50">
        <v>35.028821371678127</v>
      </c>
      <c r="Z996" s="50">
        <v>337413524.93673074</v>
      </c>
      <c r="AA996" s="50">
        <v>0.31687610452738435</v>
      </c>
      <c r="AB996" s="50">
        <v>0.31874952064116835</v>
      </c>
      <c r="AC996" s="50">
        <v>10259114</v>
      </c>
      <c r="AD996" s="50">
        <v>0.51550118133338774</v>
      </c>
      <c r="AE996" s="50">
        <v>0.5413574600130211</v>
      </c>
      <c r="AF996" s="50">
        <v>1.5534736860442209E-2</v>
      </c>
      <c r="AG996" s="50">
        <v>0.47418650622767</v>
      </c>
      <c r="AH996" s="50">
        <v>13.951858375677286</v>
      </c>
      <c r="AI996" s="50">
        <v>14.949652749212932</v>
      </c>
      <c r="AJ996" s="50">
        <v>1.299884716996865</v>
      </c>
      <c r="AK996" s="50">
        <v>2.4874021576750525</v>
      </c>
      <c r="AL996" s="50">
        <v>3.4377951631141168</v>
      </c>
      <c r="AM996" s="50">
        <v>4.484513093844134</v>
      </c>
      <c r="AN996" s="50">
        <v>5.6038822872630565</v>
      </c>
      <c r="AO996" s="50">
        <v>6.7565383032233512</v>
      </c>
      <c r="AP996" s="50">
        <v>8.3778707882312666</v>
      </c>
      <c r="AQ996" s="50">
        <v>10.933489851655075</v>
      </c>
      <c r="AR996" s="50">
        <v>15.775970409740999</v>
      </c>
      <c r="AS996" s="50">
        <v>40.842653228256083</v>
      </c>
      <c r="AT996" s="50">
        <v>175.88316023616949</v>
      </c>
      <c r="AU996" s="50">
        <v>256.91758790773258</v>
      </c>
      <c r="AV996" s="50">
        <v>340.7291181093405</v>
      </c>
      <c r="AW996" s="50">
        <v>430.8069309428443</v>
      </c>
      <c r="AX996" s="50">
        <v>542.92863089212483</v>
      </c>
      <c r="AY996" s="50">
        <v>646.21039641426648</v>
      </c>
      <c r="AZ996" s="50">
        <v>810.70031550153431</v>
      </c>
      <c r="BA996" s="50">
        <v>1096.5994605817855</v>
      </c>
      <c r="BB996" s="50">
        <v>1738.8934303511169</v>
      </c>
      <c r="BC996" s="50">
        <v>11.849996352395124</v>
      </c>
      <c r="BD996" s="50">
        <v>5796.3114345037229</v>
      </c>
      <c r="BE996" s="50">
        <v>112.41861279175471</v>
      </c>
      <c r="BF996" s="50">
        <v>215.05558884087236</v>
      </c>
      <c r="BG996" s="50">
        <v>297.35234885564046</v>
      </c>
      <c r="BH996" s="50">
        <v>388.00100072816031</v>
      </c>
      <c r="BI996" s="50">
        <v>483.42506903088537</v>
      </c>
      <c r="BJ996" s="50">
        <v>585.80171155584765</v>
      </c>
      <c r="BK996" s="50">
        <v>723.25851526415579</v>
      </c>
      <c r="BL996" s="50">
        <v>947.40610779192571</v>
      </c>
      <c r="BM996" s="50">
        <v>1364.8271083458305</v>
      </c>
      <c r="BN996" s="50">
        <v>3533.4977519947447</v>
      </c>
    </row>
    <row r="997" spans="1:66" x14ac:dyDescent="0.25">
      <c r="A997" t="str">
        <f t="shared" si="15"/>
        <v>3006TOT42</v>
      </c>
      <c r="B997" s="50">
        <v>3006</v>
      </c>
      <c r="C997" s="50" t="s">
        <v>3</v>
      </c>
      <c r="D997" s="50">
        <v>42</v>
      </c>
      <c r="E997" s="50">
        <v>1011.1999867354085</v>
      </c>
      <c r="F997" s="50">
        <v>0.10060152717541755</v>
      </c>
      <c r="G997" s="50">
        <v>3.2584363428070078E-2</v>
      </c>
      <c r="H997" s="50">
        <v>1.6638488932618007E-2</v>
      </c>
      <c r="I997" s="50">
        <v>2.0732010161266683E-2</v>
      </c>
      <c r="J997" s="50">
        <v>8.4810199001422813E-3</v>
      </c>
      <c r="K997" s="50">
        <v>5.8450320837417444E-3</v>
      </c>
      <c r="L997" s="50">
        <v>259.14939183244218</v>
      </c>
      <c r="M997" s="50">
        <v>129.57469591622109</v>
      </c>
      <c r="N997" s="50">
        <v>5895328</v>
      </c>
      <c r="O997" s="50">
        <v>593079</v>
      </c>
      <c r="P997" s="50">
        <v>175.21211769039508</v>
      </c>
      <c r="Q997" s="50">
        <v>83.937274142047102</v>
      </c>
      <c r="R997" s="50">
        <v>32.389531593544426</v>
      </c>
      <c r="S997" s="50">
        <v>597377215.33069384</v>
      </c>
      <c r="T997" s="50">
        <v>0.83506903445412561</v>
      </c>
      <c r="U997" s="50">
        <v>0.84988367589364888</v>
      </c>
      <c r="V997" s="50">
        <v>122221.99999999999</v>
      </c>
      <c r="W997" s="50">
        <v>76.568471914196294</v>
      </c>
      <c r="X997" s="50">
        <v>53.006224002024794</v>
      </c>
      <c r="Y997" s="50">
        <v>40.907851357256469</v>
      </c>
      <c r="Z997" s="50">
        <v>77742320.519705683</v>
      </c>
      <c r="AA997" s="50">
        <v>0.10867539448533453</v>
      </c>
      <c r="AB997" s="50">
        <v>0.10884626529208653</v>
      </c>
      <c r="AC997" s="50">
        <v>5895328</v>
      </c>
      <c r="AD997" s="50">
        <v>0.46196358056004955</v>
      </c>
      <c r="AE997" s="50">
        <v>0.41292081608066677</v>
      </c>
      <c r="AF997" s="50">
        <v>8.9269277235823809E-3</v>
      </c>
      <c r="AG997" s="50">
        <v>0.36673582304329955</v>
      </c>
      <c r="AH997" s="50">
        <v>10.241132023293774</v>
      </c>
      <c r="AI997" s="50">
        <v>10.879312046284056</v>
      </c>
      <c r="AJ997" s="50">
        <v>1.7137601882511113</v>
      </c>
      <c r="AK997" s="50">
        <v>3.0467420617469019</v>
      </c>
      <c r="AL997" s="50">
        <v>4.1239580452846996</v>
      </c>
      <c r="AM997" s="50">
        <v>5.1221150296903613</v>
      </c>
      <c r="AN997" s="50">
        <v>6.0547659721991351</v>
      </c>
      <c r="AO997" s="50">
        <v>7.3464537989162579</v>
      </c>
      <c r="AP997" s="50">
        <v>9.1252430733495693</v>
      </c>
      <c r="AQ997" s="50">
        <v>11.675972355796226</v>
      </c>
      <c r="AR997" s="50">
        <v>15.930192700451201</v>
      </c>
      <c r="AS997" s="50">
        <v>35.860796774314537</v>
      </c>
      <c r="AT997" s="50">
        <v>258.48415856570659</v>
      </c>
      <c r="AU997" s="50">
        <v>366.57753396591113</v>
      </c>
      <c r="AV997" s="50">
        <v>469.97119739219374</v>
      </c>
      <c r="AW997" s="50">
        <v>548.29973029089274</v>
      </c>
      <c r="AX997" s="50">
        <v>666.83691007759057</v>
      </c>
      <c r="AY997" s="50">
        <v>822.44959543633911</v>
      </c>
      <c r="AZ997" s="50">
        <v>1044.3804386493193</v>
      </c>
      <c r="BA997" s="50">
        <v>1331.5850592778822</v>
      </c>
      <c r="BB997" s="50">
        <v>2020.8761487864333</v>
      </c>
      <c r="BC997" s="50">
        <v>9.2759402462065736</v>
      </c>
      <c r="BD997" s="50">
        <v>5952.9685003011209</v>
      </c>
      <c r="BE997" s="50">
        <v>172.7675710749937</v>
      </c>
      <c r="BF997" s="50">
        <v>308.36524342169969</v>
      </c>
      <c r="BG997" s="50">
        <v>417.79404568500468</v>
      </c>
      <c r="BH997" s="50">
        <v>517.88835318345104</v>
      </c>
      <c r="BI997" s="50">
        <v>611.58962492967657</v>
      </c>
      <c r="BJ997" s="50">
        <v>742.80384710210365</v>
      </c>
      <c r="BK997" s="50">
        <v>923.57142731735041</v>
      </c>
      <c r="BL997" s="50">
        <v>1175.9166495185457</v>
      </c>
      <c r="BM997" s="50">
        <v>1615.4861126767955</v>
      </c>
      <c r="BN997" s="50">
        <v>3633.0583318932322</v>
      </c>
    </row>
    <row r="998" spans="1:66" x14ac:dyDescent="0.25">
      <c r="A998" t="str">
        <f t="shared" si="15"/>
        <v>3006TOT43</v>
      </c>
      <c r="B998" s="50">
        <v>3006</v>
      </c>
      <c r="C998" s="50" t="s">
        <v>3</v>
      </c>
      <c r="D998" s="50">
        <v>43</v>
      </c>
      <c r="E998" s="50">
        <v>922.26662627832013</v>
      </c>
      <c r="F998" s="50">
        <v>0.21243210188910003</v>
      </c>
      <c r="G998" s="50">
        <v>8.1071124233476496E-2</v>
      </c>
      <c r="H998" s="50">
        <v>4.5450606724131468E-2</v>
      </c>
      <c r="I998" s="50">
        <v>6.6234443268980953E-2</v>
      </c>
      <c r="J998" s="50">
        <v>2.7267192583589207E-2</v>
      </c>
      <c r="K998" s="50">
        <v>1.7141972011854932E-2</v>
      </c>
      <c r="L998" s="50">
        <v>285.38676702498134</v>
      </c>
      <c r="M998" s="50">
        <v>142.69338351249067</v>
      </c>
      <c r="N998" s="50">
        <v>10600074</v>
      </c>
      <c r="O998" s="50">
        <v>2251796</v>
      </c>
      <c r="P998" s="50">
        <v>176.47372686615012</v>
      </c>
      <c r="Q998" s="50">
        <v>108.91304015883122</v>
      </c>
      <c r="R998" s="50">
        <v>38.163311247468428</v>
      </c>
      <c r="S998" s="50">
        <v>2942999378.1299462</v>
      </c>
      <c r="T998" s="50">
        <v>2.5086699859710766</v>
      </c>
      <c r="U998" s="50">
        <v>2.6149641573895419</v>
      </c>
      <c r="V998" s="50">
        <v>702090</v>
      </c>
      <c r="W998" s="50">
        <v>83.94980877089985</v>
      </c>
      <c r="X998" s="50">
        <v>58.74357474159082</v>
      </c>
      <c r="Y998" s="50">
        <v>41.167693480650215</v>
      </c>
      <c r="Z998" s="50">
        <v>494919316.68388206</v>
      </c>
      <c r="AA998" s="50">
        <v>0.42187886428678262</v>
      </c>
      <c r="AB998" s="50">
        <v>0.42443781059586472</v>
      </c>
      <c r="AC998" s="50">
        <v>10600074</v>
      </c>
      <c r="AD998" s="50">
        <v>0.51286480661463352</v>
      </c>
      <c r="AE998" s="50">
        <v>0.51973239399827875</v>
      </c>
      <c r="AF998" s="50">
        <v>1.6051031335768511E-2</v>
      </c>
      <c r="AG998" s="50">
        <v>0.4730517960600702</v>
      </c>
      <c r="AH998" s="50">
        <v>13.926312963466685</v>
      </c>
      <c r="AI998" s="50">
        <v>15.375378303963084</v>
      </c>
      <c r="AJ998" s="50">
        <v>1.1891846564177071</v>
      </c>
      <c r="AK998" s="50">
        <v>2.4503755170410741</v>
      </c>
      <c r="AL998" s="50">
        <v>3.4156568882447274</v>
      </c>
      <c r="AM998" s="50">
        <v>4.4787289466711702</v>
      </c>
      <c r="AN998" s="50">
        <v>5.6295148447079146</v>
      </c>
      <c r="AO998" s="50">
        <v>6.9165560380339954</v>
      </c>
      <c r="AP998" s="50">
        <v>8.695204946736883</v>
      </c>
      <c r="AQ998" s="50">
        <v>11.265163635180265</v>
      </c>
      <c r="AR998" s="50">
        <v>15.803279072877984</v>
      </c>
      <c r="AS998" s="50">
        <v>40.156335454088278</v>
      </c>
      <c r="AT998" s="50">
        <v>180.1556256670076</v>
      </c>
      <c r="AU998" s="50">
        <v>274.14986514544637</v>
      </c>
      <c r="AV998" s="50">
        <v>365.53315352726185</v>
      </c>
      <c r="AW998" s="50">
        <v>469.97119739219374</v>
      </c>
      <c r="AX998" s="50">
        <v>567.88186351556749</v>
      </c>
      <c r="AY998" s="50">
        <v>712.78964937816056</v>
      </c>
      <c r="AZ998" s="50">
        <v>900.7781283350381</v>
      </c>
      <c r="BA998" s="50">
        <v>1182.7608467703544</v>
      </c>
      <c r="BB998" s="50">
        <v>1850.1199470672695</v>
      </c>
      <c r="BC998" s="50">
        <v>10.940358929417371</v>
      </c>
      <c r="BD998" s="50">
        <v>6266.2826318959169</v>
      </c>
      <c r="BE998" s="50">
        <v>109.54508379449487</v>
      </c>
      <c r="BF998" s="50">
        <v>225.98407204915</v>
      </c>
      <c r="BG998" s="50">
        <v>315.34258948815449</v>
      </c>
      <c r="BH998" s="50">
        <v>412.36863908810733</v>
      </c>
      <c r="BI998" s="50">
        <v>519.5469103957538</v>
      </c>
      <c r="BJ998" s="50">
        <v>638.26082811076253</v>
      </c>
      <c r="BK998" s="50">
        <v>802.08818224674633</v>
      </c>
      <c r="BL998" s="50">
        <v>1038.7058217215083</v>
      </c>
      <c r="BM998" s="50">
        <v>1457.9422483661494</v>
      </c>
      <c r="BN998" s="50">
        <v>3704.5870840012394</v>
      </c>
    </row>
    <row r="999" spans="1:66" x14ac:dyDescent="0.25">
      <c r="A999" t="str">
        <f t="shared" si="15"/>
        <v>3006TOT49</v>
      </c>
      <c r="B999" s="50">
        <v>3006</v>
      </c>
      <c r="C999" s="50" t="s">
        <v>3</v>
      </c>
      <c r="D999" s="50">
        <v>49</v>
      </c>
      <c r="E999" s="50">
        <v>865.31302997425178</v>
      </c>
      <c r="F999" s="50">
        <v>0.18407170262976397</v>
      </c>
      <c r="G999" s="50">
        <v>6.5964973757908565E-2</v>
      </c>
      <c r="H999" s="50">
        <v>3.5787175050000654E-2</v>
      </c>
      <c r="I999" s="50">
        <v>4.8383305448504589E-2</v>
      </c>
      <c r="J999" s="50">
        <v>2.0617701638527709E-2</v>
      </c>
      <c r="K999" s="50">
        <v>1.4072909761392903E-2</v>
      </c>
      <c r="L999" s="50">
        <v>226.19078879709258</v>
      </c>
      <c r="M999" s="50">
        <v>113.09539439854629</v>
      </c>
      <c r="N999" s="50">
        <v>13162474</v>
      </c>
      <c r="O999" s="50">
        <v>2422839</v>
      </c>
      <c r="P999" s="50">
        <v>145.13178171390285</v>
      </c>
      <c r="Q999" s="50">
        <v>81.059007083189726</v>
      </c>
      <c r="R999" s="50">
        <v>35.836564129896892</v>
      </c>
      <c r="S999" s="50">
        <v>2356715083.9491391</v>
      </c>
      <c r="T999" s="50">
        <v>1.7243088836562304</v>
      </c>
      <c r="U999" s="50">
        <v>1.7792390109146219</v>
      </c>
      <c r="V999" s="50">
        <v>636844</v>
      </c>
      <c r="W999" s="50">
        <v>64.901764864851131</v>
      </c>
      <c r="X999" s="50">
        <v>48.193629533695159</v>
      </c>
      <c r="Y999" s="50">
        <v>42.613255641393863</v>
      </c>
      <c r="Z999" s="50">
        <v>368301885.68107873</v>
      </c>
      <c r="AA999" s="50">
        <v>0.26947093336503247</v>
      </c>
      <c r="AB999" s="50">
        <v>0.27045238661312571</v>
      </c>
      <c r="AC999" s="50">
        <v>13162474</v>
      </c>
      <c r="AD999" s="50">
        <v>0.55877768672444039</v>
      </c>
      <c r="AE999" s="50">
        <v>0.65059348759549795</v>
      </c>
      <c r="AF999" s="50">
        <v>1.9931113936584262E-2</v>
      </c>
      <c r="AG999" s="50">
        <v>0.54716805574116556</v>
      </c>
      <c r="AH999" s="50">
        <v>17.645239069168625</v>
      </c>
      <c r="AI999" s="50">
        <v>17.659552510678871</v>
      </c>
      <c r="AJ999" s="50">
        <v>1.1818981194268765</v>
      </c>
      <c r="AK999" s="50">
        <v>2.2799079665649851</v>
      </c>
      <c r="AL999" s="50">
        <v>3.0606084197482928</v>
      </c>
      <c r="AM999" s="50">
        <v>3.8784835446305292</v>
      </c>
      <c r="AN999" s="50">
        <v>4.8389902924415082</v>
      </c>
      <c r="AO999" s="50">
        <v>6.0412891459486939</v>
      </c>
      <c r="AP999" s="50">
        <v>7.5151468469979221</v>
      </c>
      <c r="AQ999" s="50">
        <v>10.069729306880216</v>
      </c>
      <c r="AR999" s="50">
        <v>15.252363199150835</v>
      </c>
      <c r="AS999" s="50">
        <v>45.881583158210141</v>
      </c>
      <c r="AT999" s="50">
        <v>156.65706579739793</v>
      </c>
      <c r="AU999" s="50">
        <v>234.98559869609687</v>
      </c>
      <c r="AV999" s="50">
        <v>297.64842501505603</v>
      </c>
      <c r="AW999" s="50">
        <v>374.93257747510569</v>
      </c>
      <c r="AX999" s="50">
        <v>469.97119739219374</v>
      </c>
      <c r="AY999" s="50">
        <v>574.4092412571257</v>
      </c>
      <c r="AZ999" s="50">
        <v>738.52616733059028</v>
      </c>
      <c r="BA999" s="50">
        <v>1037.8530609077613</v>
      </c>
      <c r="BB999" s="50">
        <v>1770.2248435105964</v>
      </c>
      <c r="BC999" s="50">
        <v>12.912031425238226</v>
      </c>
      <c r="BD999" s="50">
        <v>7049.5679608829068</v>
      </c>
      <c r="BE999" s="50">
        <v>102.21662205020512</v>
      </c>
      <c r="BF999" s="50">
        <v>197.27462429502398</v>
      </c>
      <c r="BG999" s="50">
        <v>264.71101099077003</v>
      </c>
      <c r="BH999" s="50">
        <v>335.79452988780537</v>
      </c>
      <c r="BI999" s="50">
        <v>418.60436561243694</v>
      </c>
      <c r="BJ999" s="50">
        <v>523.1129013108914</v>
      </c>
      <c r="BK999" s="50">
        <v>650.17363833811362</v>
      </c>
      <c r="BL999" s="50">
        <v>870.92226986805383</v>
      </c>
      <c r="BM999" s="50">
        <v>1320.7856244460156</v>
      </c>
      <c r="BN999" s="50">
        <v>3970.4206160924127</v>
      </c>
    </row>
    <row r="1000" spans="1:66" x14ac:dyDescent="0.25">
      <c r="A1000" t="str">
        <f t="shared" si="15"/>
        <v>3006TOT50</v>
      </c>
      <c r="B1000" s="50">
        <v>3006</v>
      </c>
      <c r="C1000" s="50" t="s">
        <v>3</v>
      </c>
      <c r="D1000" s="50">
        <v>50</v>
      </c>
      <c r="E1000" s="50">
        <v>776.18533492554877</v>
      </c>
      <c r="F1000" s="50">
        <v>0.17971095811146412</v>
      </c>
      <c r="G1000" s="50">
        <v>6.2942945160700634E-2</v>
      </c>
      <c r="H1000" s="50">
        <v>3.581181486914576E-2</v>
      </c>
      <c r="I1000" s="50">
        <v>5.0367856331820393E-2</v>
      </c>
      <c r="J1000" s="50">
        <v>2.2947352594843644E-2</v>
      </c>
      <c r="K1000" s="50">
        <v>1.5909409453961822E-2</v>
      </c>
      <c r="L1000" s="50">
        <v>219.17979011061379</v>
      </c>
      <c r="M1000" s="50">
        <v>109.5898950553069</v>
      </c>
      <c r="N1000" s="50">
        <v>2338277</v>
      </c>
      <c r="O1000" s="50">
        <v>420214</v>
      </c>
      <c r="P1000" s="50">
        <v>142.41306617656454</v>
      </c>
      <c r="Q1000" s="50">
        <v>76.766723934049253</v>
      </c>
      <c r="R1000" s="50">
        <v>35.024544870358383</v>
      </c>
      <c r="S1000" s="50">
        <v>387101425.57467085</v>
      </c>
      <c r="T1000" s="50">
        <v>1.7773875501769807</v>
      </c>
      <c r="U1000" s="50">
        <v>1.8379917211036985</v>
      </c>
      <c r="V1000" s="50">
        <v>117774</v>
      </c>
      <c r="W1000" s="50">
        <v>59.661267041068953</v>
      </c>
      <c r="X1000" s="50">
        <v>49.928628014237944</v>
      </c>
      <c r="Y1000" s="50">
        <v>45.559518045929678</v>
      </c>
      <c r="Z1000" s="50">
        <v>70563530.828986317</v>
      </c>
      <c r="AA1000" s="50">
        <v>0.32399452160575132</v>
      </c>
      <c r="AB1000" s="50">
        <v>0.32525374508474847</v>
      </c>
      <c r="AC1000" s="50">
        <v>2338277</v>
      </c>
      <c r="AD1000" s="50">
        <v>0.52913512197500301</v>
      </c>
      <c r="AE1000" s="50">
        <v>0.57723500807477812</v>
      </c>
      <c r="AF1000" s="50">
        <v>3.540707111922474E-3</v>
      </c>
      <c r="AG1000" s="50">
        <v>0.48592699353481983</v>
      </c>
      <c r="AH1000" s="50">
        <v>14.93428149346197</v>
      </c>
      <c r="AI1000" s="50">
        <v>15.214278902211642</v>
      </c>
      <c r="AJ1000" s="50">
        <v>1.2768095978847478</v>
      </c>
      <c r="AK1000" s="50">
        <v>2.5593518896805056</v>
      </c>
      <c r="AL1000" s="50">
        <v>3.3758640492222822</v>
      </c>
      <c r="AM1000" s="50">
        <v>4.2282779630761809</v>
      </c>
      <c r="AN1000" s="50">
        <v>5.3548109675549185</v>
      </c>
      <c r="AO1000" s="50">
        <v>6.5878765681401106</v>
      </c>
      <c r="AP1000" s="50">
        <v>7.8530908261465342</v>
      </c>
      <c r="AQ1000" s="50">
        <v>10.399487352553862</v>
      </c>
      <c r="AR1000" s="50">
        <v>15.651252576340141</v>
      </c>
      <c r="AS1000" s="50">
        <v>42.713178209400731</v>
      </c>
      <c r="AT1000" s="50">
        <v>172.32277237713771</v>
      </c>
      <c r="AU1000" s="50">
        <v>227.15274540622698</v>
      </c>
      <c r="AV1000" s="50">
        <v>292.00877064634972</v>
      </c>
      <c r="AW1000" s="50">
        <v>365.53315352726185</v>
      </c>
      <c r="AX1000" s="50">
        <v>469.97119739219374</v>
      </c>
      <c r="AY1000" s="50">
        <v>548.29973029089274</v>
      </c>
      <c r="AZ1000" s="50">
        <v>694.51299170179743</v>
      </c>
      <c r="BA1000" s="50">
        <v>941.82227957395639</v>
      </c>
      <c r="BB1000" s="50">
        <v>1566.5706579739792</v>
      </c>
      <c r="BC1000" s="50">
        <v>11.590707119222543</v>
      </c>
      <c r="BD1000" s="50">
        <v>5952.9685003011209</v>
      </c>
      <c r="BE1000" s="50">
        <v>99.031538951921789</v>
      </c>
      <c r="BF1000" s="50">
        <v>198.49583959062153</v>
      </c>
      <c r="BG1000" s="50">
        <v>261.1247224295056</v>
      </c>
      <c r="BH1000" s="50">
        <v>328.83077082254982</v>
      </c>
      <c r="BI1000" s="50">
        <v>415.26797043317578</v>
      </c>
      <c r="BJ1000" s="50">
        <v>512.98605751879779</v>
      </c>
      <c r="BK1000" s="50">
        <v>609.05492514663968</v>
      </c>
      <c r="BL1000" s="50">
        <v>807.59256127315052</v>
      </c>
      <c r="BM1000" s="50">
        <v>1212.3059952819849</v>
      </c>
      <c r="BN1000" s="50">
        <v>3325.6841836481208</v>
      </c>
    </row>
    <row r="1001" spans="1:66" x14ac:dyDescent="0.25">
      <c r="A1001" t="str">
        <f t="shared" si="15"/>
        <v>3006TOT51</v>
      </c>
      <c r="B1001" s="50">
        <v>3006</v>
      </c>
      <c r="C1001" s="50" t="s">
        <v>3</v>
      </c>
      <c r="D1001" s="50">
        <v>51</v>
      </c>
      <c r="E1001" s="50">
        <v>711.40453335380755</v>
      </c>
      <c r="F1001" s="50">
        <v>0.20435358878944249</v>
      </c>
      <c r="G1001" s="50">
        <v>7.4698124204261668E-2</v>
      </c>
      <c r="H1001" s="50">
        <v>4.105329019585377E-2</v>
      </c>
      <c r="I1001" s="50">
        <v>5.6339327490948658E-2</v>
      </c>
      <c r="J1001" s="50">
        <v>2.4279636181591853E-2</v>
      </c>
      <c r="K1001" s="50">
        <v>1.6086794658758622E-2</v>
      </c>
      <c r="L1001" s="50">
        <v>216.9890449744646</v>
      </c>
      <c r="M1001" s="50">
        <v>108.4945224872323</v>
      </c>
      <c r="N1001" s="50">
        <v>2861731</v>
      </c>
      <c r="O1001" s="50">
        <v>584805</v>
      </c>
      <c r="P1001" s="50">
        <v>137.67223567111822</v>
      </c>
      <c r="Q1001" s="50">
        <v>79.316809303346389</v>
      </c>
      <c r="R1001" s="50">
        <v>36.553370384518921</v>
      </c>
      <c r="S1001" s="50">
        <v>556618399.97572184</v>
      </c>
      <c r="T1001" s="50">
        <v>2.2784047433678078</v>
      </c>
      <c r="U1001" s="50">
        <v>2.3722185376042937</v>
      </c>
      <c r="V1001" s="50">
        <v>161228</v>
      </c>
      <c r="W1001" s="50">
        <v>61.738417098705227</v>
      </c>
      <c r="X1001" s="50">
        <v>46.756105388527075</v>
      </c>
      <c r="Y1001" s="50">
        <v>43.095360315567419</v>
      </c>
      <c r="Z1001" s="50">
        <v>90460720.314977318</v>
      </c>
      <c r="AA1001" s="50">
        <v>0.3702826465368424</v>
      </c>
      <c r="AB1001" s="50">
        <v>0.37210198081709128</v>
      </c>
      <c r="AC1001" s="50">
        <v>2861731</v>
      </c>
      <c r="AD1001" s="50">
        <v>0.52782270031043099</v>
      </c>
      <c r="AE1001" s="50">
        <v>0.61466220947875083</v>
      </c>
      <c r="AF1001" s="50">
        <v>4.3333408762560224E-3</v>
      </c>
      <c r="AG1001" s="50">
        <v>0.49023441616421515</v>
      </c>
      <c r="AH1001" s="50">
        <v>14.76296140570166</v>
      </c>
      <c r="AI1001" s="50">
        <v>15.299130645128011</v>
      </c>
      <c r="AJ1001" s="50">
        <v>1.2780468592934269</v>
      </c>
      <c r="AK1001" s="50">
        <v>2.5093922741161094</v>
      </c>
      <c r="AL1001" s="50">
        <v>3.4906024368071464</v>
      </c>
      <c r="AM1001" s="50">
        <v>4.3140933995356345</v>
      </c>
      <c r="AN1001" s="50">
        <v>5.3831117720574451</v>
      </c>
      <c r="AO1001" s="50">
        <v>6.5524165829247636</v>
      </c>
      <c r="AP1001" s="50">
        <v>8.0727981622680574</v>
      </c>
      <c r="AQ1001" s="50">
        <v>10.455012400494503</v>
      </c>
      <c r="AR1001" s="50">
        <v>15.160965820468405</v>
      </c>
      <c r="AS1001" s="50">
        <v>42.783560292034508</v>
      </c>
      <c r="AT1001" s="50">
        <v>148.82421250752802</v>
      </c>
      <c r="AU1001" s="50">
        <v>208.87608772986391</v>
      </c>
      <c r="AV1001" s="50">
        <v>274.14986514544637</v>
      </c>
      <c r="AW1001" s="50">
        <v>344.64554475427542</v>
      </c>
      <c r="AX1001" s="50">
        <v>417.75217545972782</v>
      </c>
      <c r="AY1001" s="50">
        <v>522.19021932465967</v>
      </c>
      <c r="AZ1001" s="50">
        <v>636.41932980192905</v>
      </c>
      <c r="BA1001" s="50">
        <v>877.27956846542838</v>
      </c>
      <c r="BB1001" s="50">
        <v>1340.9844832257263</v>
      </c>
      <c r="BC1001" s="50">
        <v>13.130343973541841</v>
      </c>
      <c r="BD1001" s="50">
        <v>5404.6687700102284</v>
      </c>
      <c r="BE1001" s="50">
        <v>89.976369562678258</v>
      </c>
      <c r="BF1001" s="50">
        <v>179.88655775363955</v>
      </c>
      <c r="BG1001" s="50">
        <v>247.96699778021366</v>
      </c>
      <c r="BH1001" s="50">
        <v>307.5062645007086</v>
      </c>
      <c r="BI1001" s="50">
        <v>383.67039479288576</v>
      </c>
      <c r="BJ1001" s="50">
        <v>465.46379357211202</v>
      </c>
      <c r="BK1001" s="50">
        <v>574.75662538067115</v>
      </c>
      <c r="BL1001" s="50">
        <v>744.36763492766181</v>
      </c>
      <c r="BM1001" s="50">
        <v>1075.7128257313927</v>
      </c>
      <c r="BN1001" s="50">
        <v>3052.9134905534938</v>
      </c>
    </row>
    <row r="1002" spans="1:66" x14ac:dyDescent="0.25">
      <c r="A1002" t="str">
        <f t="shared" si="15"/>
        <v>3006TOT52</v>
      </c>
      <c r="B1002" s="50">
        <v>3006</v>
      </c>
      <c r="C1002" s="50" t="s">
        <v>3</v>
      </c>
      <c r="D1002" s="50">
        <v>52</v>
      </c>
      <c r="E1002" s="50">
        <v>717.29421093761107</v>
      </c>
      <c r="F1002" s="50">
        <v>0.17691203338867373</v>
      </c>
      <c r="G1002" s="50">
        <v>6.2291997826427248E-2</v>
      </c>
      <c r="H1002" s="50">
        <v>3.2989789385883983E-2</v>
      </c>
      <c r="I1002" s="50">
        <v>4.2987072729403705E-2</v>
      </c>
      <c r="J1002" s="50">
        <v>1.8092888769785546E-2</v>
      </c>
      <c r="K1002" s="50">
        <v>1.2857639094949426E-2</v>
      </c>
      <c r="L1002" s="50">
        <v>220.2826540616411</v>
      </c>
      <c r="M1002" s="50">
        <v>110.14132703082055</v>
      </c>
      <c r="N1002" s="50">
        <v>5682406</v>
      </c>
      <c r="O1002" s="50">
        <v>1005285.9999999999</v>
      </c>
      <c r="P1002" s="50">
        <v>142.71954913784768</v>
      </c>
      <c r="Q1002" s="50">
        <v>77.563104923793418</v>
      </c>
      <c r="R1002" s="50">
        <v>35.210718362821773</v>
      </c>
      <c r="S1002" s="50">
        <v>935677241.9570471</v>
      </c>
      <c r="T1002" s="50">
        <v>1.9130011644832394</v>
      </c>
      <c r="U1002" s="50">
        <v>1.9827957100808695</v>
      </c>
      <c r="V1002" s="50">
        <v>244270</v>
      </c>
      <c r="W1002" s="50">
        <v>63.783790860135262</v>
      </c>
      <c r="X1002" s="50">
        <v>46.357536170685286</v>
      </c>
      <c r="Y1002" s="50">
        <v>42.089138945741219</v>
      </c>
      <c r="Z1002" s="50">
        <v>135885064.32495955</v>
      </c>
      <c r="AA1002" s="50">
        <v>0.27781832733884171</v>
      </c>
      <c r="AB1002" s="50">
        <v>0.27888437114273129</v>
      </c>
      <c r="AC1002" s="50">
        <v>5682406</v>
      </c>
      <c r="AD1002" s="50">
        <v>0.50553631260776333</v>
      </c>
      <c r="AE1002" s="50">
        <v>0.52685431597867804</v>
      </c>
      <c r="AF1002" s="50">
        <v>8.6045132108090866E-3</v>
      </c>
      <c r="AG1002" s="50">
        <v>0.43768670606373394</v>
      </c>
      <c r="AH1002" s="50">
        <v>13.135531050872361</v>
      </c>
      <c r="AI1002" s="50">
        <v>13.257912616060411</v>
      </c>
      <c r="AJ1002" s="50">
        <v>1.4768775446639026</v>
      </c>
      <c r="AK1002" s="50">
        <v>2.7426502027054633</v>
      </c>
      <c r="AL1002" s="50">
        <v>3.62348216158217</v>
      </c>
      <c r="AM1002" s="50">
        <v>4.5365951453909412</v>
      </c>
      <c r="AN1002" s="50">
        <v>5.5788201081585846</v>
      </c>
      <c r="AO1002" s="50">
        <v>6.9256803915848231</v>
      </c>
      <c r="AP1002" s="50">
        <v>8.4176248137126137</v>
      </c>
      <c r="AQ1002" s="50">
        <v>10.756139476536205</v>
      </c>
      <c r="AR1002" s="50">
        <v>15.288958508452275</v>
      </c>
      <c r="AS1002" s="50">
        <v>40.653171647213007</v>
      </c>
      <c r="AT1002" s="50">
        <v>156.65706579739793</v>
      </c>
      <c r="AU1002" s="50">
        <v>233.41902803812292</v>
      </c>
      <c r="AV1002" s="50">
        <v>287.20462062856285</v>
      </c>
      <c r="AW1002" s="50">
        <v>364.38433504474756</v>
      </c>
      <c r="AX1002" s="50">
        <v>443.86168642596073</v>
      </c>
      <c r="AY1002" s="50">
        <v>548.29973029089274</v>
      </c>
      <c r="AZ1002" s="50">
        <v>668.40348073556447</v>
      </c>
      <c r="BA1002" s="50">
        <v>900.7781283350381</v>
      </c>
      <c r="BB1002" s="50">
        <v>1370.7493257272317</v>
      </c>
      <c r="BC1002" s="50">
        <v>11.836133048031186</v>
      </c>
      <c r="BD1002" s="50">
        <v>5208.8474377634811</v>
      </c>
      <c r="BE1002" s="50">
        <v>105.85185707461447</v>
      </c>
      <c r="BF1002" s="50">
        <v>196.45890212821865</v>
      </c>
      <c r="BG1002" s="50">
        <v>260.17565448348444</v>
      </c>
      <c r="BH1002" s="50">
        <v>325.13018440150216</v>
      </c>
      <c r="BI1002" s="50">
        <v>400.32870024768573</v>
      </c>
      <c r="BJ1002" s="50">
        <v>497.27088034988685</v>
      </c>
      <c r="BK1002" s="50">
        <v>604.06200463977302</v>
      </c>
      <c r="BL1002" s="50">
        <v>770.48435128707706</v>
      </c>
      <c r="BM1002" s="50">
        <v>1097.8149510943767</v>
      </c>
      <c r="BN1002" s="50">
        <v>2917.3663970653033</v>
      </c>
    </row>
    <row r="1003" spans="1:66" x14ac:dyDescent="0.25">
      <c r="A1003" t="str">
        <f t="shared" si="15"/>
        <v>3006TOT53</v>
      </c>
      <c r="B1003" s="50">
        <v>3006</v>
      </c>
      <c r="C1003" s="50" t="s">
        <v>3</v>
      </c>
      <c r="D1003" s="50">
        <v>53</v>
      </c>
      <c r="E1003" s="50">
        <v>1518.7839828194626</v>
      </c>
      <c r="F1003" s="50">
        <v>0.18093120356481848</v>
      </c>
      <c r="G1003" s="50">
        <v>6.7256936720773347E-2</v>
      </c>
      <c r="H1003" s="50">
        <v>3.6124035219137068E-2</v>
      </c>
      <c r="I1003" s="50">
        <v>4.9810969886757366E-2</v>
      </c>
      <c r="J1003" s="50">
        <v>1.9924812391393095E-2</v>
      </c>
      <c r="K1003" s="50">
        <v>1.2690586267168336E-2</v>
      </c>
      <c r="L1003" s="50">
        <v>259.65437870104665</v>
      </c>
      <c r="M1003" s="50">
        <v>129.82718935052333</v>
      </c>
      <c r="N1003" s="50">
        <v>2280060</v>
      </c>
      <c r="O1003" s="50">
        <v>412534</v>
      </c>
      <c r="P1003" s="50">
        <v>163.13394566633409</v>
      </c>
      <c r="Q1003" s="50">
        <v>96.520433034712568</v>
      </c>
      <c r="R1003" s="50">
        <v>37.17265756024144</v>
      </c>
      <c r="S1003" s="50">
        <v>477815523.85850543</v>
      </c>
      <c r="T1003" s="50">
        <v>1.1498381807496252</v>
      </c>
      <c r="U1003" s="50">
        <v>1.1726269930480948</v>
      </c>
      <c r="V1003" s="50">
        <v>113572</v>
      </c>
      <c r="W1003" s="50">
        <v>77.895207359569127</v>
      </c>
      <c r="X1003" s="50">
        <v>51.931981990954199</v>
      </c>
      <c r="Y1003" s="50">
        <v>40.00085209481189</v>
      </c>
      <c r="Z1003" s="50">
        <v>70776228.704119816</v>
      </c>
      <c r="AA1003" s="50">
        <v>0.17031930941943149</v>
      </c>
      <c r="AB1003" s="50">
        <v>0.17075553841208732</v>
      </c>
      <c r="AC1003" s="50">
        <v>2280060</v>
      </c>
      <c r="AD1003" s="50">
        <v>0.60363008740237001</v>
      </c>
      <c r="AE1003" s="50">
        <v>0.68616315008066131</v>
      </c>
      <c r="AF1003" s="50">
        <v>3.4525527375970253E-3</v>
      </c>
      <c r="AG1003" s="50">
        <v>0.69300856519447773</v>
      </c>
      <c r="AH1003" s="50">
        <v>24.990772339483566</v>
      </c>
      <c r="AI1003" s="50">
        <v>28.386728601563672</v>
      </c>
      <c r="AJ1003" s="50">
        <v>0.77785127643783913</v>
      </c>
      <c r="AK1003" s="50">
        <v>1.5012847529202442</v>
      </c>
      <c r="AL1003" s="50">
        <v>2.1710005877361853</v>
      </c>
      <c r="AM1003" s="50">
        <v>2.9041844327229134</v>
      </c>
      <c r="AN1003" s="50">
        <v>3.9821268036712425</v>
      </c>
      <c r="AO1003" s="50">
        <v>5.359429245257898</v>
      </c>
      <c r="AP1003" s="50">
        <v>7.4064858598552625</v>
      </c>
      <c r="AQ1003" s="50">
        <v>11.200421129965054</v>
      </c>
      <c r="AR1003" s="50">
        <v>18.749675144570119</v>
      </c>
      <c r="AS1003" s="50">
        <v>45.947540766863241</v>
      </c>
      <c r="AT1003" s="50">
        <v>182.76657676363092</v>
      </c>
      <c r="AU1003" s="50">
        <v>274.14986514544637</v>
      </c>
      <c r="AV1003" s="50">
        <v>375.97695791375503</v>
      </c>
      <c r="AW1003" s="50">
        <v>522.19021932465967</v>
      </c>
      <c r="AX1003" s="50">
        <v>691.90204060517419</v>
      </c>
      <c r="AY1003" s="50">
        <v>939.94239478438749</v>
      </c>
      <c r="AZ1003" s="50">
        <v>1343.3343392126872</v>
      </c>
      <c r="BA1003" s="50">
        <v>2130.5360948446119</v>
      </c>
      <c r="BB1003" s="50">
        <v>3811.9886010700166</v>
      </c>
      <c r="BC1003" s="50">
        <v>10.963497116946428</v>
      </c>
      <c r="BD1003" s="50">
        <v>11044.323138716554</v>
      </c>
      <c r="BE1003" s="50">
        <v>117.96703392908576</v>
      </c>
      <c r="BF1003" s="50">
        <v>228.2700212336845</v>
      </c>
      <c r="BG1003" s="50">
        <v>328.89146023652262</v>
      </c>
      <c r="BH1003" s="50">
        <v>441.61357704472113</v>
      </c>
      <c r="BI1003" s="50">
        <v>605.5134215046503</v>
      </c>
      <c r="BJ1003" s="50">
        <v>811.37665193155522</v>
      </c>
      <c r="BK1003" s="50">
        <v>1128.1657100944019</v>
      </c>
      <c r="BL1003" s="50">
        <v>1699.82718446235</v>
      </c>
      <c r="BM1003" s="50">
        <v>2846.1726830611019</v>
      </c>
      <c r="BN1003" s="50">
        <v>6992.9150767495885</v>
      </c>
    </row>
    <row r="1004" spans="1:66" x14ac:dyDescent="0.25">
      <c r="A1004" t="str">
        <f t="shared" si="15"/>
        <v>3006TOT100</v>
      </c>
      <c r="B1004" s="50">
        <v>3006</v>
      </c>
      <c r="C1004" s="50" t="s">
        <v>3</v>
      </c>
      <c r="D1004" s="50">
        <v>100</v>
      </c>
      <c r="E1004" s="50">
        <v>1013.1438779487166</v>
      </c>
      <c r="F1004" s="50">
        <v>0.24708803695685927</v>
      </c>
      <c r="G1004" s="50">
        <v>9.5602800649082456E-2</v>
      </c>
      <c r="H1004" s="50">
        <v>5.3573588174811074E-2</v>
      </c>
      <c r="I1004" s="50">
        <v>7.5680207712260181E-2</v>
      </c>
      <c r="J1004" s="50">
        <v>3.1529532338571725E-2</v>
      </c>
      <c r="K1004" s="50">
        <v>2.0583805100796507E-2</v>
      </c>
      <c r="L1004" s="50">
        <v>289.68425904189661</v>
      </c>
      <c r="M1004" s="50">
        <v>144.8421295209483</v>
      </c>
      <c r="N1004" s="50">
        <v>55446703</v>
      </c>
      <c r="O1004" s="50">
        <v>13700217</v>
      </c>
      <c r="P1004" s="50">
        <v>177.6002147901111</v>
      </c>
      <c r="Q1004" s="50">
        <v>112.08404425178551</v>
      </c>
      <c r="R1004" s="50">
        <v>38.69179658656391</v>
      </c>
      <c r="S1004" s="50">
        <v>18426908741.844769</v>
      </c>
      <c r="T1004" s="50">
        <v>2.7335334172311825</v>
      </c>
      <c r="U1004" s="50">
        <v>2.8572930065277804</v>
      </c>
      <c r="V1004" s="50">
        <v>4196218</v>
      </c>
      <c r="W1004" s="50">
        <v>84.498682472262331</v>
      </c>
      <c r="X1004" s="50">
        <v>60.343447048685974</v>
      </c>
      <c r="Y1004" s="50">
        <v>41.661529865838233</v>
      </c>
      <c r="Z1004" s="50">
        <v>3038571104.2529154</v>
      </c>
      <c r="AA1004" s="50">
        <v>0.45075578169259761</v>
      </c>
      <c r="AB1004" s="50">
        <v>0.45361898608584844</v>
      </c>
      <c r="AC1004" s="50">
        <v>55446703</v>
      </c>
      <c r="AD1004" s="50">
        <v>0.56368732615614536</v>
      </c>
      <c r="AE1004" s="50">
        <v>0.63185946124474679</v>
      </c>
      <c r="AF1004" s="50">
        <v>8.3959486256228386E-2</v>
      </c>
      <c r="AG1004" s="50">
        <v>0.57000254038873521</v>
      </c>
      <c r="AH1004" s="50">
        <v>18.653783990616667</v>
      </c>
      <c r="AI1004" s="50">
        <v>20.116461774813811</v>
      </c>
      <c r="AJ1004" s="50">
        <v>0.99469362303646047</v>
      </c>
      <c r="AK1004" s="50">
        <v>2.0444740583891283</v>
      </c>
      <c r="AL1004" s="50">
        <v>2.8585387523845016</v>
      </c>
      <c r="AM1004" s="50">
        <v>3.7426817088722819</v>
      </c>
      <c r="AN1004" s="50">
        <v>4.8046377280336987</v>
      </c>
      <c r="AO1004" s="50">
        <v>6.0155348114419542</v>
      </c>
      <c r="AP1004" s="50">
        <v>7.7895897748663856</v>
      </c>
      <c r="AQ1004" s="50">
        <v>10.612549052328212</v>
      </c>
      <c r="AR1004" s="50">
        <v>16.179870990822579</v>
      </c>
      <c r="AS1004" s="50">
        <v>44.957429499824798</v>
      </c>
      <c r="AT1004" s="50">
        <v>166.05648974524181</v>
      </c>
      <c r="AU1004" s="50">
        <v>250.65130527583668</v>
      </c>
      <c r="AV1004" s="50">
        <v>332.89626481947056</v>
      </c>
      <c r="AW1004" s="50">
        <v>426.10721896892233</v>
      </c>
      <c r="AX1004" s="50">
        <v>548.29973029089274</v>
      </c>
      <c r="AY1004" s="50">
        <v>685.37466286361587</v>
      </c>
      <c r="AZ1004" s="50">
        <v>913.83288381815464</v>
      </c>
      <c r="BA1004" s="50">
        <v>1265.0058063139882</v>
      </c>
      <c r="BB1004" s="50">
        <v>2193.198921163571</v>
      </c>
      <c r="BC1004" s="50">
        <v>11.881588060364962</v>
      </c>
      <c r="BD1004" s="50">
        <v>7832.8532898698959</v>
      </c>
      <c r="BE1004" s="50">
        <v>100.74972495931033</v>
      </c>
      <c r="BF1004" s="50">
        <v>207.1519467322392</v>
      </c>
      <c r="BG1004" s="50">
        <v>289.62872272581922</v>
      </c>
      <c r="BH1004" s="50">
        <v>379.20229889206917</v>
      </c>
      <c r="BI1004" s="50">
        <v>486.71917716150722</v>
      </c>
      <c r="BJ1004" s="50">
        <v>609.43552905938782</v>
      </c>
      <c r="BK1004" s="50">
        <v>789.18731396669602</v>
      </c>
      <c r="BL1004" s="50">
        <v>1075.470087882183</v>
      </c>
      <c r="BM1004" s="50">
        <v>1639.1663064881434</v>
      </c>
      <c r="BN1004" s="50">
        <v>4555.1403040587657</v>
      </c>
    </row>
    <row r="1005" spans="1:66" x14ac:dyDescent="0.25">
      <c r="A1005" t="str">
        <f t="shared" si="15"/>
        <v>3006TOT115</v>
      </c>
      <c r="B1005" s="50">
        <v>3006</v>
      </c>
      <c r="C1005" s="50" t="s">
        <v>3</v>
      </c>
      <c r="D1005" s="50">
        <v>115</v>
      </c>
      <c r="E1005" s="50">
        <v>621.64104425553182</v>
      </c>
      <c r="F1005" s="50">
        <v>0.36746599822579729</v>
      </c>
      <c r="G1005" s="50">
        <v>0.14344259024827577</v>
      </c>
      <c r="H1005" s="50">
        <v>7.736857410644013E-2</v>
      </c>
      <c r="I1005" s="50">
        <v>0.11457309569158895</v>
      </c>
      <c r="J1005" s="50">
        <v>4.2037520407161806E-2</v>
      </c>
      <c r="K1005" s="50">
        <v>2.4518697295621072E-2</v>
      </c>
      <c r="L1005" s="50">
        <v>266.91743812790594</v>
      </c>
      <c r="M1005" s="50">
        <v>133.45871906395297</v>
      </c>
      <c r="N1005" s="50">
        <v>1985117</v>
      </c>
      <c r="O1005" s="50">
        <v>729463</v>
      </c>
      <c r="P1005" s="50">
        <v>162.72459064715974</v>
      </c>
      <c r="Q1005" s="50">
        <v>104.1928474807462</v>
      </c>
      <c r="R1005" s="50">
        <v>39.035608992626898</v>
      </c>
      <c r="S1005" s="50">
        <v>912057925.22217071</v>
      </c>
      <c r="T1005" s="50">
        <v>6.1590734816027046</v>
      </c>
      <c r="U1005" s="50">
        <v>6.8145678856708445</v>
      </c>
      <c r="V1005" s="50">
        <v>227441</v>
      </c>
      <c r="W1005" s="50">
        <v>84.491956035514889</v>
      </c>
      <c r="X1005" s="50">
        <v>48.966763028438081</v>
      </c>
      <c r="Y1005" s="50">
        <v>36.690568718086809</v>
      </c>
      <c r="Z1005" s="50">
        <v>133644594.59941182</v>
      </c>
      <c r="AA1005" s="50">
        <v>0.90249408046783175</v>
      </c>
      <c r="AB1005" s="50">
        <v>0.91677048861023946</v>
      </c>
      <c r="AC1005" s="50">
        <v>1985117</v>
      </c>
      <c r="AD1005" s="50">
        <v>0.53861230672503968</v>
      </c>
      <c r="AE1005" s="50">
        <v>0.58105545918057722</v>
      </c>
      <c r="AF1005" s="50">
        <v>3.0059389370456699E-3</v>
      </c>
      <c r="AG1005" s="50">
        <v>0.50671115567363412</v>
      </c>
      <c r="AH1005" s="50">
        <v>15.845846264195698</v>
      </c>
      <c r="AI1005" s="50">
        <v>15.910427615593857</v>
      </c>
      <c r="AJ1005" s="50">
        <v>1.2705138738936117</v>
      </c>
      <c r="AK1005" s="50">
        <v>2.449097664625409</v>
      </c>
      <c r="AL1005" s="50">
        <v>3.2408598265770392</v>
      </c>
      <c r="AM1005" s="50">
        <v>4.1080278882531616</v>
      </c>
      <c r="AN1005" s="50">
        <v>5.074103100793506</v>
      </c>
      <c r="AO1005" s="50">
        <v>6.331537256961667</v>
      </c>
      <c r="AP1005" s="50">
        <v>7.9870434841223137</v>
      </c>
      <c r="AQ1005" s="50">
        <v>10.358206763038709</v>
      </c>
      <c r="AR1005" s="50">
        <v>15.333175755750425</v>
      </c>
      <c r="AS1005" s="50">
        <v>43.847434385984158</v>
      </c>
      <c r="AT1005" s="50">
        <v>123.36743931545087</v>
      </c>
      <c r="AU1005" s="50">
        <v>180.1556256670076</v>
      </c>
      <c r="AV1005" s="50">
        <v>227.15274540622698</v>
      </c>
      <c r="AW1005" s="50">
        <v>283.54928909329021</v>
      </c>
      <c r="AX1005" s="50">
        <v>352.47839804414531</v>
      </c>
      <c r="AY1005" s="50">
        <v>438.63978423271419</v>
      </c>
      <c r="AZ1005" s="50">
        <v>548.29973029089274</v>
      </c>
      <c r="BA1005" s="50">
        <v>751.95391582751006</v>
      </c>
      <c r="BB1005" s="50">
        <v>1253.2565263791835</v>
      </c>
      <c r="BC1005" s="50">
        <v>11.247969913710548</v>
      </c>
      <c r="BD1005" s="50">
        <v>4856.3690397193359</v>
      </c>
      <c r="BE1005" s="50">
        <v>78.474630792425558</v>
      </c>
      <c r="BF1005" s="50">
        <v>153.02352332743817</v>
      </c>
      <c r="BG1005" s="50">
        <v>201.55724019529598</v>
      </c>
      <c r="BH1005" s="50">
        <v>254.99512066940633</v>
      </c>
      <c r="BI1005" s="50">
        <v>315.97733662178331</v>
      </c>
      <c r="BJ1005" s="50">
        <v>393.48671062619303</v>
      </c>
      <c r="BK1005" s="50">
        <v>496.67929364364562</v>
      </c>
      <c r="BL1005" s="50">
        <v>643.61263493830347</v>
      </c>
      <c r="BM1005" s="50">
        <v>954.00790664727288</v>
      </c>
      <c r="BN1005" s="50">
        <v>2726.158092586043</v>
      </c>
    </row>
    <row r="1006" spans="1:66" x14ac:dyDescent="0.25">
      <c r="A1006" t="str">
        <f t="shared" si="15"/>
        <v>3006TOT123</v>
      </c>
      <c r="B1006" s="50">
        <v>3006</v>
      </c>
      <c r="C1006" s="50" t="s">
        <v>3</v>
      </c>
      <c r="D1006" s="50">
        <v>123</v>
      </c>
      <c r="E1006" s="50">
        <v>590.34820265107783</v>
      </c>
      <c r="F1006" s="50">
        <v>0.36958622404225477</v>
      </c>
      <c r="G1006" s="50">
        <v>0.14285943529423412</v>
      </c>
      <c r="H1006" s="50">
        <v>7.89630759694879E-2</v>
      </c>
      <c r="I1006" s="50">
        <v>0.11511354094838706</v>
      </c>
      <c r="J1006" s="50">
        <v>4.5331222517553657E-2</v>
      </c>
      <c r="K1006" s="50">
        <v>2.8378155367960664E-2</v>
      </c>
      <c r="L1006" s="50">
        <v>237.86520073375985</v>
      </c>
      <c r="M1006" s="50">
        <v>118.93260036687992</v>
      </c>
      <c r="N1006" s="50">
        <v>3410928</v>
      </c>
      <c r="O1006" s="50">
        <v>1260632</v>
      </c>
      <c r="P1006" s="50">
        <v>145.92105876517414</v>
      </c>
      <c r="Q1006" s="50">
        <v>91.944141968585711</v>
      </c>
      <c r="R1006" s="50">
        <v>38.65388534554824</v>
      </c>
      <c r="S1006" s="50">
        <v>1390892730.9377055</v>
      </c>
      <c r="T1006" s="50">
        <v>5.7561432558572436</v>
      </c>
      <c r="U1006" s="50">
        <v>6.3348548306921311</v>
      </c>
      <c r="V1006" s="50">
        <v>392644</v>
      </c>
      <c r="W1006" s="50">
        <v>72.09744850373265</v>
      </c>
      <c r="X1006" s="50">
        <v>46.835151863147274</v>
      </c>
      <c r="Y1006" s="50">
        <v>39.379574413299231</v>
      </c>
      <c r="Z1006" s="50">
        <v>220674496.41784316</v>
      </c>
      <c r="AA1006" s="50">
        <v>0.91325088271825317</v>
      </c>
      <c r="AB1006" s="50">
        <v>0.9262728621096572</v>
      </c>
      <c r="AC1006" s="50">
        <v>3410928</v>
      </c>
      <c r="AD1006" s="50">
        <v>0.55645070144633535</v>
      </c>
      <c r="AE1006" s="50">
        <v>0.61882034489510662</v>
      </c>
      <c r="AF1006" s="50">
        <v>5.1649556608797951E-3</v>
      </c>
      <c r="AG1006" s="50">
        <v>0.54817442532236971</v>
      </c>
      <c r="AH1006" s="50">
        <v>17.452829183361242</v>
      </c>
      <c r="AI1006" s="50">
        <v>17.821828892886966</v>
      </c>
      <c r="AJ1006" s="50">
        <v>1.1128895454582475</v>
      </c>
      <c r="AK1006" s="50">
        <v>2.3109917351198237</v>
      </c>
      <c r="AL1006" s="50">
        <v>3.1112379309275267</v>
      </c>
      <c r="AM1006" s="50">
        <v>3.8924881390496919</v>
      </c>
      <c r="AN1006" s="50">
        <v>4.8368036661569924</v>
      </c>
      <c r="AO1006" s="50">
        <v>5.9754788006494817</v>
      </c>
      <c r="AP1006" s="50">
        <v>7.6451436812005049</v>
      </c>
      <c r="AQ1006" s="50">
        <v>10.095140169416634</v>
      </c>
      <c r="AR1006" s="50">
        <v>15.522013861920207</v>
      </c>
      <c r="AS1006" s="50">
        <v>45.497812470100889</v>
      </c>
      <c r="AT1006" s="50">
        <v>109.65994605817855</v>
      </c>
      <c r="AU1006" s="50">
        <v>158.61527911986539</v>
      </c>
      <c r="AV1006" s="50">
        <v>205.61239885908478</v>
      </c>
      <c r="AW1006" s="50">
        <v>260.05072922368055</v>
      </c>
      <c r="AX1006" s="50">
        <v>313.31413159479587</v>
      </c>
      <c r="AY1006" s="50">
        <v>391.64266449349481</v>
      </c>
      <c r="AZ1006" s="50">
        <v>519.57926822803643</v>
      </c>
      <c r="BA1006" s="50">
        <v>704.95679608829062</v>
      </c>
      <c r="BB1006" s="50">
        <v>1228.1913958515997</v>
      </c>
      <c r="BC1006" s="50">
        <v>11.533907279202921</v>
      </c>
      <c r="BD1006" s="50">
        <v>4503.8906416751906</v>
      </c>
      <c r="BE1006" s="50">
        <v>65.686678261065552</v>
      </c>
      <c r="BF1006" s="50">
        <v>136.39731096040336</v>
      </c>
      <c r="BG1006" s="50">
        <v>183.37933523937852</v>
      </c>
      <c r="BH1006" s="50">
        <v>229.7383200762726</v>
      </c>
      <c r="BI1006" s="50">
        <v>285.83967558985989</v>
      </c>
      <c r="BJ1006" s="50">
        <v>352.68149410931426</v>
      </c>
      <c r="BK1006" s="50">
        <v>451.18391496767867</v>
      </c>
      <c r="BL1006" s="50">
        <v>596.17942156617892</v>
      </c>
      <c r="BM1006" s="50">
        <v>914.85286588882991</v>
      </c>
      <c r="BN1006" s="50">
        <v>2694.0810364401946</v>
      </c>
    </row>
    <row r="1007" spans="1:66" x14ac:dyDescent="0.25">
      <c r="A1007" t="str">
        <f t="shared" si="15"/>
        <v>3006TOT126</v>
      </c>
      <c r="B1007" s="50">
        <v>3006</v>
      </c>
      <c r="C1007" s="50" t="s">
        <v>3</v>
      </c>
      <c r="D1007" s="50">
        <v>126</v>
      </c>
      <c r="E1007" s="50">
        <v>662.68407216080982</v>
      </c>
      <c r="F1007" s="50">
        <v>0.48923932564348144</v>
      </c>
      <c r="G1007" s="50">
        <v>0.21794673153393668</v>
      </c>
      <c r="H1007" s="50">
        <v>0.12727986951593745</v>
      </c>
      <c r="I1007" s="50">
        <v>0.19997771713142565</v>
      </c>
      <c r="J1007" s="50">
        <v>7.6623496834109753E-2</v>
      </c>
      <c r="K1007" s="50">
        <v>4.3580061003358268E-2</v>
      </c>
      <c r="L1007" s="50">
        <v>312.31156130822529</v>
      </c>
      <c r="M1007" s="50">
        <v>156.15578065411265</v>
      </c>
      <c r="N1007" s="50">
        <v>3536349</v>
      </c>
      <c r="O1007" s="50">
        <v>1730121</v>
      </c>
      <c r="P1007" s="50">
        <v>173.18275370907924</v>
      </c>
      <c r="Q1007" s="50">
        <v>139.12880759914606</v>
      </c>
      <c r="R1007" s="50">
        <v>44.548081094518814</v>
      </c>
      <c r="S1007" s="50">
        <v>2888516060.7869058</v>
      </c>
      <c r="T1007" s="50">
        <v>10.271453150434356</v>
      </c>
      <c r="U1007" s="50">
        <v>11.77723798360215</v>
      </c>
      <c r="V1007" s="50">
        <v>707191</v>
      </c>
      <c r="W1007" s="50">
        <v>96.323104612937541</v>
      </c>
      <c r="X1007" s="50">
        <v>59.832676041175105</v>
      </c>
      <c r="Y1007" s="50">
        <v>38.316017370951748</v>
      </c>
      <c r="Z1007" s="50">
        <v>507757560.02681595</v>
      </c>
      <c r="AA1007" s="50">
        <v>1.8055665538426986</v>
      </c>
      <c r="AB1007" s="50">
        <v>1.8596208161699628</v>
      </c>
      <c r="AC1007" s="50">
        <v>3536349</v>
      </c>
      <c r="AD1007" s="50">
        <v>0.60079706894215357</v>
      </c>
      <c r="AE1007" s="50">
        <v>0.78295880891663039</v>
      </c>
      <c r="AF1007" s="50">
        <v>5.354872863454643E-3</v>
      </c>
      <c r="AG1007" s="50">
        <v>0.6511555350657785</v>
      </c>
      <c r="AH1007" s="50">
        <v>22.424837648082036</v>
      </c>
      <c r="AI1007" s="50">
        <v>22.412748533124955</v>
      </c>
      <c r="AJ1007" s="50">
        <v>0.94582791577463776</v>
      </c>
      <c r="AK1007" s="50">
        <v>1.9637822573132859</v>
      </c>
      <c r="AL1007" s="50">
        <v>2.6565628408365334</v>
      </c>
      <c r="AM1007" s="50">
        <v>3.4195275849273532</v>
      </c>
      <c r="AN1007" s="50">
        <v>4.3117327270850847</v>
      </c>
      <c r="AO1007" s="50">
        <v>5.4032570338992212</v>
      </c>
      <c r="AP1007" s="50">
        <v>6.9345543135846484</v>
      </c>
      <c r="AQ1007" s="50">
        <v>9.1523941877374213</v>
      </c>
      <c r="AR1007" s="50">
        <v>14.836641867960466</v>
      </c>
      <c r="AS1007" s="50">
        <v>50.375719270881348</v>
      </c>
      <c r="AT1007" s="50">
        <v>104.96023408425661</v>
      </c>
      <c r="AU1007" s="50">
        <v>156.65706579739793</v>
      </c>
      <c r="AV1007" s="50">
        <v>197.38790290472139</v>
      </c>
      <c r="AW1007" s="50">
        <v>259.19623613751293</v>
      </c>
      <c r="AX1007" s="50">
        <v>313.31413159479587</v>
      </c>
      <c r="AY1007" s="50">
        <v>399.47551778336469</v>
      </c>
      <c r="AZ1007" s="50">
        <v>537.85592590439956</v>
      </c>
      <c r="BA1007" s="50">
        <v>731.06630705452369</v>
      </c>
      <c r="BB1007" s="50">
        <v>1370.7493257272317</v>
      </c>
      <c r="BC1007" s="50">
        <v>15.138786470641662</v>
      </c>
      <c r="BD1007" s="50">
        <v>6375.9425779540952</v>
      </c>
      <c r="BE1007" s="50">
        <v>62.494701999623928</v>
      </c>
      <c r="BF1007" s="50">
        <v>130.39073053923994</v>
      </c>
      <c r="BG1007" s="50">
        <v>175.85319636103387</v>
      </c>
      <c r="BH1007" s="50">
        <v>226.62324422996187</v>
      </c>
      <c r="BI1007" s="50">
        <v>286.11993903361798</v>
      </c>
      <c r="BJ1007" s="50">
        <v>357.89207765537475</v>
      </c>
      <c r="BK1007" s="50">
        <v>459.86423646080743</v>
      </c>
      <c r="BL1007" s="50">
        <v>606.58645569177179</v>
      </c>
      <c r="BM1007" s="50">
        <v>982.76959413977295</v>
      </c>
      <c r="BN1007" s="50">
        <v>3340.8684844857089</v>
      </c>
    </row>
    <row r="1008" spans="1:66" x14ac:dyDescent="0.25">
      <c r="A1008" t="str">
        <f t="shared" si="15"/>
        <v>3006TOT129</v>
      </c>
      <c r="B1008" s="50">
        <v>3006</v>
      </c>
      <c r="C1008" s="50" t="s">
        <v>3</v>
      </c>
      <c r="D1008" s="50">
        <v>129</v>
      </c>
      <c r="E1008" s="50">
        <v>741.68289485578919</v>
      </c>
      <c r="F1008" s="50">
        <v>0.38966636701363944</v>
      </c>
      <c r="G1008" s="50">
        <v>0.16094737950074442</v>
      </c>
      <c r="H1008" s="50">
        <v>9.2220977392551431E-2</v>
      </c>
      <c r="I1008" s="50">
        <v>0.1394809639340393</v>
      </c>
      <c r="J1008" s="50">
        <v>5.4351942432674563E-2</v>
      </c>
      <c r="K1008" s="50">
        <v>3.4313585779864368E-2</v>
      </c>
      <c r="L1008" s="50">
        <v>294.15391203609323</v>
      </c>
      <c r="M1008" s="50">
        <v>147.07695601804662</v>
      </c>
      <c r="N1008" s="50">
        <v>3457332</v>
      </c>
      <c r="O1008" s="50">
        <v>1347206</v>
      </c>
      <c r="P1008" s="50">
        <v>172.65689479302134</v>
      </c>
      <c r="Q1008" s="50">
        <v>121.49701724307189</v>
      </c>
      <c r="R1008" s="50">
        <v>41.303893054519015</v>
      </c>
      <c r="S1008" s="50">
        <v>1964178127.3436389</v>
      </c>
      <c r="T1008" s="50">
        <v>6.3832267995484768</v>
      </c>
      <c r="U1008" s="50">
        <v>7.0200176089594981</v>
      </c>
      <c r="V1008" s="50">
        <v>482232</v>
      </c>
      <c r="W1008" s="50">
        <v>89.765061826906589</v>
      </c>
      <c r="X1008" s="50">
        <v>57.311894191140027</v>
      </c>
      <c r="Y1008" s="50">
        <v>38.967283347982644</v>
      </c>
      <c r="Z1008" s="50">
        <v>331651552.31498206</v>
      </c>
      <c r="AA1008" s="50">
        <v>1.0778080905075011</v>
      </c>
      <c r="AB1008" s="50">
        <v>1.0963152369467661</v>
      </c>
      <c r="AC1008" s="50">
        <v>3457332</v>
      </c>
      <c r="AD1008" s="50">
        <v>0.57470848899603844</v>
      </c>
      <c r="AE1008" s="50">
        <v>0.6629281385401935</v>
      </c>
      <c r="AF1008" s="50">
        <v>5.2352223456318906E-3</v>
      </c>
      <c r="AG1008" s="50">
        <v>0.59034291563625807</v>
      </c>
      <c r="AH1008" s="50">
        <v>19.505083383879668</v>
      </c>
      <c r="AI1008" s="50">
        <v>20.572986644979757</v>
      </c>
      <c r="AJ1008" s="50">
        <v>0.96391791865266141</v>
      </c>
      <c r="AK1008" s="50">
        <v>2.0745534092630122</v>
      </c>
      <c r="AL1008" s="50">
        <v>2.8055067529843214</v>
      </c>
      <c r="AM1008" s="50">
        <v>3.6656352958092713</v>
      </c>
      <c r="AN1008" s="50">
        <v>4.5857222051978361</v>
      </c>
      <c r="AO1008" s="50">
        <v>5.7702890266956235</v>
      </c>
      <c r="AP1008" s="50">
        <v>7.449432314436276</v>
      </c>
      <c r="AQ1008" s="50">
        <v>10.174513026597936</v>
      </c>
      <c r="AR1008" s="50">
        <v>16.138979585070125</v>
      </c>
      <c r="AS1008" s="50">
        <v>46.371450465292938</v>
      </c>
      <c r="AT1008" s="50">
        <v>125.32565263791834</v>
      </c>
      <c r="AU1008" s="50">
        <v>182.76657676363092</v>
      </c>
      <c r="AV1008" s="50">
        <v>234.98559869609687</v>
      </c>
      <c r="AW1008" s="50">
        <v>302.21758943414682</v>
      </c>
      <c r="AX1008" s="50">
        <v>382.24324054565091</v>
      </c>
      <c r="AY1008" s="50">
        <v>485.63690397193358</v>
      </c>
      <c r="AZ1008" s="50">
        <v>626.62826318959173</v>
      </c>
      <c r="BA1008" s="50">
        <v>913.83288381815464</v>
      </c>
      <c r="BB1008" s="50">
        <v>1605.7349244233287</v>
      </c>
      <c r="BC1008" s="50">
        <v>12.467893898085677</v>
      </c>
      <c r="BD1008" s="50">
        <v>6031.2970331998204</v>
      </c>
      <c r="BE1008" s="50">
        <v>71.408741203918296</v>
      </c>
      <c r="BF1008" s="50">
        <v>153.77143095518852</v>
      </c>
      <c r="BG1008" s="50">
        <v>208.22912357407799</v>
      </c>
      <c r="BH1008" s="50">
        <v>270.631010976352</v>
      </c>
      <c r="BI1008" s="50">
        <v>341.04657280101782</v>
      </c>
      <c r="BJ1008" s="50">
        <v>429.12828379657287</v>
      </c>
      <c r="BK1008" s="50">
        <v>552.17817328238766</v>
      </c>
      <c r="BL1008" s="50">
        <v>754.67468622171964</v>
      </c>
      <c r="BM1008" s="50">
        <v>1196.3541185189158</v>
      </c>
      <c r="BN1008" s="50">
        <v>3443.8154048224515</v>
      </c>
    </row>
    <row r="1009" spans="1:66" x14ac:dyDescent="0.25">
      <c r="A1009" t="str">
        <f t="shared" si="15"/>
        <v>3006TOT131</v>
      </c>
      <c r="B1009" s="50">
        <v>3006</v>
      </c>
      <c r="C1009" s="50" t="s">
        <v>3</v>
      </c>
      <c r="D1009" s="50">
        <v>131</v>
      </c>
      <c r="E1009" s="50">
        <v>980.04096959907918</v>
      </c>
      <c r="F1009" s="50">
        <v>0.1778689162413844</v>
      </c>
      <c r="G1009" s="50">
        <v>6.240171648998178E-2</v>
      </c>
      <c r="H1009" s="50">
        <v>3.3312995649411398E-2</v>
      </c>
      <c r="I1009" s="50">
        <v>4.0262245546085151E-2</v>
      </c>
      <c r="J1009" s="50">
        <v>1.8549666710184931E-2</v>
      </c>
      <c r="K1009" s="50">
        <v>1.311697115056243E-2</v>
      </c>
      <c r="L1009" s="50">
        <v>234.23367015871369</v>
      </c>
      <c r="M1009" s="50">
        <v>117.11683507935685</v>
      </c>
      <c r="N1009" s="50">
        <v>4664941</v>
      </c>
      <c r="O1009" s="50">
        <v>829748</v>
      </c>
      <c r="P1009" s="50">
        <v>152.05751826820622</v>
      </c>
      <c r="Q1009" s="50">
        <v>82.176151890507469</v>
      </c>
      <c r="R1009" s="50">
        <v>35.082980100523542</v>
      </c>
      <c r="S1009" s="50">
        <v>818225972.1461376</v>
      </c>
      <c r="T1009" s="50">
        <v>1.4914257190320706</v>
      </c>
      <c r="U1009" s="50">
        <v>1.5337528777081773</v>
      </c>
      <c r="V1009" s="50">
        <v>187821</v>
      </c>
      <c r="W1009" s="50">
        <v>63.158636091496312</v>
      </c>
      <c r="X1009" s="50">
        <v>53.958198987860534</v>
      </c>
      <c r="Y1009" s="50">
        <v>46.072111623661243</v>
      </c>
      <c r="Z1009" s="50">
        <v>121613794.70518744</v>
      </c>
      <c r="AA1009" s="50">
        <v>0.22167218761910451</v>
      </c>
      <c r="AB1009" s="50">
        <v>0.2222488558661363</v>
      </c>
      <c r="AC1009" s="50">
        <v>4664941</v>
      </c>
      <c r="AD1009" s="50">
        <v>0.55401733209317316</v>
      </c>
      <c r="AE1009" s="50">
        <v>0.6044036906994199</v>
      </c>
      <c r="AF1009" s="50">
        <v>7.0638293818052244E-3</v>
      </c>
      <c r="AG1009" s="50">
        <v>0.54489954583338207</v>
      </c>
      <c r="AH1009" s="50">
        <v>17.47585250785859</v>
      </c>
      <c r="AI1009" s="50">
        <v>18.315910951637989</v>
      </c>
      <c r="AJ1009" s="50">
        <v>1.1533413167623912</v>
      </c>
      <c r="AK1009" s="50">
        <v>2.1542150581634867</v>
      </c>
      <c r="AL1009" s="50">
        <v>2.9807168968039894</v>
      </c>
      <c r="AM1009" s="50">
        <v>3.9029261331290765</v>
      </c>
      <c r="AN1009" s="50">
        <v>4.9238230261440048</v>
      </c>
      <c r="AO1009" s="50">
        <v>6.117550405184911</v>
      </c>
      <c r="AP1009" s="50">
        <v>7.7187581254268984</v>
      </c>
      <c r="AQ1009" s="50">
        <v>10.467761007720313</v>
      </c>
      <c r="AR1009" s="50">
        <v>16.05593361129214</v>
      </c>
      <c r="AS1009" s="50">
        <v>44.524974419372789</v>
      </c>
      <c r="AT1009" s="50">
        <v>172.32277237713771</v>
      </c>
      <c r="AU1009" s="50">
        <v>254.56773192077162</v>
      </c>
      <c r="AV1009" s="50">
        <v>332.89626481947056</v>
      </c>
      <c r="AW1009" s="50">
        <v>428.19597984622095</v>
      </c>
      <c r="AX1009" s="50">
        <v>548.29973029089274</v>
      </c>
      <c r="AY1009" s="50">
        <v>668.40348073556447</v>
      </c>
      <c r="AZ1009" s="50">
        <v>861.61386188568861</v>
      </c>
      <c r="BA1009" s="50">
        <v>1221.9251132197037</v>
      </c>
      <c r="BB1009" s="50">
        <v>2114.870388264872</v>
      </c>
      <c r="BC1009" s="50">
        <v>10.807120320738775</v>
      </c>
      <c r="BD1009" s="50">
        <v>7206.2250266803048</v>
      </c>
      <c r="BE1009" s="50">
        <v>112.52612590738997</v>
      </c>
      <c r="BF1009" s="50">
        <v>212.07344816044434</v>
      </c>
      <c r="BG1009" s="50">
        <v>292.00234780888928</v>
      </c>
      <c r="BH1009" s="50">
        <v>381.72954472895327</v>
      </c>
      <c r="BI1009" s="50">
        <v>483.54899369513231</v>
      </c>
      <c r="BJ1009" s="50">
        <v>599.29718765505527</v>
      </c>
      <c r="BK1009" s="50">
        <v>756.14265899767338</v>
      </c>
      <c r="BL1009" s="50">
        <v>1024.6119634301042</v>
      </c>
      <c r="BM1009" s="50">
        <v>1576.7992739261169</v>
      </c>
      <c r="BN1009" s="50">
        <v>4365.4462956484422</v>
      </c>
    </row>
    <row r="1010" spans="1:66" x14ac:dyDescent="0.25">
      <c r="A1010" t="str">
        <f t="shared" si="15"/>
        <v>3006TOT133</v>
      </c>
      <c r="B1010" s="50">
        <v>3006</v>
      </c>
      <c r="C1010" s="50" t="s">
        <v>3</v>
      </c>
      <c r="D1010" s="50">
        <v>133</v>
      </c>
      <c r="E1010" s="50">
        <v>1121.1631185240174</v>
      </c>
      <c r="F1010" s="50">
        <v>0.21356930483688125</v>
      </c>
      <c r="G1010" s="50">
        <v>7.8777182111400626E-2</v>
      </c>
      <c r="H1010" s="50">
        <v>4.3760572421913425E-2</v>
      </c>
      <c r="I1010" s="50">
        <v>5.9977878596427558E-2</v>
      </c>
      <c r="J1010" s="50">
        <v>2.577204711612207E-2</v>
      </c>
      <c r="K1010" s="50">
        <v>1.7691357196900917E-2</v>
      </c>
      <c r="L1010" s="50">
        <v>299.60120609711458</v>
      </c>
      <c r="M1010" s="50">
        <v>149.80060304855729</v>
      </c>
      <c r="N1010" s="50">
        <v>10812153</v>
      </c>
      <c r="O1010" s="50">
        <v>2309144</v>
      </c>
      <c r="P1010" s="50">
        <v>189.09029353159346</v>
      </c>
      <c r="Q1010" s="50">
        <v>110.51091256552112</v>
      </c>
      <c r="R1010" s="50">
        <v>36.886003900030843</v>
      </c>
      <c r="S1010" s="50">
        <v>3062227328.222373</v>
      </c>
      <c r="T1010" s="50">
        <v>2.1051119487928638</v>
      </c>
      <c r="U1010" s="50">
        <v>2.1837705599552648</v>
      </c>
      <c r="V1010" s="50">
        <v>648490</v>
      </c>
      <c r="W1010" s="50">
        <v>85.432401135846177</v>
      </c>
      <c r="X1010" s="50">
        <v>64.368201912711115</v>
      </c>
      <c r="Y1010" s="50">
        <v>42.969254197091857</v>
      </c>
      <c r="Z1010" s="50">
        <v>500905623.10048842</v>
      </c>
      <c r="AA1010" s="50">
        <v>0.34434491609690182</v>
      </c>
      <c r="AB1010" s="50">
        <v>0.34592590198196604</v>
      </c>
      <c r="AC1010" s="50">
        <v>10812153</v>
      </c>
      <c r="AD1010" s="50">
        <v>0.56130524199951071</v>
      </c>
      <c r="AE1010" s="50">
        <v>0.64060407610203196</v>
      </c>
      <c r="AF1010" s="50">
        <v>1.63721693461862E-2</v>
      </c>
      <c r="AG1010" s="50">
        <v>0.55431636574544729</v>
      </c>
      <c r="AH1010" s="50">
        <v>18.076563675237374</v>
      </c>
      <c r="AI1010" s="50">
        <v>18.871474089849315</v>
      </c>
      <c r="AJ1010" s="50">
        <v>1.07860240278458</v>
      </c>
      <c r="AK1010" s="50">
        <v>2.1697888116546311</v>
      </c>
      <c r="AL1010" s="50">
        <v>2.9846787595577728</v>
      </c>
      <c r="AM1010" s="50">
        <v>3.8004325432113832</v>
      </c>
      <c r="AN1010" s="50">
        <v>4.7923149077485778</v>
      </c>
      <c r="AO1010" s="50">
        <v>5.9295976966293757</v>
      </c>
      <c r="AP1010" s="50">
        <v>7.6539865014716568</v>
      </c>
      <c r="AQ1010" s="50">
        <v>10.288667739958296</v>
      </c>
      <c r="AR1010" s="50">
        <v>15.959118852490846</v>
      </c>
      <c r="AS1010" s="50">
        <v>45.342811784492881</v>
      </c>
      <c r="AT1010" s="50">
        <v>195.8213322467474</v>
      </c>
      <c r="AU1010" s="50">
        <v>285.89914508025123</v>
      </c>
      <c r="AV1010" s="50">
        <v>379.89338455868995</v>
      </c>
      <c r="AW1010" s="50">
        <v>469.97119739219374</v>
      </c>
      <c r="AX1010" s="50">
        <v>595.29685003011207</v>
      </c>
      <c r="AY1010" s="50">
        <v>744.12106253764011</v>
      </c>
      <c r="AZ1010" s="50">
        <v>979.10666123373699</v>
      </c>
      <c r="BA1010" s="50">
        <v>1399.4697877900883</v>
      </c>
      <c r="BB1010" s="50">
        <v>2428.1845198596679</v>
      </c>
      <c r="BC1010" s="50">
        <v>12.048471104510469</v>
      </c>
      <c r="BD1010" s="50">
        <v>8146.1674214646919</v>
      </c>
      <c r="BE1010" s="50">
        <v>120.81051686893555</v>
      </c>
      <c r="BF1010" s="50">
        <v>243.4536484472367</v>
      </c>
      <c r="BG1010" s="50">
        <v>334.10780205830639</v>
      </c>
      <c r="BH1010" s="50">
        <v>426.65844245878179</v>
      </c>
      <c r="BI1010" s="50">
        <v>537.07428575604433</v>
      </c>
      <c r="BJ1010" s="50">
        <v>665.30938363831888</v>
      </c>
      <c r="BK1010" s="50">
        <v>857.79345044895808</v>
      </c>
      <c r="BL1010" s="50">
        <v>1152.3831077436205</v>
      </c>
      <c r="BM1010" s="50">
        <v>1791.6741996201797</v>
      </c>
      <c r="BN1010" s="50">
        <v>5084.5167040134256</v>
      </c>
    </row>
    <row r="1011" spans="1:66" x14ac:dyDescent="0.25">
      <c r="A1011" t="str">
        <f t="shared" si="15"/>
        <v>3006TOT135</v>
      </c>
      <c r="B1011" s="50">
        <v>3006</v>
      </c>
      <c r="C1011" s="50" t="s">
        <v>3</v>
      </c>
      <c r="D1011" s="50">
        <v>135</v>
      </c>
      <c r="E1011" s="50">
        <v>1111.7406106700507</v>
      </c>
      <c r="F1011" s="50">
        <v>0.19668868442018991</v>
      </c>
      <c r="G1011" s="50">
        <v>7.5425907775771683E-2</v>
      </c>
      <c r="H1011" s="50">
        <v>4.2951778459346786E-2</v>
      </c>
      <c r="I1011" s="50">
        <v>5.4830405359762129E-2</v>
      </c>
      <c r="J1011" s="50">
        <v>2.6576571124553625E-2</v>
      </c>
      <c r="K1011" s="50">
        <v>1.9055150693369421E-2</v>
      </c>
      <c r="L1011" s="50">
        <v>301.41697146296394</v>
      </c>
      <c r="M1011" s="50">
        <v>150.70848573148197</v>
      </c>
      <c r="N1011" s="50">
        <v>18341411</v>
      </c>
      <c r="O1011" s="50">
        <v>3607548</v>
      </c>
      <c r="P1011" s="50">
        <v>185.83000336341925</v>
      </c>
      <c r="Q1011" s="50">
        <v>115.58696809954469</v>
      </c>
      <c r="R1011" s="50">
        <v>38.347863273434569</v>
      </c>
      <c r="S1011" s="50">
        <v>5003826427.1229153</v>
      </c>
      <c r="T1011" s="50">
        <v>2.0449598110764033</v>
      </c>
      <c r="U1011" s="50">
        <v>2.1144774143325211</v>
      </c>
      <c r="V1011" s="50">
        <v>1005667.0000000001</v>
      </c>
      <c r="W1011" s="50">
        <v>77.659330544023774</v>
      </c>
      <c r="X1011" s="50">
        <v>73.049155187458197</v>
      </c>
      <c r="Y1011" s="50">
        <v>48.47049907834004</v>
      </c>
      <c r="Z1011" s="50">
        <v>881557496.99886632</v>
      </c>
      <c r="AA1011" s="50">
        <v>0.36027421789534936</v>
      </c>
      <c r="AB1011" s="50">
        <v>0.36165941445299021</v>
      </c>
      <c r="AC1011" s="50">
        <v>18341411</v>
      </c>
      <c r="AD1011" s="50">
        <v>0.53801302650690097</v>
      </c>
      <c r="AE1011" s="50">
        <v>0.5650342301650948</v>
      </c>
      <c r="AF1011" s="50">
        <v>2.7773255422858606E-2</v>
      </c>
      <c r="AG1011" s="50">
        <v>0.51037694905096576</v>
      </c>
      <c r="AH1011" s="50">
        <v>16.004083288089326</v>
      </c>
      <c r="AI1011" s="50">
        <v>17.333522331611576</v>
      </c>
      <c r="AJ1011" s="50">
        <v>1.1060279152167425</v>
      </c>
      <c r="AK1011" s="50">
        <v>2.2765524837004909</v>
      </c>
      <c r="AL1011" s="50">
        <v>3.1604023706006918</v>
      </c>
      <c r="AM1011" s="50">
        <v>4.0781478138795535</v>
      </c>
      <c r="AN1011" s="50">
        <v>5.1418869521418049</v>
      </c>
      <c r="AO1011" s="50">
        <v>6.41343383608476</v>
      </c>
      <c r="AP1011" s="50">
        <v>8.2601218651259813</v>
      </c>
      <c r="AQ1011" s="50">
        <v>10.931393880146533</v>
      </c>
      <c r="AR1011" s="50">
        <v>16.13666826551195</v>
      </c>
      <c r="AS1011" s="50">
        <v>42.495364617591505</v>
      </c>
      <c r="AT1011" s="50">
        <v>202.08761487864331</v>
      </c>
      <c r="AU1011" s="50">
        <v>312.00865604648419</v>
      </c>
      <c r="AV1011" s="50">
        <v>391.64266449349481</v>
      </c>
      <c r="AW1011" s="50">
        <v>513.83517581546516</v>
      </c>
      <c r="AX1011" s="50">
        <v>626.62826318959173</v>
      </c>
      <c r="AY1011" s="50">
        <v>787.98504096091153</v>
      </c>
      <c r="AZ1011" s="50">
        <v>1044.3804386493193</v>
      </c>
      <c r="BA1011" s="50">
        <v>1409.9135921765812</v>
      </c>
      <c r="BB1011" s="50">
        <v>2369.4381201856436</v>
      </c>
      <c r="BC1011" s="50">
        <v>10.887233129578703</v>
      </c>
      <c r="BD1011" s="50">
        <v>7885.0723118023616</v>
      </c>
      <c r="BE1011" s="50">
        <v>122.78823179446746</v>
      </c>
      <c r="BF1011" s="50">
        <v>253.10532836011873</v>
      </c>
      <c r="BG1011" s="50">
        <v>351.54204275683628</v>
      </c>
      <c r="BH1011" s="50">
        <v>453.62343920359166</v>
      </c>
      <c r="BI1011" s="50">
        <v>571.68095275728695</v>
      </c>
      <c r="BJ1011" s="50">
        <v>712.68656751860215</v>
      </c>
      <c r="BK1011" s="50">
        <v>918.35991091358721</v>
      </c>
      <c r="BL1011" s="50">
        <v>1215.3551052010355</v>
      </c>
      <c r="BM1011" s="50">
        <v>1794.9469068571746</v>
      </c>
      <c r="BN1011" s="50">
        <v>4724.5911677494059</v>
      </c>
    </row>
    <row r="1012" spans="1:66" x14ac:dyDescent="0.25">
      <c r="A1012" t="str">
        <f t="shared" si="15"/>
        <v>3006TOT141</v>
      </c>
      <c r="B1012" s="50">
        <v>3006</v>
      </c>
      <c r="C1012" s="50" t="s">
        <v>3</v>
      </c>
      <c r="D1012" s="50">
        <v>141</v>
      </c>
      <c r="E1012" s="50">
        <v>1029.0072855546791</v>
      </c>
      <c r="F1012" s="50">
        <v>0.17921207955645746</v>
      </c>
      <c r="G1012" s="50">
        <v>5.6311973231162792E-2</v>
      </c>
      <c r="H1012" s="50">
        <v>2.8691191540967702E-2</v>
      </c>
      <c r="I1012" s="50">
        <v>4.4331713474447039E-2</v>
      </c>
      <c r="J1012" s="50">
        <v>1.4625439599245948E-2</v>
      </c>
      <c r="K1012" s="50">
        <v>8.9312189617637063E-3</v>
      </c>
      <c r="L1012" s="50">
        <v>275.99626276397368</v>
      </c>
      <c r="M1012" s="50">
        <v>137.99813138198684</v>
      </c>
      <c r="N1012" s="50">
        <v>3061172</v>
      </c>
      <c r="O1012" s="50">
        <v>548599</v>
      </c>
      <c r="P1012" s="50">
        <v>189.27278854766288</v>
      </c>
      <c r="Q1012" s="50">
        <v>86.723474216310791</v>
      </c>
      <c r="R1012" s="50">
        <v>31.421974104944649</v>
      </c>
      <c r="S1012" s="50">
        <v>570916934.77912664</v>
      </c>
      <c r="T1012" s="50">
        <v>1.5103774656258186</v>
      </c>
      <c r="U1012" s="50">
        <v>1.561862353015</v>
      </c>
      <c r="V1012" s="50">
        <v>135707</v>
      </c>
      <c r="W1012" s="50">
        <v>92.471279899032055</v>
      </c>
      <c r="X1012" s="50">
        <v>45.526851482954783</v>
      </c>
      <c r="Y1012" s="50">
        <v>32.990918809569834</v>
      </c>
      <c r="Z1012" s="50">
        <v>74139749.210368142</v>
      </c>
      <c r="AA1012" s="50">
        <v>0.19613887711670605</v>
      </c>
      <c r="AB1012" s="50">
        <v>0.19692339029058381</v>
      </c>
      <c r="AC1012" s="50">
        <v>3061172</v>
      </c>
      <c r="AD1012" s="50">
        <v>0.52037873829563197</v>
      </c>
      <c r="AE1012" s="50">
        <v>0.54728902199815543</v>
      </c>
      <c r="AF1012" s="50">
        <v>4.6353419510254045E-3</v>
      </c>
      <c r="AG1012" s="50">
        <v>0.47373660335658752</v>
      </c>
      <c r="AH1012" s="50">
        <v>14.251806573040108</v>
      </c>
      <c r="AI1012" s="50">
        <v>14.751642623766418</v>
      </c>
      <c r="AJ1012" s="50">
        <v>1.3791689839180026</v>
      </c>
      <c r="AK1012" s="50">
        <v>2.4971291830389148</v>
      </c>
      <c r="AL1012" s="50">
        <v>3.3298362537843595</v>
      </c>
      <c r="AM1012" s="50">
        <v>4.365262022606732</v>
      </c>
      <c r="AN1012" s="50">
        <v>5.3549612304856797</v>
      </c>
      <c r="AO1012" s="50">
        <v>6.5664977144204641</v>
      </c>
      <c r="AP1012" s="50">
        <v>8.386476973688012</v>
      </c>
      <c r="AQ1012" s="50">
        <v>10.938902375948519</v>
      </c>
      <c r="AR1012" s="50">
        <v>15.95343928946928</v>
      </c>
      <c r="AS1012" s="50">
        <v>41.228325972640022</v>
      </c>
      <c r="AT1012" s="50">
        <v>213.05360948446116</v>
      </c>
      <c r="AU1012" s="50">
        <v>297.64842501505603</v>
      </c>
      <c r="AV1012" s="50">
        <v>391.64266449349481</v>
      </c>
      <c r="AW1012" s="50">
        <v>498.79609749891495</v>
      </c>
      <c r="AX1012" s="50">
        <v>607.04612996491699</v>
      </c>
      <c r="AY1012" s="50">
        <v>751.95391582751006</v>
      </c>
      <c r="AZ1012" s="50">
        <v>986.93951452360693</v>
      </c>
      <c r="BA1012" s="50">
        <v>1305.4755483116494</v>
      </c>
      <c r="BB1012" s="50">
        <v>2133.6692361605596</v>
      </c>
      <c r="BC1012" s="50">
        <v>11.700973615235085</v>
      </c>
      <c r="BD1012" s="50">
        <v>6736.2538292881109</v>
      </c>
      <c r="BE1012" s="50">
        <v>141.82862946751851</v>
      </c>
      <c r="BF1012" s="50">
        <v>257.11364506407335</v>
      </c>
      <c r="BG1012" s="50">
        <v>341.99147738610731</v>
      </c>
      <c r="BH1012" s="50">
        <v>448.89125588336213</v>
      </c>
      <c r="BI1012" s="50">
        <v>552.08482489586925</v>
      </c>
      <c r="BJ1012" s="50">
        <v>675.32500927199453</v>
      </c>
      <c r="BK1012" s="50">
        <v>861.29542618694165</v>
      </c>
      <c r="BL1012" s="50">
        <v>1127.736378032514</v>
      </c>
      <c r="BM1012" s="50">
        <v>1638.5384695323503</v>
      </c>
      <c r="BN1012" s="50">
        <v>4255.9412566960555</v>
      </c>
    </row>
    <row r="1013" spans="1:66" x14ac:dyDescent="0.25">
      <c r="A1013" t="str">
        <f t="shared" si="15"/>
        <v>3006TOT143</v>
      </c>
      <c r="B1013" s="50">
        <v>3006</v>
      </c>
      <c r="C1013" s="50" t="s">
        <v>3</v>
      </c>
      <c r="D1013" s="50">
        <v>143</v>
      </c>
      <c r="E1013" s="50">
        <v>1109.0662303667045</v>
      </c>
      <c r="F1013" s="50">
        <v>0.2374044195379294</v>
      </c>
      <c r="G1013" s="50">
        <v>8.9715531145212829E-2</v>
      </c>
      <c r="H1013" s="50">
        <v>4.9284158198190132E-2</v>
      </c>
      <c r="I1013" s="50">
        <v>7.5810830228572018E-2</v>
      </c>
      <c r="J1013" s="50">
        <v>2.7819831803066176E-2</v>
      </c>
      <c r="K1013" s="50">
        <v>1.6638142327444594E-2</v>
      </c>
      <c r="L1013" s="50">
        <v>334.10073943216281</v>
      </c>
      <c r="M1013" s="50">
        <v>167.05036971608141</v>
      </c>
      <c r="N1013" s="50">
        <v>3897240</v>
      </c>
      <c r="O1013" s="50">
        <v>925222</v>
      </c>
      <c r="P1013" s="50">
        <v>207.84350566834081</v>
      </c>
      <c r="Q1013" s="50">
        <v>126.257233763822</v>
      </c>
      <c r="R1013" s="50">
        <v>37.79016891085265</v>
      </c>
      <c r="S1013" s="50">
        <v>1401791644.049171</v>
      </c>
      <c r="T1013" s="50">
        <v>2.7026361883053678</v>
      </c>
      <c r="U1013" s="50">
        <v>2.8284766717103302</v>
      </c>
      <c r="V1013" s="50">
        <v>295453</v>
      </c>
      <c r="W1013" s="50">
        <v>105.74892803380975</v>
      </c>
      <c r="X1013" s="50">
        <v>61.301441682271658</v>
      </c>
      <c r="Y1013" s="50">
        <v>36.69638192747464</v>
      </c>
      <c r="Z1013" s="50">
        <v>217340338.19222653</v>
      </c>
      <c r="AA1013" s="50">
        <v>0.41902936550550202</v>
      </c>
      <c r="AB1013" s="50">
        <v>0.4220803845193371</v>
      </c>
      <c r="AC1013" s="50">
        <v>3897240</v>
      </c>
      <c r="AD1013" s="50">
        <v>0.54108609194705781</v>
      </c>
      <c r="AE1013" s="50">
        <v>0.58300309660162686</v>
      </c>
      <c r="AF1013" s="50">
        <v>5.9013476097436015E-3</v>
      </c>
      <c r="AG1013" s="50">
        <v>0.52112276846880778</v>
      </c>
      <c r="AH1013" s="50">
        <v>16.204359868464874</v>
      </c>
      <c r="AI1013" s="50">
        <v>17.448091500249763</v>
      </c>
      <c r="AJ1013" s="50">
        <v>1.1246796854076488</v>
      </c>
      <c r="AK1013" s="50">
        <v>2.2607291237679008</v>
      </c>
      <c r="AL1013" s="50">
        <v>3.1569090288983528</v>
      </c>
      <c r="AM1013" s="50">
        <v>4.1033268721785987</v>
      </c>
      <c r="AN1013" s="50">
        <v>5.1452649682461917</v>
      </c>
      <c r="AO1013" s="50">
        <v>6.4038958103514467</v>
      </c>
      <c r="AP1013" s="50">
        <v>8.1231357514489666</v>
      </c>
      <c r="AQ1013" s="50">
        <v>10.613136091454308</v>
      </c>
      <c r="AR1013" s="50">
        <v>15.942458189058833</v>
      </c>
      <c r="AS1013" s="50">
        <v>43.126464479187753</v>
      </c>
      <c r="AT1013" s="50">
        <v>195.8213322467474</v>
      </c>
      <c r="AU1013" s="50">
        <v>301.00536213928598</v>
      </c>
      <c r="AV1013" s="50">
        <v>396.8645666867414</v>
      </c>
      <c r="AW1013" s="50">
        <v>516.96831713141319</v>
      </c>
      <c r="AX1013" s="50">
        <v>626.62826318959173</v>
      </c>
      <c r="AY1013" s="50">
        <v>786.41847030293752</v>
      </c>
      <c r="AZ1013" s="50">
        <v>1018.2709276830865</v>
      </c>
      <c r="BA1013" s="50">
        <v>1409.9135921765812</v>
      </c>
      <c r="BB1013" s="50">
        <v>2349.8559869609689</v>
      </c>
      <c r="BC1013" s="50">
        <v>11.546528825615454</v>
      </c>
      <c r="BD1013" s="50">
        <v>8146.1674214646919</v>
      </c>
      <c r="BE1013" s="50">
        <v>124.44894859424711</v>
      </c>
      <c r="BF1013" s="50">
        <v>250.58387675911069</v>
      </c>
      <c r="BG1013" s="50">
        <v>350.66108050196681</v>
      </c>
      <c r="BH1013" s="50">
        <v>454.79438528349897</v>
      </c>
      <c r="BI1013" s="50">
        <v>571.55469771930041</v>
      </c>
      <c r="BJ1013" s="50">
        <v>710.41492241330002</v>
      </c>
      <c r="BK1013" s="50">
        <v>899.36800774851235</v>
      </c>
      <c r="BL1013" s="50">
        <v>1177.4930942579472</v>
      </c>
      <c r="BM1013" s="50">
        <v>1769.9771804262687</v>
      </c>
      <c r="BN1013" s="50">
        <v>4785.1101114901994</v>
      </c>
    </row>
    <row r="1014" spans="1:66" x14ac:dyDescent="0.25">
      <c r="A1014" t="str">
        <f t="shared" si="15"/>
        <v>3006TOT153</v>
      </c>
      <c r="B1014" s="50">
        <v>3006</v>
      </c>
      <c r="C1014" s="50" t="s">
        <v>3</v>
      </c>
      <c r="D1014" s="50">
        <v>153</v>
      </c>
      <c r="E1014" s="50">
        <v>1518.7839828194626</v>
      </c>
      <c r="F1014" s="50">
        <v>0.18093120356481848</v>
      </c>
      <c r="G1014" s="50">
        <v>6.7256936720773347E-2</v>
      </c>
      <c r="H1014" s="50">
        <v>3.6124035219137068E-2</v>
      </c>
      <c r="I1014" s="50">
        <v>4.9810969886757366E-2</v>
      </c>
      <c r="J1014" s="50">
        <v>1.9924812391393095E-2</v>
      </c>
      <c r="K1014" s="50">
        <v>1.2690586267168336E-2</v>
      </c>
      <c r="L1014" s="50">
        <v>259.65437870104665</v>
      </c>
      <c r="M1014" s="50">
        <v>129.82718935052333</v>
      </c>
      <c r="N1014" s="50">
        <v>2280060</v>
      </c>
      <c r="O1014" s="50">
        <v>412534</v>
      </c>
      <c r="P1014" s="50">
        <v>163.13394566633409</v>
      </c>
      <c r="Q1014" s="50">
        <v>96.520433034712568</v>
      </c>
      <c r="R1014" s="50">
        <v>37.17265756024144</v>
      </c>
      <c r="S1014" s="50">
        <v>477815523.85850543</v>
      </c>
      <c r="T1014" s="50">
        <v>1.1498381807496252</v>
      </c>
      <c r="U1014" s="50">
        <v>1.1726269930480948</v>
      </c>
      <c r="V1014" s="50">
        <v>113572</v>
      </c>
      <c r="W1014" s="50">
        <v>77.895207359569127</v>
      </c>
      <c r="X1014" s="50">
        <v>51.931981990954199</v>
      </c>
      <c r="Y1014" s="50">
        <v>40.00085209481189</v>
      </c>
      <c r="Z1014" s="50">
        <v>70776228.704119816</v>
      </c>
      <c r="AA1014" s="50">
        <v>0.17031930941943149</v>
      </c>
      <c r="AB1014" s="50">
        <v>0.17075553841208732</v>
      </c>
      <c r="AC1014" s="50">
        <v>2280060</v>
      </c>
      <c r="AD1014" s="50">
        <v>0.60363008740237001</v>
      </c>
      <c r="AE1014" s="50">
        <v>0.68616315008066131</v>
      </c>
      <c r="AF1014" s="50">
        <v>3.4525527375970253E-3</v>
      </c>
      <c r="AG1014" s="50">
        <v>0.69300856519447773</v>
      </c>
      <c r="AH1014" s="50">
        <v>24.990772339483566</v>
      </c>
      <c r="AI1014" s="50">
        <v>28.386728601563672</v>
      </c>
      <c r="AJ1014" s="50">
        <v>0.77785127643783913</v>
      </c>
      <c r="AK1014" s="50">
        <v>1.5012847529202442</v>
      </c>
      <c r="AL1014" s="50">
        <v>2.1710005877361853</v>
      </c>
      <c r="AM1014" s="50">
        <v>2.9041844327229134</v>
      </c>
      <c r="AN1014" s="50">
        <v>3.9821268036712425</v>
      </c>
      <c r="AO1014" s="50">
        <v>5.359429245257898</v>
      </c>
      <c r="AP1014" s="50">
        <v>7.4064858598552625</v>
      </c>
      <c r="AQ1014" s="50">
        <v>11.200421129965054</v>
      </c>
      <c r="AR1014" s="50">
        <v>18.749675144570119</v>
      </c>
      <c r="AS1014" s="50">
        <v>45.947540766863241</v>
      </c>
      <c r="AT1014" s="50">
        <v>182.76657676363092</v>
      </c>
      <c r="AU1014" s="50">
        <v>274.14986514544637</v>
      </c>
      <c r="AV1014" s="50">
        <v>375.97695791375503</v>
      </c>
      <c r="AW1014" s="50">
        <v>522.19021932465967</v>
      </c>
      <c r="AX1014" s="50">
        <v>691.90204060517419</v>
      </c>
      <c r="AY1014" s="50">
        <v>939.94239478438749</v>
      </c>
      <c r="AZ1014" s="50">
        <v>1343.3343392126872</v>
      </c>
      <c r="BA1014" s="50">
        <v>2130.5360948446119</v>
      </c>
      <c r="BB1014" s="50">
        <v>3811.9886010700166</v>
      </c>
      <c r="BC1014" s="50">
        <v>10.963497116946428</v>
      </c>
      <c r="BD1014" s="50">
        <v>11044.323138716554</v>
      </c>
      <c r="BE1014" s="50">
        <v>117.96703392908576</v>
      </c>
      <c r="BF1014" s="50">
        <v>228.2700212336845</v>
      </c>
      <c r="BG1014" s="50">
        <v>328.89146023652262</v>
      </c>
      <c r="BH1014" s="50">
        <v>441.61357704472113</v>
      </c>
      <c r="BI1014" s="50">
        <v>605.5134215046503</v>
      </c>
      <c r="BJ1014" s="50">
        <v>811.37665193155522</v>
      </c>
      <c r="BK1014" s="50">
        <v>1128.1657100944019</v>
      </c>
      <c r="BL1014" s="50">
        <v>1699.82718446235</v>
      </c>
      <c r="BM1014" s="50">
        <v>2846.1726830611019</v>
      </c>
      <c r="BN1014" s="50">
        <v>6992.9150767495885</v>
      </c>
    </row>
    <row r="1015" spans="1:66" x14ac:dyDescent="0.25">
      <c r="A1015" t="str">
        <f t="shared" si="15"/>
        <v>3007TOT0</v>
      </c>
      <c r="B1015" s="50">
        <v>3007</v>
      </c>
      <c r="C1015" s="50" t="s">
        <v>3</v>
      </c>
      <c r="D1015" s="50">
        <v>0</v>
      </c>
      <c r="E1015" s="50">
        <v>783.73988774526106</v>
      </c>
      <c r="F1015" s="50">
        <v>0.28631014474486777</v>
      </c>
      <c r="G1015" s="50">
        <v>0.12120222291165109</v>
      </c>
      <c r="H1015" s="50">
        <v>7.1972879695220135E-2</v>
      </c>
      <c r="I1015" s="50">
        <v>0.10521221855679656</v>
      </c>
      <c r="J1015" s="50">
        <v>4.5843583827806927E-2</v>
      </c>
      <c r="K1015" s="50">
        <v>3.0132490704102805E-2</v>
      </c>
      <c r="L1015" s="50">
        <v>261.04983798154581</v>
      </c>
      <c r="M1015" s="50">
        <v>130.5249189907729</v>
      </c>
      <c r="N1015" s="50">
        <v>184177791</v>
      </c>
      <c r="O1015" s="50">
        <v>52731970.000000007</v>
      </c>
      <c r="P1015" s="50">
        <v>150.54093274424031</v>
      </c>
      <c r="Q1015" s="50">
        <v>110.5089052373055</v>
      </c>
      <c r="R1015" s="50">
        <v>42.332493324557298</v>
      </c>
      <c r="S1015" s="50">
        <v>69928227308.477249</v>
      </c>
      <c r="T1015" s="50">
        <v>4.0370307992253132</v>
      </c>
      <c r="U1015" s="50">
        <v>4.2719654753506084</v>
      </c>
      <c r="V1015" s="50">
        <v>19377754</v>
      </c>
      <c r="W1015" s="50">
        <v>73.651961196987145</v>
      </c>
      <c r="X1015" s="50">
        <v>56.872957793785758</v>
      </c>
      <c r="Y1015" s="50">
        <v>43.572490397642945</v>
      </c>
      <c r="Z1015" s="50">
        <v>13224842224.564356</v>
      </c>
      <c r="AA1015" s="50">
        <v>0.76348418128696749</v>
      </c>
      <c r="AB1015" s="50">
        <v>0.77110837573760793</v>
      </c>
      <c r="AC1015" s="50">
        <v>184177791</v>
      </c>
      <c r="AD1015" s="50">
        <v>0.55357775751212612</v>
      </c>
      <c r="AE1015" s="50">
        <v>0.61826859927276967</v>
      </c>
      <c r="AF1015" s="50">
        <v>0.27778646555894376</v>
      </c>
      <c r="AG1015" s="50">
        <v>0.55579316326666373</v>
      </c>
      <c r="AH1015" s="50">
        <v>17.849788052145961</v>
      </c>
      <c r="AI1015" s="50">
        <v>20.388291238508611</v>
      </c>
      <c r="AJ1015" s="50">
        <v>0.88283149376421854</v>
      </c>
      <c r="AK1015" s="50">
        <v>2.0431044286725699</v>
      </c>
      <c r="AL1015" s="50">
        <v>2.9371765794027964</v>
      </c>
      <c r="AM1015" s="50">
        <v>3.9183609013137675</v>
      </c>
      <c r="AN1015" s="50">
        <v>5.079557989771855</v>
      </c>
      <c r="AO1015" s="50">
        <v>6.533387213458111</v>
      </c>
      <c r="AP1015" s="50">
        <v>8.1246211024742863</v>
      </c>
      <c r="AQ1015" s="50">
        <v>10.826126559286806</v>
      </c>
      <c r="AR1015" s="50">
        <v>16.005526960858042</v>
      </c>
      <c r="AS1015" s="50">
        <v>43.649306770997548</v>
      </c>
      <c r="AT1015" s="50">
        <v>123.11666778534995</v>
      </c>
      <c r="AU1015" s="50">
        <v>191.24919267627175</v>
      </c>
      <c r="AV1015" s="50">
        <v>271.43440106397941</v>
      </c>
      <c r="AW1015" s="50">
        <v>349.62743036130928</v>
      </c>
      <c r="AX1015" s="50">
        <v>448.24029533501192</v>
      </c>
      <c r="AY1015" s="50">
        <v>567.7710407576817</v>
      </c>
      <c r="AZ1015" s="50">
        <v>729.63559185088047</v>
      </c>
      <c r="BA1015" s="50">
        <v>996.08954518891528</v>
      </c>
      <c r="BB1015" s="50">
        <v>1626.1161825209042</v>
      </c>
      <c r="BC1015" s="50">
        <v>12.409843809277675</v>
      </c>
      <c r="BD1015" s="50">
        <v>5976.5372711334921</v>
      </c>
      <c r="BE1015" s="50">
        <v>69.184835384570107</v>
      </c>
      <c r="BF1015" s="50">
        <v>160.12896573086999</v>
      </c>
      <c r="BG1015" s="50">
        <v>230.18829697966456</v>
      </c>
      <c r="BH1015" s="50">
        <v>307.09857540322588</v>
      </c>
      <c r="BI1015" s="50">
        <v>398.07280277035557</v>
      </c>
      <c r="BJ1015" s="50">
        <v>512.11521403300856</v>
      </c>
      <c r="BK1015" s="50">
        <v>636.64925055725053</v>
      </c>
      <c r="BL1015" s="50">
        <v>848.56210144356464</v>
      </c>
      <c r="BM1015" s="50">
        <v>1254.5750300195898</v>
      </c>
      <c r="BN1015" s="50">
        <v>3421.0366089340787</v>
      </c>
    </row>
    <row r="1016" spans="1:66" x14ac:dyDescent="0.25">
      <c r="A1016" t="str">
        <f t="shared" si="15"/>
        <v>3007TOT10</v>
      </c>
      <c r="B1016" s="50">
        <v>3007</v>
      </c>
      <c r="C1016" s="50" t="s">
        <v>3</v>
      </c>
      <c r="D1016" s="50">
        <v>10</v>
      </c>
      <c r="E1016" s="50">
        <v>524.31221753795</v>
      </c>
      <c r="F1016" s="50">
        <v>0.4344937364899541</v>
      </c>
      <c r="G1016" s="50">
        <v>0.18413084980665231</v>
      </c>
      <c r="H1016" s="50">
        <v>0.10687212709571139</v>
      </c>
      <c r="I1016" s="50">
        <v>0.15875501957775195</v>
      </c>
      <c r="J1016" s="50">
        <v>6.4188715312791425E-2</v>
      </c>
      <c r="K1016" s="50">
        <v>4.0596133407754136E-2</v>
      </c>
      <c r="L1016" s="50">
        <v>265.46010827990398</v>
      </c>
      <c r="M1016" s="50">
        <v>132.73005413995199</v>
      </c>
      <c r="N1016" s="50">
        <v>15103113</v>
      </c>
      <c r="O1016" s="50">
        <v>6562208</v>
      </c>
      <c r="P1016" s="50">
        <v>152.96275510235262</v>
      </c>
      <c r="Q1016" s="50">
        <v>112.49735317755136</v>
      </c>
      <c r="R1016" s="50">
        <v>42.378251823408796</v>
      </c>
      <c r="S1016" s="50">
        <v>8858772372.0066357</v>
      </c>
      <c r="T1016" s="50">
        <v>9.3225741633240737</v>
      </c>
      <c r="U1016" s="50">
        <v>10.67583349833785</v>
      </c>
      <c r="V1016" s="50">
        <v>2397695</v>
      </c>
      <c r="W1016" s="50">
        <v>79.06389806311617</v>
      </c>
      <c r="X1016" s="50">
        <v>53.666156076835819</v>
      </c>
      <c r="Y1016" s="50">
        <v>40.43255796479194</v>
      </c>
      <c r="Z1016" s="50">
        <v>1544100889.1357863</v>
      </c>
      <c r="AA1016" s="50">
        <v>1.6249424243149779</v>
      </c>
      <c r="AB1016" s="50">
        <v>1.6647968876826151</v>
      </c>
      <c r="AC1016" s="50">
        <v>15103113</v>
      </c>
      <c r="AD1016" s="50">
        <v>0.53510790303204225</v>
      </c>
      <c r="AE1016" s="50">
        <v>0.59879571231941497</v>
      </c>
      <c r="AF1016" s="50">
        <v>2.2779295790375666E-2</v>
      </c>
      <c r="AG1016" s="50">
        <v>0.4943028323640446</v>
      </c>
      <c r="AH1016" s="50">
        <v>15.609004742861353</v>
      </c>
      <c r="AI1016" s="50">
        <v>16.963743400667049</v>
      </c>
      <c r="AJ1016" s="50">
        <v>1.0505102748275295</v>
      </c>
      <c r="AK1016" s="50">
        <v>2.3830659117034445</v>
      </c>
      <c r="AL1016" s="50">
        <v>3.2694247178919582</v>
      </c>
      <c r="AM1016" s="50">
        <v>4.1723193171019197</v>
      </c>
      <c r="AN1016" s="50">
        <v>5.2468896679117911</v>
      </c>
      <c r="AO1016" s="50">
        <v>6.5057725406349043</v>
      </c>
      <c r="AP1016" s="50">
        <v>8.2609801583153235</v>
      </c>
      <c r="AQ1016" s="50">
        <v>10.864732036660794</v>
      </c>
      <c r="AR1016" s="50">
        <v>15.808074145473</v>
      </c>
      <c r="AS1016" s="50">
        <v>42.438231229479349</v>
      </c>
      <c r="AT1016" s="50">
        <v>98.363842587405387</v>
      </c>
      <c r="AU1016" s="50">
        <v>149.4134317783373</v>
      </c>
      <c r="AV1016" s="50">
        <v>192.10298371500511</v>
      </c>
      <c r="AW1016" s="50">
        <v>245.03802811647319</v>
      </c>
      <c r="AX1016" s="50">
        <v>298.8268635566746</v>
      </c>
      <c r="AY1016" s="50">
        <v>378.51402717178786</v>
      </c>
      <c r="AZ1016" s="50">
        <v>498.04477259445764</v>
      </c>
      <c r="BA1016" s="50">
        <v>657.41909982468417</v>
      </c>
      <c r="BB1016" s="50">
        <v>1068.3060372151117</v>
      </c>
      <c r="BC1016" s="50">
        <v>12.376810612485841</v>
      </c>
      <c r="BD1016" s="50">
        <v>3735.3357944584327</v>
      </c>
      <c r="BE1016" s="50">
        <v>55.01441862791193</v>
      </c>
      <c r="BF1016" s="50">
        <v>125.06400527621931</v>
      </c>
      <c r="BG1016" s="50">
        <v>171.02329674290405</v>
      </c>
      <c r="BH1016" s="50">
        <v>219.27539683352455</v>
      </c>
      <c r="BI1016" s="50">
        <v>274.8088523377491</v>
      </c>
      <c r="BJ1016" s="50">
        <v>341.49027670397578</v>
      </c>
      <c r="BK1016" s="50">
        <v>433.1287801206019</v>
      </c>
      <c r="BL1016" s="50">
        <v>569.56304262525691</v>
      </c>
      <c r="BM1016" s="50">
        <v>829.04265133698368</v>
      </c>
      <c r="BN1016" s="50">
        <v>2225.2419845514323</v>
      </c>
    </row>
    <row r="1017" spans="1:66" x14ac:dyDescent="0.25">
      <c r="A1017" t="str">
        <f t="shared" si="15"/>
        <v>3007TOT11</v>
      </c>
      <c r="B1017" s="50">
        <v>3007</v>
      </c>
      <c r="C1017" s="50" t="s">
        <v>3</v>
      </c>
      <c r="D1017" s="50">
        <v>11</v>
      </c>
      <c r="E1017" s="50">
        <v>606.72938881384937</v>
      </c>
      <c r="F1017" s="50">
        <v>0.33195080464081606</v>
      </c>
      <c r="G1017" s="50">
        <v>0.13502185281729556</v>
      </c>
      <c r="H1017" s="50">
        <v>7.7045976219605822E-2</v>
      </c>
      <c r="I1017" s="50">
        <v>0.11206492349530343</v>
      </c>
      <c r="J1017" s="50">
        <v>4.6595040486975887E-2</v>
      </c>
      <c r="K1017" s="50">
        <v>3.0290304822870345E-2</v>
      </c>
      <c r="L1017" s="50">
        <v>266.6482467536074</v>
      </c>
      <c r="M1017" s="50">
        <v>133.3241233768037</v>
      </c>
      <c r="N1017" s="50">
        <v>1535592</v>
      </c>
      <c r="O1017" s="50">
        <v>509741</v>
      </c>
      <c r="P1017" s="50">
        <v>158.18837913523384</v>
      </c>
      <c r="Q1017" s="50">
        <v>108.45986761837355</v>
      </c>
      <c r="R1017" s="50">
        <v>40.675259987212442</v>
      </c>
      <c r="S1017" s="50">
        <v>663437296.5558883</v>
      </c>
      <c r="T1017" s="50">
        <v>5.9340030318198034</v>
      </c>
      <c r="U1017" s="50">
        <v>6.4962342365215022</v>
      </c>
      <c r="V1017" s="50">
        <v>172086</v>
      </c>
      <c r="W1017" s="50">
        <v>77.889802512852981</v>
      </c>
      <c r="X1017" s="50">
        <v>55.434320863950717</v>
      </c>
      <c r="Y1017" s="50">
        <v>41.578612677077921</v>
      </c>
      <c r="Z1017" s="50">
        <v>114473646.48232587</v>
      </c>
      <c r="AA1017" s="50">
        <v>1.023890228686241</v>
      </c>
      <c r="AB1017" s="50">
        <v>1.0388354388493366</v>
      </c>
      <c r="AC1017" s="50">
        <v>1535592</v>
      </c>
      <c r="AD1017" s="50">
        <v>0.50543921226155464</v>
      </c>
      <c r="AE1017" s="50">
        <v>0.48467937944040695</v>
      </c>
      <c r="AF1017" s="50">
        <v>2.316059237677325E-3</v>
      </c>
      <c r="AG1017" s="50">
        <v>0.44036648788395727</v>
      </c>
      <c r="AH1017" s="50">
        <v>13.237825883015544</v>
      </c>
      <c r="AI1017" s="50">
        <v>14.824152190853424</v>
      </c>
      <c r="AJ1017" s="50">
        <v>1.1552046654789694</v>
      </c>
      <c r="AK1017" s="50">
        <v>2.5835777599306438</v>
      </c>
      <c r="AL1017" s="50">
        <v>3.4677741270804723</v>
      </c>
      <c r="AM1017" s="50">
        <v>4.515418539963524</v>
      </c>
      <c r="AN1017" s="50">
        <v>5.5917088843778142</v>
      </c>
      <c r="AO1017" s="50">
        <v>7.0015392003150367</v>
      </c>
      <c r="AP1017" s="50">
        <v>8.8740083360607791</v>
      </c>
      <c r="AQ1017" s="50">
        <v>11.386488804032567</v>
      </c>
      <c r="AR1017" s="50">
        <v>16.630913363023716</v>
      </c>
      <c r="AS1017" s="50">
        <v>38.793366319736478</v>
      </c>
      <c r="AT1017" s="50">
        <v>119.53074542266984</v>
      </c>
      <c r="AU1017" s="50">
        <v>186.76678972292163</v>
      </c>
      <c r="AV1017" s="50">
        <v>239.06149084533968</v>
      </c>
      <c r="AW1017" s="50">
        <v>298.8268635566746</v>
      </c>
      <c r="AX1017" s="50">
        <v>373.53357944584326</v>
      </c>
      <c r="AY1017" s="50">
        <v>484.34854134811013</v>
      </c>
      <c r="AZ1017" s="50">
        <v>587.69283166145999</v>
      </c>
      <c r="BA1017" s="50">
        <v>815.79733750972173</v>
      </c>
      <c r="BB1017" s="50">
        <v>1329.779542827202</v>
      </c>
      <c r="BC1017" s="50">
        <v>9.3808922130344854</v>
      </c>
      <c r="BD1017" s="50">
        <v>3853.3724055633188</v>
      </c>
      <c r="BE1017" s="50">
        <v>69.789342723595951</v>
      </c>
      <c r="BF1017" s="50">
        <v>156.68917548004922</v>
      </c>
      <c r="BG1017" s="50">
        <v>211.29056581351304</v>
      </c>
      <c r="BH1017" s="50">
        <v>273.83032800372405</v>
      </c>
      <c r="BI1017" s="50">
        <v>337.75040946950384</v>
      </c>
      <c r="BJ1017" s="50">
        <v>424.56121011668313</v>
      </c>
      <c r="BK1017" s="50">
        <v>540.93154713382933</v>
      </c>
      <c r="BL1017" s="50">
        <v>687.08073990326523</v>
      </c>
      <c r="BM1017" s="50">
        <v>1015.0098352109507</v>
      </c>
      <c r="BN1017" s="50">
        <v>2356.0580906072278</v>
      </c>
    </row>
    <row r="1018" spans="1:66" x14ac:dyDescent="0.25">
      <c r="A1018" t="str">
        <f t="shared" si="15"/>
        <v>3007TOT12</v>
      </c>
      <c r="B1018" s="50">
        <v>3007</v>
      </c>
      <c r="C1018" s="50" t="s">
        <v>3</v>
      </c>
      <c r="D1018" s="50">
        <v>12</v>
      </c>
      <c r="E1018" s="50">
        <v>595.70104557476157</v>
      </c>
      <c r="F1018" s="50">
        <v>0.47192511816418725</v>
      </c>
      <c r="G1018" s="50">
        <v>0.240472103896191</v>
      </c>
      <c r="H1018" s="50">
        <v>0.15637385945502674</v>
      </c>
      <c r="I1018" s="50">
        <v>0.26073784389552779</v>
      </c>
      <c r="J1018" s="50">
        <v>0.11285085232550081</v>
      </c>
      <c r="K1018" s="50">
        <v>6.79639766080051E-2</v>
      </c>
      <c r="L1018" s="50">
        <v>266.02003835318817</v>
      </c>
      <c r="M1018" s="50">
        <v>133.01001917659408</v>
      </c>
      <c r="N1018" s="50">
        <v>688872</v>
      </c>
      <c r="O1018" s="50">
        <v>325096</v>
      </c>
      <c r="P1018" s="50">
        <v>130.46802842800193</v>
      </c>
      <c r="Q1018" s="50">
        <v>135.55200992518624</v>
      </c>
      <c r="R1018" s="50">
        <v>50.955563635103765</v>
      </c>
      <c r="S1018" s="50">
        <v>528808994.62366015</v>
      </c>
      <c r="T1018" s="50">
        <v>10.738674839762071</v>
      </c>
      <c r="U1018" s="50">
        <v>11.976561806713766</v>
      </c>
      <c r="V1018" s="50">
        <v>179615.00000000003</v>
      </c>
      <c r="W1018" s="50">
        <v>75.441490543964264</v>
      </c>
      <c r="X1018" s="50">
        <v>57.568528632629821</v>
      </c>
      <c r="Y1018" s="50">
        <v>43.281347517285532</v>
      </c>
      <c r="Z1018" s="50">
        <v>124082055.24419767</v>
      </c>
      <c r="AA1018" s="50">
        <v>2.5197696299873318</v>
      </c>
      <c r="AB1018" s="50">
        <v>2.605815418229116</v>
      </c>
      <c r="AC1018" s="50">
        <v>688872</v>
      </c>
      <c r="AD1018" s="50">
        <v>0.60960236421588376</v>
      </c>
      <c r="AE1018" s="50">
        <v>0.71985253116949544</v>
      </c>
      <c r="AF1018" s="50">
        <v>1.0389923620188481E-3</v>
      </c>
      <c r="AG1018" s="50">
        <v>0.6964485104594349</v>
      </c>
      <c r="AH1018" s="50">
        <v>25.972644755373079</v>
      </c>
      <c r="AI1018" s="50">
        <v>32.482290126815364</v>
      </c>
      <c r="AJ1018" s="50">
        <v>0.59674124945557216</v>
      </c>
      <c r="AK1018" s="50">
        <v>1.4106173514919285</v>
      </c>
      <c r="AL1018" s="50">
        <v>2.1439433160250658</v>
      </c>
      <c r="AM1018" s="50">
        <v>3.1841385868144219</v>
      </c>
      <c r="AN1018" s="50">
        <v>4.2070378245083502</v>
      </c>
      <c r="AO1018" s="50">
        <v>5.2812270488925535</v>
      </c>
      <c r="AP1018" s="50">
        <v>7.4610345364414137</v>
      </c>
      <c r="AQ1018" s="50">
        <v>10.511655621835789</v>
      </c>
      <c r="AR1018" s="50">
        <v>17.573406882276309</v>
      </c>
      <c r="AS1018" s="50">
        <v>47.630197582258596</v>
      </c>
      <c r="AT1018" s="50">
        <v>62.255596574307205</v>
      </c>
      <c r="AU1018" s="50">
        <v>107.07962610780841</v>
      </c>
      <c r="AV1018" s="50">
        <v>152.40170041390405</v>
      </c>
      <c r="AW1018" s="50">
        <v>221.62992380453369</v>
      </c>
      <c r="AX1018" s="50">
        <v>283.88552037884085</v>
      </c>
      <c r="AY1018" s="50">
        <v>366.06290785692642</v>
      </c>
      <c r="AZ1018" s="50">
        <v>525.43723508715289</v>
      </c>
      <c r="BA1018" s="50">
        <v>784.42051683627085</v>
      </c>
      <c r="BB1018" s="50">
        <v>1434.3689450720381</v>
      </c>
      <c r="BC1018" s="50">
        <v>10.767231180067938</v>
      </c>
      <c r="BD1018" s="50">
        <v>5042.7033225188843</v>
      </c>
      <c r="BE1018" s="50">
        <v>35.095635364633786</v>
      </c>
      <c r="BF1018" s="50">
        <v>85.088185399607752</v>
      </c>
      <c r="BG1018" s="50">
        <v>127.63747847409732</v>
      </c>
      <c r="BH1018" s="50">
        <v>187.2687173638962</v>
      </c>
      <c r="BI1018" s="50">
        <v>253.00166931855676</v>
      </c>
      <c r="BJ1018" s="50">
        <v>315.90194202654931</v>
      </c>
      <c r="BK1018" s="50">
        <v>439.83326534356047</v>
      </c>
      <c r="BL1018" s="50">
        <v>629.13214130157564</v>
      </c>
      <c r="BM1018" s="50">
        <v>1053.2437110028861</v>
      </c>
      <c r="BN1018" s="50">
        <v>2837.7148315983532</v>
      </c>
    </row>
    <row r="1019" spans="1:66" x14ac:dyDescent="0.25">
      <c r="A1019" t="str">
        <f t="shared" si="15"/>
        <v>3007TOT13</v>
      </c>
      <c r="B1019" s="50">
        <v>3007</v>
      </c>
      <c r="C1019" s="50" t="s">
        <v>3</v>
      </c>
      <c r="D1019" s="50">
        <v>13</v>
      </c>
      <c r="E1019" s="50">
        <v>499.17485129494747</v>
      </c>
      <c r="F1019" s="50">
        <v>0.47292673856452211</v>
      </c>
      <c r="G1019" s="50">
        <v>0.22252927070490849</v>
      </c>
      <c r="H1019" s="50">
        <v>0.13908419520715312</v>
      </c>
      <c r="I1019" s="50">
        <v>0.20765721231031575</v>
      </c>
      <c r="J1019" s="50">
        <v>9.2232734146555639E-2</v>
      </c>
      <c r="K1019" s="50">
        <v>6.312445444991982E-2</v>
      </c>
      <c r="L1019" s="50">
        <v>268.79501032115866</v>
      </c>
      <c r="M1019" s="50">
        <v>134.39750516057933</v>
      </c>
      <c r="N1019" s="50">
        <v>3307470</v>
      </c>
      <c r="O1019" s="50">
        <v>1564191</v>
      </c>
      <c r="P1019" s="50">
        <v>142.31715923275954</v>
      </c>
      <c r="Q1019" s="50">
        <v>126.47785108839912</v>
      </c>
      <c r="R1019" s="50">
        <v>47.05364542938586</v>
      </c>
      <c r="S1019" s="50">
        <v>2374026196.4617691</v>
      </c>
      <c r="T1019" s="50">
        <v>11.982726585827752</v>
      </c>
      <c r="U1019" s="50">
        <v>13.850200273730218</v>
      </c>
      <c r="V1019" s="50">
        <v>686820</v>
      </c>
      <c r="W1019" s="50">
        <v>74.703699077349654</v>
      </c>
      <c r="X1019" s="50">
        <v>59.693806083229674</v>
      </c>
      <c r="Y1019" s="50">
        <v>44.4158587705233</v>
      </c>
      <c r="Z1019" s="50">
        <v>491986798.72900575</v>
      </c>
      <c r="AA1019" s="50">
        <v>2.4832680034418826</v>
      </c>
      <c r="AB1019" s="50">
        <v>2.5629152326027009</v>
      </c>
      <c r="AC1019" s="50">
        <v>3307470</v>
      </c>
      <c r="AD1019" s="50">
        <v>0.55114770572869287</v>
      </c>
      <c r="AE1019" s="50">
        <v>0.65168896108718055</v>
      </c>
      <c r="AF1019" s="50">
        <v>4.9884972354901384E-3</v>
      </c>
      <c r="AG1019" s="50">
        <v>0.51838189067231699</v>
      </c>
      <c r="AH1019" s="50">
        <v>17.46990708126971</v>
      </c>
      <c r="AI1019" s="50">
        <v>20.824661300132991</v>
      </c>
      <c r="AJ1019" s="50">
        <v>0.74792220967020062</v>
      </c>
      <c r="AK1019" s="50">
        <v>2.0740376014463164</v>
      </c>
      <c r="AL1019" s="50">
        <v>2.9915861276707791</v>
      </c>
      <c r="AM1019" s="50">
        <v>3.9709814264086027</v>
      </c>
      <c r="AN1019" s="50">
        <v>5.1006067246981477</v>
      </c>
      <c r="AO1019" s="50">
        <v>6.5134845621950763</v>
      </c>
      <c r="AP1019" s="50">
        <v>8.5723010008475633</v>
      </c>
      <c r="AQ1019" s="50">
        <v>11.26272307797457</v>
      </c>
      <c r="AR1019" s="50">
        <v>16.032661293060471</v>
      </c>
      <c r="AS1019" s="50">
        <v>42.733695976028272</v>
      </c>
      <c r="AT1019" s="50">
        <v>83.007462099076278</v>
      </c>
      <c r="AU1019" s="50">
        <v>124.51119314861441</v>
      </c>
      <c r="AV1019" s="50">
        <v>177.16164053717137</v>
      </c>
      <c r="AW1019" s="50">
        <v>224.12014766750596</v>
      </c>
      <c r="AX1019" s="50">
        <v>286.87378901440763</v>
      </c>
      <c r="AY1019" s="50">
        <v>373.53357944584326</v>
      </c>
      <c r="AZ1019" s="50">
        <v>489.74402638455001</v>
      </c>
      <c r="BA1019" s="50">
        <v>635.00708505793352</v>
      </c>
      <c r="BB1019" s="50">
        <v>996.08954518891528</v>
      </c>
      <c r="BC1019" s="50">
        <v>13.533627700459675</v>
      </c>
      <c r="BD1019" s="50">
        <v>3486.3134081612038</v>
      </c>
      <c r="BE1019" s="50">
        <v>36.546984816168639</v>
      </c>
      <c r="BF1019" s="50">
        <v>105.02636828314543</v>
      </c>
      <c r="BG1019" s="50">
        <v>149.84712839800255</v>
      </c>
      <c r="BH1019" s="50">
        <v>198.36474599782966</v>
      </c>
      <c r="BI1019" s="50">
        <v>254.54635227343886</v>
      </c>
      <c r="BJ1019" s="50">
        <v>325.57382422164324</v>
      </c>
      <c r="BK1019" s="50">
        <v>425.6913896042866</v>
      </c>
      <c r="BL1019" s="50">
        <v>565.66668807261669</v>
      </c>
      <c r="BM1019" s="50">
        <v>799.69358228535066</v>
      </c>
      <c r="BN1019" s="50">
        <v>2137.2490064796798</v>
      </c>
    </row>
    <row r="1020" spans="1:66" x14ac:dyDescent="0.25">
      <c r="A1020" t="str">
        <f t="shared" si="15"/>
        <v>3007TOT14</v>
      </c>
      <c r="B1020" s="50">
        <v>3007</v>
      </c>
      <c r="C1020" s="50" t="s">
        <v>3</v>
      </c>
      <c r="D1020" s="50">
        <v>14</v>
      </c>
      <c r="E1020" s="50">
        <v>522.23437740686984</v>
      </c>
      <c r="F1020" s="50">
        <v>0.43409546037371599</v>
      </c>
      <c r="G1020" s="50">
        <v>0.17646387845269826</v>
      </c>
      <c r="H1020" s="50">
        <v>9.9845218707940386E-2</v>
      </c>
      <c r="I1020" s="50">
        <v>0.14161300082119549</v>
      </c>
      <c r="J1020" s="50">
        <v>5.9834501450504132E-2</v>
      </c>
      <c r="K1020" s="50">
        <v>3.6269864129002856E-2</v>
      </c>
      <c r="L1020" s="50">
        <v>268.09269788554326</v>
      </c>
      <c r="M1020" s="50">
        <v>134.04634894277163</v>
      </c>
      <c r="N1020" s="50">
        <v>416466</v>
      </c>
      <c r="O1020" s="50">
        <v>180786</v>
      </c>
      <c r="P1020" s="50">
        <v>159.11050025324812</v>
      </c>
      <c r="Q1020" s="50">
        <v>108.98219763229514</v>
      </c>
      <c r="R1020" s="50">
        <v>40.650938459660281</v>
      </c>
      <c r="S1020" s="50">
        <v>236429466.97382534</v>
      </c>
      <c r="T1020" s="50">
        <v>9.0588975564265652</v>
      </c>
      <c r="U1020" s="50">
        <v>10.439608769632624</v>
      </c>
      <c r="V1020" s="50">
        <v>58977</v>
      </c>
      <c r="W1020" s="50">
        <v>77.40891866630939</v>
      </c>
      <c r="X1020" s="50">
        <v>56.63743027646224</v>
      </c>
      <c r="Y1020" s="50">
        <v>42.252124524959974</v>
      </c>
      <c r="Z1020" s="50">
        <v>40083668.704978965</v>
      </c>
      <c r="AA1020" s="50">
        <v>1.5358231490000593</v>
      </c>
      <c r="AB1020" s="50">
        <v>1.5687524945101747</v>
      </c>
      <c r="AC1020" s="50">
        <v>416466</v>
      </c>
      <c r="AD1020" s="50">
        <v>0.51563666350330439</v>
      </c>
      <c r="AE1020" s="50">
        <v>0.49187121562744807</v>
      </c>
      <c r="AF1020" s="50">
        <v>6.2813555064009368E-4</v>
      </c>
      <c r="AG1020" s="50">
        <v>0.48337499782984494</v>
      </c>
      <c r="AH1020" s="50">
        <v>13.334023973376839</v>
      </c>
      <c r="AI1020" s="50">
        <v>15.264297663044751</v>
      </c>
      <c r="AJ1020" s="50">
        <v>1.1726285330982154</v>
      </c>
      <c r="AK1020" s="50">
        <v>2.5385696542826031</v>
      </c>
      <c r="AL1020" s="50">
        <v>3.4762023249727272</v>
      </c>
      <c r="AM1020" s="50">
        <v>4.3238447614801023</v>
      </c>
      <c r="AN1020" s="50">
        <v>5.1414556216098681</v>
      </c>
      <c r="AO1020" s="50">
        <v>6.4742232751893347</v>
      </c>
      <c r="AP1020" s="50">
        <v>8.2323927516686801</v>
      </c>
      <c r="AQ1020" s="50">
        <v>11.99184925896553</v>
      </c>
      <c r="AR1020" s="50">
        <v>18.276028707553266</v>
      </c>
      <c r="AS1020" s="50">
        <v>38.372805111179673</v>
      </c>
      <c r="AT1020" s="50">
        <v>99.608954518891537</v>
      </c>
      <c r="AU1020" s="50">
        <v>151.54790937517069</v>
      </c>
      <c r="AV1020" s="50">
        <v>197.55775979580156</v>
      </c>
      <c r="AW1020" s="50">
        <v>244.39768483742318</v>
      </c>
      <c r="AX1020" s="50">
        <v>298.8268635566746</v>
      </c>
      <c r="AY1020" s="50">
        <v>373.53357944584326</v>
      </c>
      <c r="AZ1020" s="50">
        <v>500.53499645742994</v>
      </c>
      <c r="BA1020" s="50">
        <v>747.06715889168652</v>
      </c>
      <c r="BB1020" s="50">
        <v>1137.4097494125926</v>
      </c>
      <c r="BC1020" s="50">
        <v>8.9996300652992147</v>
      </c>
      <c r="BD1020" s="50">
        <v>3287.0954991234207</v>
      </c>
      <c r="BE1020" s="50">
        <v>59.955413039093351</v>
      </c>
      <c r="BF1020" s="50">
        <v>134.34576247843552</v>
      </c>
      <c r="BG1020" s="50">
        <v>181.41987649807155</v>
      </c>
      <c r="BH1020" s="50">
        <v>224.33334278963369</v>
      </c>
      <c r="BI1020" s="50">
        <v>271.59300977020047</v>
      </c>
      <c r="BJ1020" s="50">
        <v>338.43612718828615</v>
      </c>
      <c r="BK1020" s="50">
        <v>429.6205639910022</v>
      </c>
      <c r="BL1020" s="50">
        <v>625.19874838956366</v>
      </c>
      <c r="BM1020" s="50">
        <v>942.32274279106969</v>
      </c>
      <c r="BN1020" s="50">
        <v>2041.3891385377913</v>
      </c>
    </row>
    <row r="1021" spans="1:66" x14ac:dyDescent="0.25">
      <c r="A1021" t="str">
        <f t="shared" si="15"/>
        <v>3007TOT15</v>
      </c>
      <c r="B1021" s="50">
        <v>3007</v>
      </c>
      <c r="C1021" s="50" t="s">
        <v>3</v>
      </c>
      <c r="D1021" s="50">
        <v>15</v>
      </c>
      <c r="E1021" s="50">
        <v>500.4253898632677</v>
      </c>
      <c r="F1021" s="50">
        <v>0.44269237088925439</v>
      </c>
      <c r="G1021" s="50">
        <v>0.17416889077450318</v>
      </c>
      <c r="H1021" s="50">
        <v>9.4739574804581422E-2</v>
      </c>
      <c r="I1021" s="50">
        <v>0.13937300245520406</v>
      </c>
      <c r="J1021" s="50">
        <v>5.0313431024622171E-2</v>
      </c>
      <c r="K1021" s="50">
        <v>2.938653447971061E-2</v>
      </c>
      <c r="L1021" s="50">
        <v>262.61047071073909</v>
      </c>
      <c r="M1021" s="50">
        <v>131.30523535536955</v>
      </c>
      <c r="N1021" s="50">
        <v>7175371</v>
      </c>
      <c r="O1021" s="50">
        <v>3176482</v>
      </c>
      <c r="P1021" s="50">
        <v>159.29137736927782</v>
      </c>
      <c r="Q1021" s="50">
        <v>103.31909334146127</v>
      </c>
      <c r="R1021" s="50">
        <v>39.343097425565134</v>
      </c>
      <c r="S1021" s="50">
        <v>3938294883.0656595</v>
      </c>
      <c r="T1021" s="50">
        <v>9.1399388032563813</v>
      </c>
      <c r="U1021" s="50">
        <v>10.639146319147255</v>
      </c>
      <c r="V1021" s="50">
        <v>1000053</v>
      </c>
      <c r="W1021" s="50">
        <v>83.904255353180474</v>
      </c>
      <c r="X1021" s="50">
        <v>47.400980002189073</v>
      </c>
      <c r="Y1021" s="50">
        <v>36.09984009693234</v>
      </c>
      <c r="Z1021" s="50">
        <v>568841907.04955029</v>
      </c>
      <c r="AA1021" s="50">
        <v>1.3201602148982259</v>
      </c>
      <c r="AB1021" s="50">
        <v>1.351747990177508</v>
      </c>
      <c r="AC1021" s="50">
        <v>7175371</v>
      </c>
      <c r="AD1021" s="50">
        <v>0.52320499922913655</v>
      </c>
      <c r="AE1021" s="50">
        <v>0.60757631997525241</v>
      </c>
      <c r="AF1021" s="50">
        <v>1.0822265476970395E-2</v>
      </c>
      <c r="AG1021" s="50">
        <v>0.46781326553714475</v>
      </c>
      <c r="AH1021" s="50">
        <v>14.358580357898271</v>
      </c>
      <c r="AI1021" s="50">
        <v>14.347372713762626</v>
      </c>
      <c r="AJ1021" s="50">
        <v>1.3754842918573174</v>
      </c>
      <c r="AK1021" s="50">
        <v>2.6337725495442079</v>
      </c>
      <c r="AL1021" s="50">
        <v>3.4824427933656086</v>
      </c>
      <c r="AM1021" s="50">
        <v>4.3586109497986438</v>
      </c>
      <c r="AN1021" s="50">
        <v>5.3688610173189613</v>
      </c>
      <c r="AO1021" s="50">
        <v>6.5519899440624805</v>
      </c>
      <c r="AP1021" s="50">
        <v>8.1476195797273618</v>
      </c>
      <c r="AQ1021" s="50">
        <v>10.558916665535047</v>
      </c>
      <c r="AR1021" s="50">
        <v>14.983893010155334</v>
      </c>
      <c r="AS1021" s="50">
        <v>42.538409198635037</v>
      </c>
      <c r="AT1021" s="50">
        <v>110.37917272624668</v>
      </c>
      <c r="AU1021" s="50">
        <v>149.4134317783373</v>
      </c>
      <c r="AV1021" s="50">
        <v>193.49039415294681</v>
      </c>
      <c r="AW1021" s="50">
        <v>240.92915874256889</v>
      </c>
      <c r="AX1021" s="50">
        <v>294.94211433043785</v>
      </c>
      <c r="AY1021" s="50">
        <v>366.06290785692642</v>
      </c>
      <c r="AZ1021" s="50">
        <v>455.71096692392877</v>
      </c>
      <c r="BA1021" s="50">
        <v>597.65372711334919</v>
      </c>
      <c r="BB1021" s="50">
        <v>986.12864973702619</v>
      </c>
      <c r="BC1021" s="50">
        <v>13.242025274657209</v>
      </c>
      <c r="BD1021" s="50">
        <v>3461.4111695314805</v>
      </c>
      <c r="BE1021" s="50">
        <v>68.257028250355901</v>
      </c>
      <c r="BF1021" s="50">
        <v>132.33923527564062</v>
      </c>
      <c r="BG1021" s="50">
        <v>173.975469726836</v>
      </c>
      <c r="BH1021" s="50">
        <v>218.92421224136271</v>
      </c>
      <c r="BI1021" s="50">
        <v>268.97060658587117</v>
      </c>
      <c r="BJ1021" s="50">
        <v>328.23002916571534</v>
      </c>
      <c r="BK1021" s="50">
        <v>406.72602752240363</v>
      </c>
      <c r="BL1021" s="50">
        <v>528.75541826613448</v>
      </c>
      <c r="BM1021" s="50">
        <v>749.70990858498203</v>
      </c>
      <c r="BN1021" s="50">
        <v>2133.2671584839768</v>
      </c>
    </row>
    <row r="1022" spans="1:66" x14ac:dyDescent="0.25">
      <c r="A1022" t="str">
        <f t="shared" si="15"/>
        <v>3007TOT16</v>
      </c>
      <c r="B1022" s="50">
        <v>3007</v>
      </c>
      <c r="C1022" s="50" t="s">
        <v>3</v>
      </c>
      <c r="D1022" s="50">
        <v>16</v>
      </c>
      <c r="E1022" s="50">
        <v>557.61440246316863</v>
      </c>
      <c r="F1022" s="50">
        <v>0.39406039232412099</v>
      </c>
      <c r="G1022" s="50">
        <v>0.17150746703636943</v>
      </c>
      <c r="H1022" s="50">
        <v>0.10367950597728491</v>
      </c>
      <c r="I1022" s="50">
        <v>0.1462478396073576</v>
      </c>
      <c r="J1022" s="50">
        <v>6.720438839490249E-2</v>
      </c>
      <c r="K1022" s="50">
        <v>4.5601633161491399E-2</v>
      </c>
      <c r="L1022" s="50">
        <v>272.31273552912211</v>
      </c>
      <c r="M1022" s="50">
        <v>136.15636776456105</v>
      </c>
      <c r="N1022" s="50">
        <v>628358</v>
      </c>
      <c r="O1022" s="50">
        <v>247611.00000000003</v>
      </c>
      <c r="P1022" s="50">
        <v>153.79367494327673</v>
      </c>
      <c r="Q1022" s="50">
        <v>118.51906058584538</v>
      </c>
      <c r="R1022" s="50">
        <v>43.523142740847142</v>
      </c>
      <c r="S1022" s="50">
        <v>352159477.32866114</v>
      </c>
      <c r="T1022" s="50">
        <v>8.375620734693884</v>
      </c>
      <c r="U1022" s="50">
        <v>9.3969194395550382</v>
      </c>
      <c r="V1022" s="50">
        <v>91896</v>
      </c>
      <c r="W1022" s="50">
        <v>73.589252610892828</v>
      </c>
      <c r="X1022" s="50">
        <v>62.567115153668226</v>
      </c>
      <c r="Y1022" s="50">
        <v>45.952397365548165</v>
      </c>
      <c r="Z1022" s="50">
        <v>68996011.369937956</v>
      </c>
      <c r="AA1022" s="50">
        <v>1.6409736515536197</v>
      </c>
      <c r="AB1022" s="50">
        <v>1.6732686708743487</v>
      </c>
      <c r="AC1022" s="50">
        <v>628358</v>
      </c>
      <c r="AD1022" s="50">
        <v>0.50874218621682987</v>
      </c>
      <c r="AE1022" s="50">
        <v>0.47435856306539304</v>
      </c>
      <c r="AF1022" s="50">
        <v>9.4772201891416734E-4</v>
      </c>
      <c r="AG1022" s="50">
        <v>0.45464682888331165</v>
      </c>
      <c r="AH1022" s="50">
        <v>13.56912789602759</v>
      </c>
      <c r="AI1022" s="50">
        <v>16.692567877517789</v>
      </c>
      <c r="AJ1022" s="50">
        <v>0.91474668853224184</v>
      </c>
      <c r="AK1022" s="50">
        <v>2.4133494772920083</v>
      </c>
      <c r="AL1022" s="50">
        <v>3.4120086604036444</v>
      </c>
      <c r="AM1022" s="50">
        <v>4.3416512663049032</v>
      </c>
      <c r="AN1022" s="50">
        <v>5.5790430886759363</v>
      </c>
      <c r="AO1022" s="50">
        <v>7.0331451917589121</v>
      </c>
      <c r="AP1022" s="50">
        <v>8.8809642331429792</v>
      </c>
      <c r="AQ1022" s="50">
        <v>11.87062024296138</v>
      </c>
      <c r="AR1022" s="50">
        <v>17.962029717887873</v>
      </c>
      <c r="AS1022" s="50">
        <v>37.592441433040122</v>
      </c>
      <c r="AT1022" s="50">
        <v>98.612864973702614</v>
      </c>
      <c r="AU1022" s="50">
        <v>156.88410336725417</v>
      </c>
      <c r="AV1022" s="50">
        <v>218.14361039637245</v>
      </c>
      <c r="AW1022" s="50">
        <v>280.15018458438243</v>
      </c>
      <c r="AX1022" s="50">
        <v>348.63134081612037</v>
      </c>
      <c r="AY1022" s="50">
        <v>440.76962374609502</v>
      </c>
      <c r="AZ1022" s="50">
        <v>560.30036916876486</v>
      </c>
      <c r="BA1022" s="50">
        <v>784.42051683627085</v>
      </c>
      <c r="BB1022" s="50">
        <v>1270.014170115867</v>
      </c>
      <c r="BC1022" s="50">
        <v>8.7420331429474771</v>
      </c>
      <c r="BD1022" s="50">
        <v>2924.7679270609528</v>
      </c>
      <c r="BE1022" s="50">
        <v>50.792413877306871</v>
      </c>
      <c r="BF1022" s="50">
        <v>134.52859538847105</v>
      </c>
      <c r="BG1022" s="50">
        <v>188.55350017087838</v>
      </c>
      <c r="BH1022" s="50">
        <v>245.32473608141478</v>
      </c>
      <c r="BI1022" s="50">
        <v>309.33700291573643</v>
      </c>
      <c r="BJ1022" s="50">
        <v>394.56949098645117</v>
      </c>
      <c r="BK1022" s="50">
        <v>494.64699390680789</v>
      </c>
      <c r="BL1022" s="50">
        <v>662.0366699379291</v>
      </c>
      <c r="BM1022" s="50">
        <v>1002.2394122722636</v>
      </c>
      <c r="BN1022" s="50">
        <v>2097.0363338624088</v>
      </c>
    </row>
    <row r="1023" spans="1:66" x14ac:dyDescent="0.25">
      <c r="A1023" t="str">
        <f t="shared" si="15"/>
        <v>3007TOT17</v>
      </c>
      <c r="B1023" s="50">
        <v>3007</v>
      </c>
      <c r="C1023" s="50" t="s">
        <v>3</v>
      </c>
      <c r="D1023" s="50">
        <v>17</v>
      </c>
      <c r="E1023" s="50">
        <v>567.79213820184634</v>
      </c>
      <c r="F1023" s="50">
        <v>0.41325507926074623</v>
      </c>
      <c r="G1023" s="50">
        <v>0.17835997001419651</v>
      </c>
      <c r="H1023" s="50">
        <v>0.10476117219237198</v>
      </c>
      <c r="I1023" s="50">
        <v>0.15414542289175889</v>
      </c>
      <c r="J1023" s="50">
        <v>6.4350629824526495E-2</v>
      </c>
      <c r="K1023" s="50">
        <v>4.1743734243176824E-2</v>
      </c>
      <c r="L1023" s="50">
        <v>266.79588651233149</v>
      </c>
      <c r="M1023" s="50">
        <v>133.39794325616575</v>
      </c>
      <c r="N1023" s="50">
        <v>1350984</v>
      </c>
      <c r="O1023" s="50">
        <v>558301</v>
      </c>
      <c r="P1023" s="50">
        <v>151.64737725898019</v>
      </c>
      <c r="Q1023" s="50">
        <v>115.14850925335131</v>
      </c>
      <c r="R1023" s="50">
        <v>43.15977684612055</v>
      </c>
      <c r="S1023" s="50">
        <v>771450334.37586343</v>
      </c>
      <c r="T1023" s="50">
        <v>8.3808321948505178</v>
      </c>
      <c r="U1023" s="50">
        <v>9.4206159502338398</v>
      </c>
      <c r="V1023" s="50">
        <v>208248</v>
      </c>
      <c r="W1023" s="50">
        <v>77.708701858069958</v>
      </c>
      <c r="X1023" s="50">
        <v>55.689241398095788</v>
      </c>
      <c r="Y1023" s="50">
        <v>41.746701664773823</v>
      </c>
      <c r="Z1023" s="50">
        <v>139166077.71204782</v>
      </c>
      <c r="AA1023" s="50">
        <v>1.5118634247061526</v>
      </c>
      <c r="AB1023" s="50">
        <v>1.544445864607539</v>
      </c>
      <c r="AC1023" s="50">
        <v>1350984</v>
      </c>
      <c r="AD1023" s="50">
        <v>0.5453325577666428</v>
      </c>
      <c r="AE1023" s="50">
        <v>0.57658238231469117</v>
      </c>
      <c r="AF1023" s="50">
        <v>2.0376239086647187E-3</v>
      </c>
      <c r="AG1023" s="50">
        <v>0.52897098901943806</v>
      </c>
      <c r="AH1023" s="50">
        <v>16.62452973529582</v>
      </c>
      <c r="AI1023" s="50">
        <v>18.505133461227786</v>
      </c>
      <c r="AJ1023" s="50">
        <v>0.94548394267217672</v>
      </c>
      <c r="AK1023" s="50">
        <v>2.2632705988486639</v>
      </c>
      <c r="AL1023" s="50">
        <v>3.0991307659050991</v>
      </c>
      <c r="AM1023" s="50">
        <v>4.0197580203503147</v>
      </c>
      <c r="AN1023" s="50">
        <v>5.0602468326057561</v>
      </c>
      <c r="AO1023" s="50">
        <v>6.3399109519201886</v>
      </c>
      <c r="AP1023" s="50">
        <v>8.2405696335728358</v>
      </c>
      <c r="AQ1023" s="50">
        <v>10.653198218961037</v>
      </c>
      <c r="AR1023" s="50">
        <v>16.455377635627478</v>
      </c>
      <c r="AS1023" s="50">
        <v>42.92305339953645</v>
      </c>
      <c r="AT1023" s="50">
        <v>99.608954518891537</v>
      </c>
      <c r="AU1023" s="50">
        <v>149.4134317783373</v>
      </c>
      <c r="AV1023" s="50">
        <v>200.21399858297198</v>
      </c>
      <c r="AW1023" s="50">
        <v>256.56420713937348</v>
      </c>
      <c r="AX1023" s="50">
        <v>320.24278877823627</v>
      </c>
      <c r="AY1023" s="50">
        <v>403.41626580151069</v>
      </c>
      <c r="AZ1023" s="50">
        <v>549.09436178538954</v>
      </c>
      <c r="BA1023" s="50">
        <v>717.18447253601903</v>
      </c>
      <c r="BB1023" s="50">
        <v>1207.2605287689655</v>
      </c>
      <c r="BC1023" s="50">
        <v>10.284207172811264</v>
      </c>
      <c r="BD1023" s="50">
        <v>4382.7939988312273</v>
      </c>
      <c r="BE1023" s="50">
        <v>53.435206015536544</v>
      </c>
      <c r="BF1023" s="50">
        <v>128.58134330126225</v>
      </c>
      <c r="BG1023" s="50">
        <v>175.74298226364382</v>
      </c>
      <c r="BH1023" s="50">
        <v>226.78897932791412</v>
      </c>
      <c r="BI1023" s="50">
        <v>287.98062837731936</v>
      </c>
      <c r="BJ1023" s="50">
        <v>362.67146996584222</v>
      </c>
      <c r="BK1023" s="50">
        <v>465.67805219469221</v>
      </c>
      <c r="BL1023" s="50">
        <v>608.36292463752</v>
      </c>
      <c r="BM1023" s="50">
        <v>934.76207749010985</v>
      </c>
      <c r="BN1023" s="50">
        <v>2438.4981811945081</v>
      </c>
    </row>
    <row r="1024" spans="1:66" x14ac:dyDescent="0.25">
      <c r="A1024" t="str">
        <f t="shared" si="15"/>
        <v>3007TOT20</v>
      </c>
      <c r="B1024" s="50">
        <v>3007</v>
      </c>
      <c r="C1024" s="50" t="s">
        <v>3</v>
      </c>
      <c r="D1024" s="50">
        <v>20</v>
      </c>
      <c r="E1024" s="50">
        <v>465.77700559071076</v>
      </c>
      <c r="F1024" s="50">
        <v>0.50551602728350131</v>
      </c>
      <c r="G1024" s="50">
        <v>0.23531141189119964</v>
      </c>
      <c r="H1024" s="50">
        <v>0.14418508268648458</v>
      </c>
      <c r="I1024" s="50">
        <v>0.22188955640909203</v>
      </c>
      <c r="J1024" s="50">
        <v>9.5214393821393364E-2</v>
      </c>
      <c r="K1024" s="50">
        <v>5.8967047426240968E-2</v>
      </c>
      <c r="L1024" s="50">
        <v>263.36338779952467</v>
      </c>
      <c r="M1024" s="50">
        <v>131.68169389976234</v>
      </c>
      <c r="N1024" s="50">
        <v>52240949</v>
      </c>
      <c r="O1024" s="50">
        <v>26408637</v>
      </c>
      <c r="P1024" s="50">
        <v>140.77101232811415</v>
      </c>
      <c r="Q1024" s="50">
        <v>122.59237547141052</v>
      </c>
      <c r="R1024" s="50">
        <v>46.548753984258923</v>
      </c>
      <c r="S1024" s="50">
        <v>38849970513.506218</v>
      </c>
      <c r="T1024" s="50">
        <v>13.305167468488273</v>
      </c>
      <c r="U1024" s="50">
        <v>15.704524714562353</v>
      </c>
      <c r="V1024" s="50">
        <v>11591721</v>
      </c>
      <c r="W1024" s="50">
        <v>75.176138320913267</v>
      </c>
      <c r="X1024" s="50">
        <v>56.505555578849069</v>
      </c>
      <c r="Y1024" s="50">
        <v>42.910714394258754</v>
      </c>
      <c r="Z1024" s="50">
        <v>7859959622.6401434</v>
      </c>
      <c r="AA1024" s="50">
        <v>2.6918444902918619</v>
      </c>
      <c r="AB1024" s="50">
        <v>2.7918277877938693</v>
      </c>
      <c r="AC1024" s="50">
        <v>52240949</v>
      </c>
      <c r="AD1024" s="50">
        <v>0.56322914879176345</v>
      </c>
      <c r="AE1024" s="50">
        <v>0.67867287969964707</v>
      </c>
      <c r="AF1024" s="50">
        <v>7.8792499906543939E-2</v>
      </c>
      <c r="AG1024" s="50">
        <v>0.57273254043980693</v>
      </c>
      <c r="AH1024" s="50">
        <v>18.475089170973931</v>
      </c>
      <c r="AI1024" s="50">
        <v>20.721870339127211</v>
      </c>
      <c r="AJ1024" s="50">
        <v>0.82299877693155921</v>
      </c>
      <c r="AK1024" s="50">
        <v>2.0925531784019999</v>
      </c>
      <c r="AL1024" s="50">
        <v>3.0220351082597774</v>
      </c>
      <c r="AM1024" s="50">
        <v>3.9256902473958162</v>
      </c>
      <c r="AN1024" s="50">
        <v>4.9438571333925978</v>
      </c>
      <c r="AO1024" s="50">
        <v>6.226589361980496</v>
      </c>
      <c r="AP1024" s="50">
        <v>7.9216242727031307</v>
      </c>
      <c r="AQ1024" s="50">
        <v>10.628962335523806</v>
      </c>
      <c r="AR1024" s="50">
        <v>14.859457625768677</v>
      </c>
      <c r="AS1024" s="50">
        <v>45.55623195964214</v>
      </c>
      <c r="AT1024" s="50">
        <v>73.212581571385272</v>
      </c>
      <c r="AU1024" s="50">
        <v>119.53074542266984</v>
      </c>
      <c r="AV1024" s="50">
        <v>160.61943916171259</v>
      </c>
      <c r="AW1024" s="50">
        <v>202.70422244594425</v>
      </c>
      <c r="AX1024" s="50">
        <v>260.57702502142024</v>
      </c>
      <c r="AY1024" s="50">
        <v>323.48007980010027</v>
      </c>
      <c r="AZ1024" s="50">
        <v>418.35760897934443</v>
      </c>
      <c r="BA1024" s="50">
        <v>567.7710407576817</v>
      </c>
      <c r="BB1024" s="50">
        <v>896.48059067002384</v>
      </c>
      <c r="BC1024" s="50">
        <v>14.531288552485677</v>
      </c>
      <c r="BD1024" s="50">
        <v>3884.74922623677</v>
      </c>
      <c r="BE1024" s="50">
        <v>38.333074335606042</v>
      </c>
      <c r="BF1024" s="50">
        <v>97.46150019512072</v>
      </c>
      <c r="BG1024" s="50">
        <v>140.7574767526273</v>
      </c>
      <c r="BH1024" s="50">
        <v>182.81784575929439</v>
      </c>
      <c r="BI1024" s="50">
        <v>230.22576496915559</v>
      </c>
      <c r="BJ1024" s="50">
        <v>290.12022782865017</v>
      </c>
      <c r="BK1024" s="50">
        <v>368.94702405750024</v>
      </c>
      <c r="BL1024" s="50">
        <v>495.07943877008705</v>
      </c>
      <c r="BM1024" s="50">
        <v>692.21767307766925</v>
      </c>
      <c r="BN1024" s="50">
        <v>2121.9414529012015</v>
      </c>
    </row>
    <row r="1025" spans="1:66" x14ac:dyDescent="0.25">
      <c r="A1025" t="str">
        <f t="shared" si="15"/>
        <v>3007TOT21</v>
      </c>
      <c r="B1025" s="50">
        <v>3007</v>
      </c>
      <c r="C1025" s="50" t="s">
        <v>3</v>
      </c>
      <c r="D1025" s="50">
        <v>21</v>
      </c>
      <c r="E1025" s="50">
        <v>395.00916258787726</v>
      </c>
      <c r="F1025" s="50">
        <v>0.54195183891915366</v>
      </c>
      <c r="G1025" s="50">
        <v>0.27760139555368762</v>
      </c>
      <c r="H1025" s="50">
        <v>0.18418515412243611</v>
      </c>
      <c r="I1025" s="50">
        <v>0.26562438411239919</v>
      </c>
      <c r="J1025" s="50">
        <v>0.13632700216250848</v>
      </c>
      <c r="K1025" s="50">
        <v>9.3276563861511272E-2</v>
      </c>
      <c r="L1025" s="50">
        <v>259.32497961043549</v>
      </c>
      <c r="M1025" s="50">
        <v>129.66248980521775</v>
      </c>
      <c r="N1025" s="50">
        <v>6393212</v>
      </c>
      <c r="O1025" s="50">
        <v>3464813</v>
      </c>
      <c r="P1025" s="50">
        <v>126.49218696716258</v>
      </c>
      <c r="Q1025" s="50">
        <v>132.83279264327291</v>
      </c>
      <c r="R1025" s="50">
        <v>51.222521194378452</v>
      </c>
      <c r="S1025" s="50">
        <v>5522889441.3205967</v>
      </c>
      <c r="T1025" s="50">
        <v>18.224634530033992</v>
      </c>
      <c r="U1025" s="50">
        <v>22.051629730721096</v>
      </c>
      <c r="V1025" s="50">
        <v>1698192.9999999998</v>
      </c>
      <c r="W1025" s="50">
        <v>63.115517518997514</v>
      </c>
      <c r="X1025" s="50">
        <v>66.546972286220239</v>
      </c>
      <c r="Y1025" s="50">
        <v>51.323225696335747</v>
      </c>
      <c r="Z1025" s="50">
        <v>1356115230.0918381</v>
      </c>
      <c r="AA1025" s="50">
        <v>4.4749591154457535</v>
      </c>
      <c r="AB1025" s="50">
        <v>4.6733039747943721</v>
      </c>
      <c r="AC1025" s="50">
        <v>6393212</v>
      </c>
      <c r="AD1025" s="50">
        <v>0.55486389855495977</v>
      </c>
      <c r="AE1025" s="50">
        <v>0.62956446258450338</v>
      </c>
      <c r="AF1025" s="50">
        <v>9.6425728390286507E-3</v>
      </c>
      <c r="AG1025" s="50">
        <v>0.57026884922712551</v>
      </c>
      <c r="AH1025" s="50">
        <v>18.054176580631836</v>
      </c>
      <c r="AI1025" s="50">
        <v>25.48469977595644</v>
      </c>
      <c r="AJ1025" s="50">
        <v>0.54691386200898162</v>
      </c>
      <c r="AK1025" s="50">
        <v>1.7688365314161656</v>
      </c>
      <c r="AL1025" s="50">
        <v>3.0415525381814286</v>
      </c>
      <c r="AM1025" s="50">
        <v>4.1445334125204383</v>
      </c>
      <c r="AN1025" s="50">
        <v>5.2207125436560187</v>
      </c>
      <c r="AO1025" s="50">
        <v>6.6798785114244534</v>
      </c>
      <c r="AP1025" s="50">
        <v>8.3105728697820425</v>
      </c>
      <c r="AQ1025" s="50">
        <v>11.270796198517591</v>
      </c>
      <c r="AR1025" s="50">
        <v>16.129245733209288</v>
      </c>
      <c r="AS1025" s="50">
        <v>42.886957799283593</v>
      </c>
      <c r="AT1025" s="50">
        <v>45.073051919798424</v>
      </c>
      <c r="AU1025" s="50">
        <v>94.984253059085859</v>
      </c>
      <c r="AV1025" s="50">
        <v>141.94276018942043</v>
      </c>
      <c r="AW1025" s="50">
        <v>186.76678972292163</v>
      </c>
      <c r="AX1025" s="50">
        <v>228.60255062085608</v>
      </c>
      <c r="AY1025" s="50">
        <v>287.72758005314097</v>
      </c>
      <c r="AZ1025" s="50">
        <v>374.03162421843774</v>
      </c>
      <c r="BA1025" s="50">
        <v>537.88835440201433</v>
      </c>
      <c r="BB1025" s="50">
        <v>796.87163615113229</v>
      </c>
      <c r="BC1025" s="50">
        <v>13.082494324402631</v>
      </c>
      <c r="BD1025" s="50">
        <v>2988.2686355667461</v>
      </c>
      <c r="BE1025" s="50">
        <v>21.449541509766917</v>
      </c>
      <c r="BF1025" s="50">
        <v>70.339157789651267</v>
      </c>
      <c r="BG1025" s="50">
        <v>119.77918459405105</v>
      </c>
      <c r="BH1025" s="50">
        <v>163.89518916384546</v>
      </c>
      <c r="BI1025" s="50">
        <v>206.1659151938205</v>
      </c>
      <c r="BJ1025" s="50">
        <v>263.05863474776515</v>
      </c>
      <c r="BK1025" s="50">
        <v>330.01233148176573</v>
      </c>
      <c r="BL1025" s="50">
        <v>442.61555738885579</v>
      </c>
      <c r="BM1025" s="50">
        <v>640.49638002001279</v>
      </c>
      <c r="BN1025" s="50">
        <v>1695.9448319500848</v>
      </c>
    </row>
    <row r="1026" spans="1:66" x14ac:dyDescent="0.25">
      <c r="A1026" t="str">
        <f t="shared" si="15"/>
        <v>3007TOT22</v>
      </c>
      <c r="B1026" s="50">
        <v>3007</v>
      </c>
      <c r="C1026" s="50" t="s">
        <v>3</v>
      </c>
      <c r="D1026" s="50">
        <v>22</v>
      </c>
      <c r="E1026" s="50">
        <v>492.79109604379221</v>
      </c>
      <c r="F1026" s="50">
        <v>0.50624026268860123</v>
      </c>
      <c r="G1026" s="50">
        <v>0.24309058433431149</v>
      </c>
      <c r="H1026" s="50">
        <v>0.15069332105068892</v>
      </c>
      <c r="I1026" s="50">
        <v>0.24336923884824246</v>
      </c>
      <c r="J1026" s="50">
        <v>0.10165339132753141</v>
      </c>
      <c r="K1026" s="50">
        <v>5.6822707415483821E-2</v>
      </c>
      <c r="L1026" s="50">
        <v>258.01566197354509</v>
      </c>
      <c r="M1026" s="50">
        <v>129.00783098677255</v>
      </c>
      <c r="N1026" s="50">
        <v>2982086</v>
      </c>
      <c r="O1026" s="50">
        <v>1509652</v>
      </c>
      <c r="P1026" s="50">
        <v>134.11959392189263</v>
      </c>
      <c r="Q1026" s="50">
        <v>123.89606805165246</v>
      </c>
      <c r="R1026" s="50">
        <v>48.018816805142556</v>
      </c>
      <c r="S1026" s="50">
        <v>2244479363.1157594</v>
      </c>
      <c r="T1026" s="50">
        <v>12.727741742918894</v>
      </c>
      <c r="U1026" s="50">
        <v>14.761593538928887</v>
      </c>
      <c r="V1026" s="50">
        <v>725748</v>
      </c>
      <c r="W1026" s="50">
        <v>75.122288221887771</v>
      </c>
      <c r="X1026" s="50">
        <v>53.885542764884775</v>
      </c>
      <c r="Y1026" s="50">
        <v>41.769202964438477</v>
      </c>
      <c r="Z1026" s="50">
        <v>469287898.68635511</v>
      </c>
      <c r="AA1026" s="50">
        <v>2.6611851620080849</v>
      </c>
      <c r="AB1026" s="50">
        <v>2.7637185856161417</v>
      </c>
      <c r="AC1026" s="50">
        <v>2982086</v>
      </c>
      <c r="AD1026" s="50">
        <v>0.59307300140119001</v>
      </c>
      <c r="AE1026" s="50">
        <v>0.77119183777869438</v>
      </c>
      <c r="AF1026" s="50">
        <v>4.4977362657842787E-3</v>
      </c>
      <c r="AG1026" s="50">
        <v>0.65535513539260482</v>
      </c>
      <c r="AH1026" s="50">
        <v>22.361383679409801</v>
      </c>
      <c r="AI1026" s="50">
        <v>24.080503596016779</v>
      </c>
      <c r="AJ1026" s="50">
        <v>0.86710606445858429</v>
      </c>
      <c r="AK1026" s="50">
        <v>1.7505973394007035</v>
      </c>
      <c r="AL1026" s="50">
        <v>2.590443155891216</v>
      </c>
      <c r="AM1026" s="50">
        <v>3.5240460535750637</v>
      </c>
      <c r="AN1026" s="50">
        <v>4.6271584372331809</v>
      </c>
      <c r="AO1026" s="50">
        <v>5.8610856707988201</v>
      </c>
      <c r="AP1026" s="50">
        <v>7.5607503432608425</v>
      </c>
      <c r="AQ1026" s="50">
        <v>10.183196705442644</v>
      </c>
      <c r="AR1026" s="50">
        <v>14.219638882668654</v>
      </c>
      <c r="AS1026" s="50">
        <v>48.815977347270291</v>
      </c>
      <c r="AT1026" s="50">
        <v>66.040736846025098</v>
      </c>
      <c r="AU1026" s="50">
        <v>107.39090409067994</v>
      </c>
      <c r="AV1026" s="50">
        <v>149.4134317783373</v>
      </c>
      <c r="AW1026" s="50">
        <v>198.22181949259414</v>
      </c>
      <c r="AX1026" s="50">
        <v>257.73816981763184</v>
      </c>
      <c r="AY1026" s="50">
        <v>326.71737082196421</v>
      </c>
      <c r="AZ1026" s="50">
        <v>425.82828056826133</v>
      </c>
      <c r="BA1026" s="50">
        <v>567.7710407576817</v>
      </c>
      <c r="BB1026" s="50">
        <v>914.62365024310759</v>
      </c>
      <c r="BC1026" s="50">
        <v>16.62534183688858</v>
      </c>
      <c r="BD1026" s="50">
        <v>4650.4930641007486</v>
      </c>
      <c r="BE1026" s="50">
        <v>42.189296266454534</v>
      </c>
      <c r="BF1026" s="50">
        <v>86.672337404866084</v>
      </c>
      <c r="BG1026" s="50">
        <v>128.49305844352682</v>
      </c>
      <c r="BH1026" s="50">
        <v>173.57954642641704</v>
      </c>
      <c r="BI1026" s="50">
        <v>227.91188719701196</v>
      </c>
      <c r="BJ1026" s="50">
        <v>288.67671427706648</v>
      </c>
      <c r="BK1026" s="50">
        <v>373.03938271969503</v>
      </c>
      <c r="BL1026" s="50">
        <v>502.41122972958215</v>
      </c>
      <c r="BM1026" s="50">
        <v>696.69779499053345</v>
      </c>
      <c r="BN1026" s="50">
        <v>2421.3813378976256</v>
      </c>
    </row>
    <row r="1027" spans="1:66" x14ac:dyDescent="0.25">
      <c r="A1027" t="str">
        <f t="shared" si="15"/>
        <v>3007TOT23</v>
      </c>
      <c r="B1027" s="50">
        <v>3007</v>
      </c>
      <c r="C1027" s="50" t="s">
        <v>3</v>
      </c>
      <c r="D1027" s="50">
        <v>23</v>
      </c>
      <c r="E1027" s="50">
        <v>440.07464815146534</v>
      </c>
      <c r="F1027" s="50">
        <v>0.48366451176032838</v>
      </c>
      <c r="G1027" s="50">
        <v>0.22696988985314048</v>
      </c>
      <c r="H1027" s="50">
        <v>0.14013998737683836</v>
      </c>
      <c r="I1027" s="50">
        <v>0.22140745245645133</v>
      </c>
      <c r="J1027" s="50">
        <v>9.4025437995520281E-2</v>
      </c>
      <c r="K1027" s="50">
        <v>5.7048801517495203E-2</v>
      </c>
      <c r="L1027" s="50">
        <v>249.24887437135584</v>
      </c>
      <c r="M1027" s="50">
        <v>124.62443718567792</v>
      </c>
      <c r="N1027" s="50">
        <v>8175452</v>
      </c>
      <c r="O1027" s="50">
        <v>3954176</v>
      </c>
      <c r="P1027" s="50">
        <v>132.28352300375471</v>
      </c>
      <c r="Q1027" s="50">
        <v>116.96535136760113</v>
      </c>
      <c r="R1027" s="50">
        <v>46.927133236852448</v>
      </c>
      <c r="S1027" s="50">
        <v>5550019022.5120268</v>
      </c>
      <c r="T1027" s="50">
        <v>12.855089426240923</v>
      </c>
      <c r="U1027" s="50">
        <v>15.041989305171542</v>
      </c>
      <c r="V1027" s="50">
        <v>1810106</v>
      </c>
      <c r="W1027" s="50">
        <v>71.699988792806579</v>
      </c>
      <c r="X1027" s="50">
        <v>52.924448392871341</v>
      </c>
      <c r="Y1027" s="50">
        <v>42.467151377397379</v>
      </c>
      <c r="Z1027" s="50">
        <v>1149586338.9915214</v>
      </c>
      <c r="AA1027" s="50">
        <v>2.6626999170594092</v>
      </c>
      <c r="AB1027" s="50">
        <v>2.7623466704069228</v>
      </c>
      <c r="AC1027" s="50">
        <v>8175452</v>
      </c>
      <c r="AD1027" s="50">
        <v>0.54722692906492532</v>
      </c>
      <c r="AE1027" s="50">
        <v>0.61430864627101478</v>
      </c>
      <c r="AF1027" s="50">
        <v>1.2330639340910077E-2</v>
      </c>
      <c r="AG1027" s="50">
        <v>0.54407807972771494</v>
      </c>
      <c r="AH1027" s="50">
        <v>17.034326146682968</v>
      </c>
      <c r="AI1027" s="50">
        <v>19.339605565124955</v>
      </c>
      <c r="AJ1027" s="50">
        <v>0.88651157946667836</v>
      </c>
      <c r="AK1027" s="50">
        <v>2.1598146588293705</v>
      </c>
      <c r="AL1027" s="50">
        <v>3.1237863548266982</v>
      </c>
      <c r="AM1027" s="50">
        <v>4.1284672855894158</v>
      </c>
      <c r="AN1027" s="50">
        <v>5.2350732944474245</v>
      </c>
      <c r="AO1027" s="50">
        <v>6.5518424336267511</v>
      </c>
      <c r="AP1027" s="50">
        <v>8.1873946170988461</v>
      </c>
      <c r="AQ1027" s="50">
        <v>10.812361904778385</v>
      </c>
      <c r="AR1027" s="50">
        <v>15.057405745924001</v>
      </c>
      <c r="AS1027" s="50">
        <v>43.85734212541243</v>
      </c>
      <c r="AT1027" s="50">
        <v>68.730178618035154</v>
      </c>
      <c r="AU1027" s="50">
        <v>116.13498560952583</v>
      </c>
      <c r="AV1027" s="50">
        <v>158.75177126448338</v>
      </c>
      <c r="AW1027" s="50">
        <v>203.20226721853874</v>
      </c>
      <c r="AX1027" s="50">
        <v>258.48523697652354</v>
      </c>
      <c r="AY1027" s="50">
        <v>317.61026640880846</v>
      </c>
      <c r="AZ1027" s="50">
        <v>401.92213148372736</v>
      </c>
      <c r="BA1027" s="50">
        <v>567.7710407576817</v>
      </c>
      <c r="BB1027" s="50">
        <v>851.65656113652267</v>
      </c>
      <c r="BC1027" s="50">
        <v>12.833664866616104</v>
      </c>
      <c r="BD1027" s="50">
        <v>3436.508930901758</v>
      </c>
      <c r="BE1027" s="50">
        <v>39.010225991008703</v>
      </c>
      <c r="BF1027" s="50">
        <v>94.688714740652202</v>
      </c>
      <c r="BG1027" s="50">
        <v>137.69682318151479</v>
      </c>
      <c r="BH1027" s="50">
        <v>182.01381301981539</v>
      </c>
      <c r="BI1027" s="50">
        <v>229.76743237724455</v>
      </c>
      <c r="BJ1027" s="50">
        <v>288.88269136373418</v>
      </c>
      <c r="BK1027" s="50">
        <v>360.39341100011654</v>
      </c>
      <c r="BL1027" s="50">
        <v>476.22143622403985</v>
      </c>
      <c r="BM1027" s="50">
        <v>662.40830729096808</v>
      </c>
      <c r="BN1027" s="50">
        <v>1930.9011709271194</v>
      </c>
    </row>
    <row r="1028" spans="1:66" x14ac:dyDescent="0.25">
      <c r="A1028" t="str">
        <f t="shared" ref="A1028:A1091" si="16">B1028&amp;C1028&amp;D1028</f>
        <v>3007TOT24</v>
      </c>
      <c r="B1028" s="50">
        <v>3007</v>
      </c>
      <c r="C1028" s="50" t="s">
        <v>3</v>
      </c>
      <c r="D1028" s="50">
        <v>24</v>
      </c>
      <c r="E1028" s="50">
        <v>543.92372204103901</v>
      </c>
      <c r="F1028" s="50">
        <v>0.44025870396035444</v>
      </c>
      <c r="G1028" s="50">
        <v>0.1962364199304234</v>
      </c>
      <c r="H1028" s="50">
        <v>0.11848946675973189</v>
      </c>
      <c r="I1028" s="50">
        <v>0.17736889543617526</v>
      </c>
      <c r="J1028" s="50">
        <v>7.8984464630903917E-2</v>
      </c>
      <c r="K1028" s="50">
        <v>4.860414535117711E-2</v>
      </c>
      <c r="L1028" s="50">
        <v>260.92024076984234</v>
      </c>
      <c r="M1028" s="50">
        <v>130.46012038492117</v>
      </c>
      <c r="N1028" s="50">
        <v>3095430</v>
      </c>
      <c r="O1028" s="50">
        <v>1362790</v>
      </c>
      <c r="P1028" s="50">
        <v>144.62031648562265</v>
      </c>
      <c r="Q1028" s="50">
        <v>116.29992428421968</v>
      </c>
      <c r="R1028" s="50">
        <v>44.572979060987379</v>
      </c>
      <c r="S1028" s="50">
        <v>1901908485.7835009</v>
      </c>
      <c r="T1028" s="50">
        <v>9.4134621935453673</v>
      </c>
      <c r="U1028" s="50">
        <v>10.661466893861384</v>
      </c>
      <c r="V1028" s="50">
        <v>549033</v>
      </c>
      <c r="W1028" s="50">
        <v>72.364687479695718</v>
      </c>
      <c r="X1028" s="50">
        <v>58.095432905225451</v>
      </c>
      <c r="Y1028" s="50">
        <v>44.531181432161418</v>
      </c>
      <c r="Z1028" s="50">
        <v>382755717.7710557</v>
      </c>
      <c r="AA1028" s="50">
        <v>1.8944426114786779</v>
      </c>
      <c r="AB1028" s="50">
        <v>1.9402271379754228</v>
      </c>
      <c r="AC1028" s="50">
        <v>3095430</v>
      </c>
      <c r="AD1028" s="50">
        <v>0.55947391562057303</v>
      </c>
      <c r="AE1028" s="50">
        <v>0.61760002345246257</v>
      </c>
      <c r="AF1028" s="50">
        <v>4.6686875459650097E-3</v>
      </c>
      <c r="AG1028" s="50">
        <v>0.57943972815641143</v>
      </c>
      <c r="AH1028" s="50">
        <v>18.241408933723584</v>
      </c>
      <c r="AI1028" s="50">
        <v>20.764067233739794</v>
      </c>
      <c r="AJ1028" s="50">
        <v>0.83686274171670938</v>
      </c>
      <c r="AK1028" s="50">
        <v>2.0681234737700964</v>
      </c>
      <c r="AL1028" s="50">
        <v>3.0186349437458362</v>
      </c>
      <c r="AM1028" s="50">
        <v>3.8352671894314536</v>
      </c>
      <c r="AN1028" s="50">
        <v>4.8879448770991853</v>
      </c>
      <c r="AO1028" s="50">
        <v>6.3182847772972757</v>
      </c>
      <c r="AP1028" s="50">
        <v>8.0462476250540576</v>
      </c>
      <c r="AQ1028" s="50">
        <v>10.669305280430034</v>
      </c>
      <c r="AR1028" s="50">
        <v>15.815360814822292</v>
      </c>
      <c r="AS1028" s="50">
        <v>44.50396827663306</v>
      </c>
      <c r="AT1028" s="50">
        <v>80.019193463509538</v>
      </c>
      <c r="AU1028" s="50">
        <v>141.94276018942043</v>
      </c>
      <c r="AV1028" s="50">
        <v>186.76678972292163</v>
      </c>
      <c r="AW1028" s="50">
        <v>235.57517743717847</v>
      </c>
      <c r="AX1028" s="50">
        <v>298.8268635566746</v>
      </c>
      <c r="AY1028" s="50">
        <v>378.51402717178786</v>
      </c>
      <c r="AZ1028" s="50">
        <v>508.00566804634684</v>
      </c>
      <c r="BA1028" s="50">
        <v>679.8311145914347</v>
      </c>
      <c r="BB1028" s="50">
        <v>1100.6789474337513</v>
      </c>
      <c r="BC1028" s="50">
        <v>11.125348053385522</v>
      </c>
      <c r="BD1028" s="50">
        <v>4669.169743073041</v>
      </c>
      <c r="BE1028" s="50">
        <v>45.170332818195952</v>
      </c>
      <c r="BF1028" s="50">
        <v>112.81414123101673</v>
      </c>
      <c r="BG1028" s="50">
        <v>164.66042447905463</v>
      </c>
      <c r="BH1028" s="50">
        <v>208.25405311830426</v>
      </c>
      <c r="BI1028" s="50">
        <v>266.62317758760952</v>
      </c>
      <c r="BJ1028" s="50">
        <v>342.59955032640352</v>
      </c>
      <c r="BK1028" s="50">
        <v>438.90936101659804</v>
      </c>
      <c r="BL1028" s="50">
        <v>578.51595636535899</v>
      </c>
      <c r="BM1028" s="50">
        <v>860.09050573519755</v>
      </c>
      <c r="BN1028" s="50">
        <v>2431.4218774114465</v>
      </c>
    </row>
    <row r="1029" spans="1:66" x14ac:dyDescent="0.25">
      <c r="A1029" t="str">
        <f t="shared" si="16"/>
        <v>3007TOT25</v>
      </c>
      <c r="B1029" s="50">
        <v>3007</v>
      </c>
      <c r="C1029" s="50" t="s">
        <v>3</v>
      </c>
      <c r="D1029" s="50">
        <v>25</v>
      </c>
      <c r="E1029" s="50">
        <v>515.79338576318412</v>
      </c>
      <c r="F1029" s="50">
        <v>0.50599318249557323</v>
      </c>
      <c r="G1029" s="50">
        <v>0.22478897974505682</v>
      </c>
      <c r="H1029" s="50">
        <v>0.13101235755197665</v>
      </c>
      <c r="I1029" s="50">
        <v>0.19943410753692498</v>
      </c>
      <c r="J1029" s="50">
        <v>8.0591280518366074E-2</v>
      </c>
      <c r="K1029" s="50">
        <v>4.6800807859967861E-2</v>
      </c>
      <c r="L1029" s="50">
        <v>262.46369466102504</v>
      </c>
      <c r="M1029" s="50">
        <v>131.23184733051252</v>
      </c>
      <c r="N1029" s="50">
        <v>3687273</v>
      </c>
      <c r="O1029" s="50">
        <v>1865734.9999999998</v>
      </c>
      <c r="P1029" s="50">
        <v>145.86341587468769</v>
      </c>
      <c r="Q1029" s="50">
        <v>116.60027878633736</v>
      </c>
      <c r="R1029" s="50">
        <v>44.425298111012268</v>
      </c>
      <c r="S1029" s="50">
        <v>2610542653.6971254</v>
      </c>
      <c r="T1029" s="50">
        <v>11.438484434164112</v>
      </c>
      <c r="U1029" s="50">
        <v>13.348555613800883</v>
      </c>
      <c r="V1029" s="50">
        <v>735368</v>
      </c>
      <c r="W1029" s="50">
        <v>78.201085683091932</v>
      </c>
      <c r="X1029" s="50">
        <v>53.03076164742059</v>
      </c>
      <c r="Y1029" s="50">
        <v>40.409978771281452</v>
      </c>
      <c r="Z1029" s="50">
        <v>467965501.57368463</v>
      </c>
      <c r="AA1029" s="50">
        <v>2.0504610786173445</v>
      </c>
      <c r="AB1029" s="50">
        <v>2.1143936684442659</v>
      </c>
      <c r="AC1029" s="50">
        <v>3687273</v>
      </c>
      <c r="AD1029" s="50">
        <v>0.59472434869638457</v>
      </c>
      <c r="AE1029" s="50">
        <v>0.7954223034896124</v>
      </c>
      <c r="AF1029" s="50">
        <v>5.5613357542160504E-3</v>
      </c>
      <c r="AG1029" s="50">
        <v>0.63236363704566312</v>
      </c>
      <c r="AH1029" s="50">
        <v>21.284634559008239</v>
      </c>
      <c r="AI1029" s="50">
        <v>21.385919887604302</v>
      </c>
      <c r="AJ1029" s="50">
        <v>0.93433832172211151</v>
      </c>
      <c r="AK1029" s="50">
        <v>2.0677719940193082</v>
      </c>
      <c r="AL1029" s="50">
        <v>2.8860698557292173</v>
      </c>
      <c r="AM1029" s="50">
        <v>3.6005211591205999</v>
      </c>
      <c r="AN1029" s="50">
        <v>4.4522047000933345</v>
      </c>
      <c r="AO1029" s="50">
        <v>5.5665741601903047</v>
      </c>
      <c r="AP1029" s="50">
        <v>6.9230438761602251</v>
      </c>
      <c r="AQ1029" s="50">
        <v>9.3665852267684357</v>
      </c>
      <c r="AR1029" s="50">
        <v>13.712005640894034</v>
      </c>
      <c r="AS1029" s="50">
        <v>50.490885065302429</v>
      </c>
      <c r="AT1029" s="50">
        <v>84.169566568463352</v>
      </c>
      <c r="AU1029" s="50">
        <v>128.49555132937007</v>
      </c>
      <c r="AV1029" s="50">
        <v>168.09011075062946</v>
      </c>
      <c r="AW1029" s="50">
        <v>203.20226721853874</v>
      </c>
      <c r="AX1029" s="50">
        <v>255.19814147740013</v>
      </c>
      <c r="AY1029" s="50">
        <v>315.76038582488616</v>
      </c>
      <c r="AZ1029" s="50">
        <v>408.39671352745529</v>
      </c>
      <c r="BA1029" s="50">
        <v>567.7710407576817</v>
      </c>
      <c r="BB1029" s="50">
        <v>941.30462020352502</v>
      </c>
      <c r="BC1029" s="50">
        <v>16.582357553968947</v>
      </c>
      <c r="BD1029" s="50">
        <v>5229.4701122418055</v>
      </c>
      <c r="BE1029" s="50">
        <v>48.048729866883605</v>
      </c>
      <c r="BF1029" s="50">
        <v>106.89036923217121</v>
      </c>
      <c r="BG1029" s="50">
        <v>148.41812390207039</v>
      </c>
      <c r="BH1029" s="50">
        <v>186.12859550159303</v>
      </c>
      <c r="BI1029" s="50">
        <v>229.26144046648841</v>
      </c>
      <c r="BJ1029" s="50">
        <v>286.27650935985787</v>
      </c>
      <c r="BK1029" s="50">
        <v>358.78719360515146</v>
      </c>
      <c r="BL1029" s="50">
        <v>482.90787915880304</v>
      </c>
      <c r="BM1029" s="50">
        <v>707.90374933427177</v>
      </c>
      <c r="BN1029" s="50">
        <v>2606.7134112071926</v>
      </c>
    </row>
    <row r="1030" spans="1:66" x14ac:dyDescent="0.25">
      <c r="A1030" t="str">
        <f t="shared" si="16"/>
        <v>3007TOT26</v>
      </c>
      <c r="B1030" s="50">
        <v>3007</v>
      </c>
      <c r="C1030" s="50" t="s">
        <v>3</v>
      </c>
      <c r="D1030" s="50">
        <v>26</v>
      </c>
      <c r="E1030" s="50">
        <v>459.97310202256921</v>
      </c>
      <c r="F1030" s="50">
        <v>0.53317722900123499</v>
      </c>
      <c r="G1030" s="50">
        <v>0.24726165159597896</v>
      </c>
      <c r="H1030" s="50">
        <v>0.15242038634936117</v>
      </c>
      <c r="I1030" s="50">
        <v>0.23379076777480665</v>
      </c>
      <c r="J1030" s="50">
        <v>0.10124989592518424</v>
      </c>
      <c r="K1030" s="50">
        <v>6.4329725751822012E-2</v>
      </c>
      <c r="L1030" s="50">
        <v>280.32405565153681</v>
      </c>
      <c r="M1030" s="50">
        <v>140.1620278257684</v>
      </c>
      <c r="N1030" s="50">
        <v>8533609</v>
      </c>
      <c r="O1030" s="50">
        <v>4549926</v>
      </c>
      <c r="P1030" s="50">
        <v>150.32340068672835</v>
      </c>
      <c r="Q1030" s="50">
        <v>130.00065496480846</v>
      </c>
      <c r="R1030" s="50">
        <v>46.375133472815023</v>
      </c>
      <c r="S1030" s="50">
        <v>7097920320.496933</v>
      </c>
      <c r="T1030" s="50">
        <v>15.069009182863235</v>
      </c>
      <c r="U1030" s="50">
        <v>18.248813387721597</v>
      </c>
      <c r="V1030" s="50">
        <v>1995079</v>
      </c>
      <c r="W1030" s="50">
        <v>79.460782583735011</v>
      </c>
      <c r="X1030" s="50">
        <v>60.701245242033394</v>
      </c>
      <c r="Y1030" s="50">
        <v>43.30791026902768</v>
      </c>
      <c r="Z1030" s="50">
        <v>1453245355.8747687</v>
      </c>
      <c r="AA1030" s="50">
        <v>3.0852653486954149</v>
      </c>
      <c r="AB1030" s="50">
        <v>3.2151160852150178</v>
      </c>
      <c r="AC1030" s="50">
        <v>8533609</v>
      </c>
      <c r="AD1030" s="50">
        <v>0.55813854692892173</v>
      </c>
      <c r="AE1030" s="50">
        <v>0.668801918274883</v>
      </c>
      <c r="AF1030" s="50">
        <v>1.2870830243435213E-2</v>
      </c>
      <c r="AG1030" s="50">
        <v>0.55818441082343728</v>
      </c>
      <c r="AH1030" s="50">
        <v>17.923887621503873</v>
      </c>
      <c r="AI1030" s="50">
        <v>20.230282976328464</v>
      </c>
      <c r="AJ1030" s="50">
        <v>0.78868743233025151</v>
      </c>
      <c r="AK1030" s="50">
        <v>2.1681696657975364</v>
      </c>
      <c r="AL1030" s="50">
        <v>3.1189334332854575</v>
      </c>
      <c r="AM1030" s="50">
        <v>4.0097188472712322</v>
      </c>
      <c r="AN1030" s="50">
        <v>5.0566515785635904</v>
      </c>
      <c r="AO1030" s="50">
        <v>6.3289228108721414</v>
      </c>
      <c r="AP1030" s="50">
        <v>8.0035712807422996</v>
      </c>
      <c r="AQ1030" s="50">
        <v>10.707289135446921</v>
      </c>
      <c r="AR1030" s="50">
        <v>14.625171638399593</v>
      </c>
      <c r="AS1030" s="50">
        <v>45.192884177290978</v>
      </c>
      <c r="AT1030" s="50">
        <v>72.46551441249359</v>
      </c>
      <c r="AU1030" s="50">
        <v>122.51901405823659</v>
      </c>
      <c r="AV1030" s="50">
        <v>164.05594809261436</v>
      </c>
      <c r="AW1030" s="50">
        <v>203.20226721853874</v>
      </c>
      <c r="AX1030" s="50">
        <v>262.96763992987366</v>
      </c>
      <c r="AY1030" s="50">
        <v>324.97421411788361</v>
      </c>
      <c r="AZ1030" s="50">
        <v>416.36542988896662</v>
      </c>
      <c r="BA1030" s="50">
        <v>567.7710407576817</v>
      </c>
      <c r="BB1030" s="50">
        <v>862.11550136100618</v>
      </c>
      <c r="BC1030" s="50">
        <v>14.418934471369781</v>
      </c>
      <c r="BD1030" s="50">
        <v>3984.3581807556611</v>
      </c>
      <c r="BE1030" s="50">
        <v>36.198300870929813</v>
      </c>
      <c r="BF1030" s="50">
        <v>99.612414381976947</v>
      </c>
      <c r="BG1030" s="50">
        <v>143.5235834269977</v>
      </c>
      <c r="BH1030" s="50">
        <v>184.79508290964358</v>
      </c>
      <c r="BI1030" s="50">
        <v>232.55936886524512</v>
      </c>
      <c r="BJ1030" s="50">
        <v>291.43988482452403</v>
      </c>
      <c r="BK1030" s="50">
        <v>367.93876708919925</v>
      </c>
      <c r="BL1030" s="50">
        <v>492.78073495787845</v>
      </c>
      <c r="BM1030" s="50">
        <v>672.56873100462474</v>
      </c>
      <c r="BN1030" s="50">
        <v>2079.2576714677025</v>
      </c>
    </row>
    <row r="1031" spans="1:66" x14ac:dyDescent="0.25">
      <c r="A1031" t="str">
        <f t="shared" si="16"/>
        <v>3007TOT27</v>
      </c>
      <c r="B1031" s="50">
        <v>3007</v>
      </c>
      <c r="C1031" s="50" t="s">
        <v>3</v>
      </c>
      <c r="D1031" s="50">
        <v>27</v>
      </c>
      <c r="E1031" s="50">
        <v>463.92063466084596</v>
      </c>
      <c r="F1031" s="50">
        <v>0.55413956414792032</v>
      </c>
      <c r="G1031" s="50">
        <v>0.26702113506113284</v>
      </c>
      <c r="H1031" s="50">
        <v>0.16697155053967644</v>
      </c>
      <c r="I1031" s="50">
        <v>0.26137542373447448</v>
      </c>
      <c r="J1031" s="50">
        <v>0.11340096964878243</v>
      </c>
      <c r="K1031" s="50">
        <v>7.0847039403796538E-2</v>
      </c>
      <c r="L1031" s="50">
        <v>259.60362639711082</v>
      </c>
      <c r="M1031" s="50">
        <v>129.80181319855541</v>
      </c>
      <c r="N1031" s="50">
        <v>3143773</v>
      </c>
      <c r="O1031" s="50">
        <v>1742089</v>
      </c>
      <c r="P1031" s="50">
        <v>134.50940921532001</v>
      </c>
      <c r="Q1031" s="50">
        <v>125.09421718179081</v>
      </c>
      <c r="R1031" s="50">
        <v>48.186621626940031</v>
      </c>
      <c r="S1031" s="50">
        <v>2615103116.5921049</v>
      </c>
      <c r="T1031" s="50">
        <v>14.942136608607603</v>
      </c>
      <c r="U1031" s="50">
        <v>17.802405190224164</v>
      </c>
      <c r="V1031" s="50">
        <v>821705</v>
      </c>
      <c r="W1031" s="50">
        <v>73.48568650012605</v>
      </c>
      <c r="X1031" s="50">
        <v>56.316126698429358</v>
      </c>
      <c r="Y1031" s="50">
        <v>43.386240385011902</v>
      </c>
      <c r="Z1031" s="50">
        <v>555302914.66479468</v>
      </c>
      <c r="AA1031" s="50">
        <v>3.1728813894314727</v>
      </c>
      <c r="AB1031" s="50">
        <v>3.3099194621808286</v>
      </c>
      <c r="AC1031" s="50">
        <v>3143773</v>
      </c>
      <c r="AD1031" s="50">
        <v>0.60714370045340293</v>
      </c>
      <c r="AE1031" s="50">
        <v>0.90116231968407767</v>
      </c>
      <c r="AF1031" s="50">
        <v>4.7416009576830998E-3</v>
      </c>
      <c r="AG1031" s="50">
        <v>0.66492250284909549</v>
      </c>
      <c r="AH1031" s="50">
        <v>23.002680778039505</v>
      </c>
      <c r="AI1031" s="50">
        <v>25.602567025782346</v>
      </c>
      <c r="AJ1031" s="50">
        <v>0.67820040783721303</v>
      </c>
      <c r="AK1031" s="50">
        <v>1.8550524376614346</v>
      </c>
      <c r="AL1031" s="50">
        <v>2.6639644250760584</v>
      </c>
      <c r="AM1031" s="50">
        <v>3.5834316482222519</v>
      </c>
      <c r="AN1031" s="50">
        <v>4.3564749998373316</v>
      </c>
      <c r="AO1031" s="50">
        <v>5.5716342392925693</v>
      </c>
      <c r="AP1031" s="50">
        <v>7.0528067472034621</v>
      </c>
      <c r="AQ1031" s="50">
        <v>9.3806593247367118</v>
      </c>
      <c r="AR1031" s="50">
        <v>14.363159744351933</v>
      </c>
      <c r="AS1031" s="50">
        <v>50.494616025781035</v>
      </c>
      <c r="AT1031" s="50">
        <v>62.753641346901667</v>
      </c>
      <c r="AU1031" s="50">
        <v>103.2612828512509</v>
      </c>
      <c r="AV1031" s="50">
        <v>141.94276018942043</v>
      </c>
      <c r="AW1031" s="50">
        <v>188.26092404070499</v>
      </c>
      <c r="AX1031" s="50">
        <v>227.10841630307269</v>
      </c>
      <c r="AY1031" s="50">
        <v>283.88552037884085</v>
      </c>
      <c r="AZ1031" s="50">
        <v>378.51402717178786</v>
      </c>
      <c r="BA1031" s="50">
        <v>526.68234701863901</v>
      </c>
      <c r="BB1031" s="50">
        <v>841.69566568463358</v>
      </c>
      <c r="BC1031" s="50">
        <v>19.158061230430206</v>
      </c>
      <c r="BD1031" s="50">
        <v>4706.5231010176249</v>
      </c>
      <c r="BE1031" s="50">
        <v>31.290854935085012</v>
      </c>
      <c r="BF1031" s="50">
        <v>86.157356994932613</v>
      </c>
      <c r="BG1031" s="50">
        <v>123.31705076580856</v>
      </c>
      <c r="BH1031" s="50">
        <v>166.15468417011027</v>
      </c>
      <c r="BI1031" s="50">
        <v>203.37856039350689</v>
      </c>
      <c r="BJ1031" s="50">
        <v>257.90232244290888</v>
      </c>
      <c r="BK1031" s="50">
        <v>326.47904717723327</v>
      </c>
      <c r="BL1031" s="50">
        <v>437.19669484773488</v>
      </c>
      <c r="BM1031" s="50">
        <v>660.47781601511417</v>
      </c>
      <c r="BN1031" s="50">
        <v>2365.1060776373029</v>
      </c>
    </row>
    <row r="1032" spans="1:66" x14ac:dyDescent="0.25">
      <c r="A1032" t="str">
        <f t="shared" si="16"/>
        <v>3007TOT28</v>
      </c>
      <c r="B1032" s="50">
        <v>3007</v>
      </c>
      <c r="C1032" s="50" t="s">
        <v>3</v>
      </c>
      <c r="D1032" s="50">
        <v>28</v>
      </c>
      <c r="E1032" s="50">
        <v>523.13532841558128</v>
      </c>
      <c r="F1032" s="50">
        <v>0.42513694674215641</v>
      </c>
      <c r="G1032" s="50">
        <v>0.19267931534222982</v>
      </c>
      <c r="H1032" s="50">
        <v>0.11496992961830116</v>
      </c>
      <c r="I1032" s="50">
        <v>0.1669661075549036</v>
      </c>
      <c r="J1032" s="50">
        <v>7.2177903122489853E-2</v>
      </c>
      <c r="K1032" s="50">
        <v>4.4864036504595688E-2</v>
      </c>
      <c r="L1032" s="50">
        <v>263.6580157751813</v>
      </c>
      <c r="M1032" s="50">
        <v>131.82900788759065</v>
      </c>
      <c r="N1032" s="50">
        <v>2001508</v>
      </c>
      <c r="O1032" s="50">
        <v>850915</v>
      </c>
      <c r="P1032" s="50">
        <v>144.16370611015088</v>
      </c>
      <c r="Q1032" s="50">
        <v>119.49430966503041</v>
      </c>
      <c r="R1032" s="50">
        <v>45.321705586573962</v>
      </c>
      <c r="S1032" s="50">
        <v>1220154006.1034322</v>
      </c>
      <c r="T1032" s="50">
        <v>9.7109568413043146</v>
      </c>
      <c r="U1032" s="50">
        <v>10.99965027336234</v>
      </c>
      <c r="V1032" s="50">
        <v>334184</v>
      </c>
      <c r="W1032" s="50">
        <v>74.840547778010645</v>
      </c>
      <c r="X1032" s="50">
        <v>56.988460109580004</v>
      </c>
      <c r="Y1032" s="50">
        <v>43.229074558592998</v>
      </c>
      <c r="Z1032" s="50">
        <v>228535578.63911861</v>
      </c>
      <c r="AA1032" s="50">
        <v>1.8188680525291492</v>
      </c>
      <c r="AB1032" s="50">
        <v>1.8633774868182105</v>
      </c>
      <c r="AC1032" s="50">
        <v>2001508</v>
      </c>
      <c r="AD1032" s="50">
        <v>0.53943149538066415</v>
      </c>
      <c r="AE1032" s="50">
        <v>0.57348497024583445</v>
      </c>
      <c r="AF1032" s="50">
        <v>3.018777834662503E-3</v>
      </c>
      <c r="AG1032" s="50">
        <v>0.51971622195520251</v>
      </c>
      <c r="AH1032" s="50">
        <v>16.245055760737763</v>
      </c>
      <c r="AI1032" s="50">
        <v>18.277865795590515</v>
      </c>
      <c r="AJ1032" s="50">
        <v>0.95467610807630099</v>
      </c>
      <c r="AK1032" s="50">
        <v>2.238421149211506</v>
      </c>
      <c r="AL1032" s="50">
        <v>3.1288243798000979</v>
      </c>
      <c r="AM1032" s="50">
        <v>4.0852495579181953</v>
      </c>
      <c r="AN1032" s="50">
        <v>5.3067567665182747</v>
      </c>
      <c r="AO1032" s="50">
        <v>6.5261780185990386</v>
      </c>
      <c r="AP1032" s="50">
        <v>8.2665294199247867</v>
      </c>
      <c r="AQ1032" s="50">
        <v>11.130361458977109</v>
      </c>
      <c r="AR1032" s="50">
        <v>16.096734047370198</v>
      </c>
      <c r="AS1032" s="50">
        <v>42.266269093604492</v>
      </c>
      <c r="AT1032" s="50">
        <v>89.648059067002379</v>
      </c>
      <c r="AU1032" s="50">
        <v>141.94276018942043</v>
      </c>
      <c r="AV1032" s="50">
        <v>189.00799119959669</v>
      </c>
      <c r="AW1032" s="50">
        <v>244.04193857128428</v>
      </c>
      <c r="AX1032" s="50">
        <v>298.8268635566746</v>
      </c>
      <c r="AY1032" s="50">
        <v>378.51402717178786</v>
      </c>
      <c r="AZ1032" s="50">
        <v>500.53499645742994</v>
      </c>
      <c r="BA1032" s="50">
        <v>672.36044300251785</v>
      </c>
      <c r="BB1032" s="50">
        <v>1068.3060372151117</v>
      </c>
      <c r="BC1032" s="50">
        <v>11.200764768305447</v>
      </c>
      <c r="BD1032" s="50">
        <v>4012.6471238390263</v>
      </c>
      <c r="BE1032" s="50">
        <v>49.820710289842381</v>
      </c>
      <c r="BF1032" s="50">
        <v>116.61891120344173</v>
      </c>
      <c r="BG1032" s="50">
        <v>164.63633139714861</v>
      </c>
      <c r="BH1032" s="50">
        <v>213.54078581734339</v>
      </c>
      <c r="BI1032" s="50">
        <v>277.38209180754973</v>
      </c>
      <c r="BJ1032" s="50">
        <v>340.57331184217321</v>
      </c>
      <c r="BK1032" s="50">
        <v>434.2059642414506</v>
      </c>
      <c r="BL1032" s="50">
        <v>580.81121158818723</v>
      </c>
      <c r="BM1032" s="50">
        <v>842.75830301261601</v>
      </c>
      <c r="BN1032" s="50">
        <v>2216.6774598186562</v>
      </c>
    </row>
    <row r="1033" spans="1:66" x14ac:dyDescent="0.25">
      <c r="A1033" t="str">
        <f t="shared" si="16"/>
        <v>3007TOT29</v>
      </c>
      <c r="B1033" s="50">
        <v>3007</v>
      </c>
      <c r="C1033" s="50" t="s">
        <v>3</v>
      </c>
      <c r="D1033" s="50">
        <v>29</v>
      </c>
      <c r="E1033" s="50">
        <v>472.54107253794484</v>
      </c>
      <c r="F1033" s="50">
        <v>0.49959504114457876</v>
      </c>
      <c r="G1033" s="50">
        <v>0.22252332433994129</v>
      </c>
      <c r="H1033" s="50">
        <v>0.13031203371643671</v>
      </c>
      <c r="I1033" s="50">
        <v>0.20538238250465296</v>
      </c>
      <c r="J1033" s="50">
        <v>7.8998022790161854E-2</v>
      </c>
      <c r="K1033" s="50">
        <v>4.6652650447646042E-2</v>
      </c>
      <c r="L1033" s="50">
        <v>265.79038157392381</v>
      </c>
      <c r="M1033" s="50">
        <v>132.8951907869619</v>
      </c>
      <c r="N1033" s="50">
        <v>14228606</v>
      </c>
      <c r="O1033" s="50">
        <v>7108541</v>
      </c>
      <c r="P1033" s="50">
        <v>147.40538089435381</v>
      </c>
      <c r="Q1033" s="50">
        <v>118.38500067957</v>
      </c>
      <c r="R1033" s="50">
        <v>44.540739201521404</v>
      </c>
      <c r="S1033" s="50">
        <v>10098535573.389015</v>
      </c>
      <c r="T1033" s="50">
        <v>12.51627905438019</v>
      </c>
      <c r="U1033" s="50">
        <v>14.82698537840785</v>
      </c>
      <c r="V1033" s="50">
        <v>2922305</v>
      </c>
      <c r="W1033" s="50">
        <v>81.778550778886</v>
      </c>
      <c r="X1033" s="50">
        <v>51.116640008075905</v>
      </c>
      <c r="Y1033" s="50">
        <v>38.463874956933999</v>
      </c>
      <c r="Z1033" s="50">
        <v>1792540952.1456029</v>
      </c>
      <c r="AA1033" s="50">
        <v>2.2217026033537404</v>
      </c>
      <c r="AB1033" s="50">
        <v>2.3035804512875893</v>
      </c>
      <c r="AC1033" s="50">
        <v>14228606</v>
      </c>
      <c r="AD1033" s="50">
        <v>0.55279524983424277</v>
      </c>
      <c r="AE1033" s="50">
        <v>0.65543013185834642</v>
      </c>
      <c r="AF1033" s="50">
        <v>2.1460319124851884E-2</v>
      </c>
      <c r="AG1033" s="50">
        <v>0.54077178495416955</v>
      </c>
      <c r="AH1033" s="50">
        <v>17.294440405827611</v>
      </c>
      <c r="AI1033" s="50">
        <v>18.045033472100222</v>
      </c>
      <c r="AJ1033" s="50">
        <v>1.0237745803096709</v>
      </c>
      <c r="AK1033" s="50">
        <v>2.2772807509044695</v>
      </c>
      <c r="AL1033" s="50">
        <v>3.0872760118933718</v>
      </c>
      <c r="AM1033" s="50">
        <v>3.966373815243073</v>
      </c>
      <c r="AN1033" s="50">
        <v>4.9868477812609235</v>
      </c>
      <c r="AO1033" s="50">
        <v>6.2686669274962359</v>
      </c>
      <c r="AP1033" s="50">
        <v>8.0795947404826229</v>
      </c>
      <c r="AQ1033" s="50">
        <v>10.742531447395582</v>
      </c>
      <c r="AR1033" s="50">
        <v>14.797946124761559</v>
      </c>
      <c r="AS1033" s="50">
        <v>44.769707820252492</v>
      </c>
      <c r="AT1033" s="50">
        <v>86.286256851989791</v>
      </c>
      <c r="AU1033" s="50">
        <v>127.49946178418116</v>
      </c>
      <c r="AV1033" s="50">
        <v>165.8489092739544</v>
      </c>
      <c r="AW1033" s="50">
        <v>207.89811793157219</v>
      </c>
      <c r="AX1033" s="50">
        <v>266.55356229255375</v>
      </c>
      <c r="AY1033" s="50">
        <v>333.1919528656922</v>
      </c>
      <c r="AZ1033" s="50">
        <v>433.29895215717818</v>
      </c>
      <c r="BA1033" s="50">
        <v>567.7710407576817</v>
      </c>
      <c r="BB1033" s="50">
        <v>896.48059067002384</v>
      </c>
      <c r="BC1033" s="50">
        <v>14.314241204125736</v>
      </c>
      <c r="BD1033" s="50">
        <v>3735.3357944584327</v>
      </c>
      <c r="BE1033" s="50">
        <v>48.331717413318088</v>
      </c>
      <c r="BF1033" s="50">
        <v>107.61151927169928</v>
      </c>
      <c r="BG1033" s="50">
        <v>145.99847990796343</v>
      </c>
      <c r="BH1033" s="50">
        <v>187.02938250540993</v>
      </c>
      <c r="BI1033" s="50">
        <v>235.76479636042174</v>
      </c>
      <c r="BJ1033" s="50">
        <v>296.6221038731274</v>
      </c>
      <c r="BK1033" s="50">
        <v>381.69440523881258</v>
      </c>
      <c r="BL1033" s="50">
        <v>507.97989128982846</v>
      </c>
      <c r="BM1033" s="50">
        <v>699.20063692925714</v>
      </c>
      <c r="BN1033" s="50">
        <v>2115.8017972115931</v>
      </c>
    </row>
    <row r="1034" spans="1:66" x14ac:dyDescent="0.25">
      <c r="A1034" t="str">
        <f t="shared" si="16"/>
        <v>3007TOT30</v>
      </c>
      <c r="B1034" s="50">
        <v>3007</v>
      </c>
      <c r="C1034" s="50" t="s">
        <v>3</v>
      </c>
      <c r="D1034" s="50">
        <v>30</v>
      </c>
      <c r="E1034" s="50">
        <v>958.58958192132104</v>
      </c>
      <c r="F1034" s="50">
        <v>0.17112524422748315</v>
      </c>
      <c r="G1034" s="50">
        <v>6.2049931861461606E-2</v>
      </c>
      <c r="H1034" s="50">
        <v>3.5347218997756162E-2</v>
      </c>
      <c r="I1034" s="50">
        <v>4.650333835770791E-2</v>
      </c>
      <c r="J1034" s="50">
        <v>2.1634762479409174E-2</v>
      </c>
      <c r="K1034" s="50">
        <v>1.6396098723046024E-2</v>
      </c>
      <c r="L1034" s="50">
        <v>260.98396183035766</v>
      </c>
      <c r="M1034" s="50">
        <v>130.49198091517883</v>
      </c>
      <c r="N1034" s="50">
        <v>76518313</v>
      </c>
      <c r="O1034" s="50">
        <v>13094215</v>
      </c>
      <c r="P1034" s="50">
        <v>166.35130186476741</v>
      </c>
      <c r="Q1034" s="50">
        <v>94.63265996559025</v>
      </c>
      <c r="R1034" s="50">
        <v>36.259952259864342</v>
      </c>
      <c r="S1034" s="50">
        <v>14869684747.335976</v>
      </c>
      <c r="T1034" s="50">
        <v>1.689360843673039</v>
      </c>
      <c r="U1034" s="50">
        <v>1.7410646453328271</v>
      </c>
      <c r="V1034" s="50">
        <v>3558357</v>
      </c>
      <c r="W1034" s="50">
        <v>69.783156295933992</v>
      </c>
      <c r="X1034" s="50">
        <v>60.708824619244837</v>
      </c>
      <c r="Y1034" s="50">
        <v>46.523030912302737</v>
      </c>
      <c r="Z1034" s="50">
        <v>2592284052.5479465</v>
      </c>
      <c r="AA1034" s="50">
        <v>0.29451217349023828</v>
      </c>
      <c r="AB1034" s="50">
        <v>0.2955125834656917</v>
      </c>
      <c r="AC1034" s="50">
        <v>76518313</v>
      </c>
      <c r="AD1034" s="50">
        <v>0.51948405927069996</v>
      </c>
      <c r="AE1034" s="50">
        <v>0.53652955032412475</v>
      </c>
      <c r="AF1034" s="50">
        <v>0.11540887532309028</v>
      </c>
      <c r="AG1034" s="50">
        <v>0.46941368993268373</v>
      </c>
      <c r="AH1034" s="50">
        <v>14.288862194180362</v>
      </c>
      <c r="AI1034" s="50">
        <v>15.533935451668668</v>
      </c>
      <c r="AJ1034" s="50">
        <v>1.2047422225802602</v>
      </c>
      <c r="AK1034" s="50">
        <v>2.4634123036958968</v>
      </c>
      <c r="AL1034" s="50">
        <v>3.4026718422266442</v>
      </c>
      <c r="AM1034" s="50">
        <v>4.4111732294606254</v>
      </c>
      <c r="AN1034" s="50">
        <v>5.5246087885894184</v>
      </c>
      <c r="AO1034" s="50">
        <v>6.6584137079346206</v>
      </c>
      <c r="AP1034" s="50">
        <v>8.3907509728923593</v>
      </c>
      <c r="AQ1034" s="50">
        <v>10.963351294700097</v>
      </c>
      <c r="AR1034" s="50">
        <v>15.964698145686647</v>
      </c>
      <c r="AS1034" s="50">
        <v>41.016177492233432</v>
      </c>
      <c r="AT1034" s="50">
        <v>189.25701358589393</v>
      </c>
      <c r="AU1034" s="50">
        <v>283.88552037884085</v>
      </c>
      <c r="AV1034" s="50">
        <v>373.53357944584326</v>
      </c>
      <c r="AW1034" s="50">
        <v>475.63275782770705</v>
      </c>
      <c r="AX1034" s="50">
        <v>573.37404444936942</v>
      </c>
      <c r="AY1034" s="50">
        <v>712.20402481007454</v>
      </c>
      <c r="AZ1034" s="50">
        <v>900.21592646448221</v>
      </c>
      <c r="BA1034" s="50">
        <v>1223.6960062645826</v>
      </c>
      <c r="BB1034" s="50">
        <v>1961.0512920906772</v>
      </c>
      <c r="BC1034" s="50">
        <v>11.095879478979327</v>
      </c>
      <c r="BD1034" s="50">
        <v>6723.6044300251788</v>
      </c>
      <c r="BE1034" s="50">
        <v>115.45909896223756</v>
      </c>
      <c r="BF1034" s="50">
        <v>236.16662765797292</v>
      </c>
      <c r="BG1034" s="50">
        <v>326.10243608356092</v>
      </c>
      <c r="BH1034" s="50">
        <v>422.8942582767645</v>
      </c>
      <c r="BI1034" s="50">
        <v>529.65885176925963</v>
      </c>
      <c r="BJ1034" s="50">
        <v>638.28022101371585</v>
      </c>
      <c r="BK1034" s="50">
        <v>804.04286474680066</v>
      </c>
      <c r="BL1034" s="50">
        <v>1051.1885237484905</v>
      </c>
      <c r="BM1034" s="50">
        <v>1530.5868248801835</v>
      </c>
      <c r="BN1034" s="50">
        <v>3931.9408532646689</v>
      </c>
    </row>
    <row r="1035" spans="1:66" x14ac:dyDescent="0.25">
      <c r="A1035" t="str">
        <f t="shared" si="16"/>
        <v>3007TOT31</v>
      </c>
      <c r="B1035" s="50">
        <v>3007</v>
      </c>
      <c r="C1035" s="50" t="s">
        <v>3</v>
      </c>
      <c r="D1035" s="50">
        <v>31</v>
      </c>
      <c r="E1035" s="50">
        <v>743.07706890639383</v>
      </c>
      <c r="F1035" s="50">
        <v>0.17941644296846596</v>
      </c>
      <c r="G1035" s="50">
        <v>6.4032792245761319E-2</v>
      </c>
      <c r="H1035" s="50">
        <v>3.522753099965454E-2</v>
      </c>
      <c r="I1035" s="50">
        <v>4.5322633576117405E-2</v>
      </c>
      <c r="J1035" s="50">
        <v>2.0249079895839097E-2</v>
      </c>
      <c r="K1035" s="50">
        <v>1.4831430423905168E-2</v>
      </c>
      <c r="L1035" s="50">
        <v>211.78072128364545</v>
      </c>
      <c r="M1035" s="50">
        <v>105.89036064182272</v>
      </c>
      <c r="N1035" s="50">
        <v>19422746</v>
      </c>
      <c r="O1035" s="50">
        <v>3484760.0000000005</v>
      </c>
      <c r="P1035" s="50">
        <v>136.19728699386508</v>
      </c>
      <c r="Q1035" s="50">
        <v>75.583434289780371</v>
      </c>
      <c r="R1035" s="50">
        <v>35.689478169520818</v>
      </c>
      <c r="S1035" s="50">
        <v>3160681541.7078609</v>
      </c>
      <c r="T1035" s="50">
        <v>1.8249669509478104</v>
      </c>
      <c r="U1035" s="50">
        <v>1.8870215094594915</v>
      </c>
      <c r="V1035" s="50">
        <v>880290</v>
      </c>
      <c r="W1035" s="50">
        <v>58.581053930101682</v>
      </c>
      <c r="X1035" s="50">
        <v>47.309306711721042</v>
      </c>
      <c r="Y1035" s="50">
        <v>44.677633001691412</v>
      </c>
      <c r="Z1035" s="50">
        <v>499750915.26313096</v>
      </c>
      <c r="AA1035" s="50">
        <v>0.28855450700304425</v>
      </c>
      <c r="AB1035" s="50">
        <v>0.2895892222618287</v>
      </c>
      <c r="AC1035" s="50">
        <v>19422746</v>
      </c>
      <c r="AD1035" s="50">
        <v>0.51406285804839802</v>
      </c>
      <c r="AE1035" s="50">
        <v>0.54019442580394639</v>
      </c>
      <c r="AF1035" s="50">
        <v>2.9294389586789933E-2</v>
      </c>
      <c r="AG1035" s="50">
        <v>0.46166024555631946</v>
      </c>
      <c r="AH1035" s="50">
        <v>13.915157876467374</v>
      </c>
      <c r="AI1035" s="50">
        <v>14.891627033244136</v>
      </c>
      <c r="AJ1035" s="50">
        <v>1.2801580806308408</v>
      </c>
      <c r="AK1035" s="50">
        <v>2.5122486832653692</v>
      </c>
      <c r="AL1035" s="50">
        <v>3.4945623156260126</v>
      </c>
      <c r="AM1035" s="50">
        <v>4.4788716376500943</v>
      </c>
      <c r="AN1035" s="50">
        <v>5.6338597469882146</v>
      </c>
      <c r="AO1035" s="50">
        <v>6.9966056239839567</v>
      </c>
      <c r="AP1035" s="50">
        <v>8.3281062038547979</v>
      </c>
      <c r="AQ1035" s="50">
        <v>10.800480621706001</v>
      </c>
      <c r="AR1035" s="50">
        <v>15.544224304089489</v>
      </c>
      <c r="AS1035" s="50">
        <v>40.930882782205224</v>
      </c>
      <c r="AT1035" s="50">
        <v>147.62047059699725</v>
      </c>
      <c r="AU1035" s="50">
        <v>224.12014766750596</v>
      </c>
      <c r="AV1035" s="50">
        <v>292.85032628554109</v>
      </c>
      <c r="AW1035" s="50">
        <v>378.51402717178786</v>
      </c>
      <c r="AX1035" s="50">
        <v>463.18163851284567</v>
      </c>
      <c r="AY1035" s="50">
        <v>567.7710407576817</v>
      </c>
      <c r="AZ1035" s="50">
        <v>697.26268163224074</v>
      </c>
      <c r="BA1035" s="50">
        <v>929.351545661258</v>
      </c>
      <c r="BB1035" s="50">
        <v>1481.6831984685116</v>
      </c>
      <c r="BC1035" s="50">
        <v>11.891319016855135</v>
      </c>
      <c r="BD1035" s="50">
        <v>5229.4701122418055</v>
      </c>
      <c r="BE1035" s="50">
        <v>95.094502003903884</v>
      </c>
      <c r="BF1035" s="50">
        <v>186.62146172270425</v>
      </c>
      <c r="BG1035" s="50">
        <v>259.82777019201563</v>
      </c>
      <c r="BH1035" s="50">
        <v>332.76355695491941</v>
      </c>
      <c r="BI1035" s="50">
        <v>418.56605701455521</v>
      </c>
      <c r="BJ1035" s="50">
        <v>519.82587141736872</v>
      </c>
      <c r="BK1035" s="50">
        <v>619.13146817521078</v>
      </c>
      <c r="BL1035" s="50">
        <v>801.49412697420269</v>
      </c>
      <c r="BM1035" s="50">
        <v>1156.1727422247761</v>
      </c>
      <c r="BN1035" s="50">
        <v>3042.7326796262541</v>
      </c>
    </row>
    <row r="1036" spans="1:66" x14ac:dyDescent="0.25">
      <c r="A1036" t="str">
        <f t="shared" si="16"/>
        <v>3007TOT32</v>
      </c>
      <c r="B1036" s="50">
        <v>3007</v>
      </c>
      <c r="C1036" s="50" t="s">
        <v>3</v>
      </c>
      <c r="D1036" s="50">
        <v>32</v>
      </c>
      <c r="E1036" s="50">
        <v>781.39817870340562</v>
      </c>
      <c r="F1036" s="50">
        <v>0.15799203022006905</v>
      </c>
      <c r="G1036" s="50">
        <v>6.078350646570669E-2</v>
      </c>
      <c r="H1036" s="50">
        <v>3.6394045193005362E-2</v>
      </c>
      <c r="I1036" s="50">
        <v>4.3178234176732104E-2</v>
      </c>
      <c r="J1036" s="50">
        <v>2.4269372795163936E-2</v>
      </c>
      <c r="K1036" s="50">
        <v>1.9422094754148272E-2</v>
      </c>
      <c r="L1036" s="50">
        <v>205.20900336698006</v>
      </c>
      <c r="M1036" s="50">
        <v>102.60450168349003</v>
      </c>
      <c r="N1036" s="50">
        <v>3471865</v>
      </c>
      <c r="O1036" s="50">
        <v>548527</v>
      </c>
      <c r="P1036" s="50">
        <v>126.25994014142491</v>
      </c>
      <c r="Q1036" s="50">
        <v>78.94906322555515</v>
      </c>
      <c r="R1036" s="50">
        <v>38.472514329387735</v>
      </c>
      <c r="S1036" s="50">
        <v>519668313.64708912</v>
      </c>
      <c r="T1036" s="50">
        <v>1.5962825513204244</v>
      </c>
      <c r="U1036" s="50">
        <v>1.6381011108517824</v>
      </c>
      <c r="V1036" s="50">
        <v>149909</v>
      </c>
      <c r="W1036" s="50">
        <v>44.933155244766596</v>
      </c>
      <c r="X1036" s="50">
        <v>57.671346438723432</v>
      </c>
      <c r="Y1036" s="50">
        <v>56.20742315636943</v>
      </c>
      <c r="Z1036" s="50">
        <v>103745446.4793911</v>
      </c>
      <c r="AA1036" s="50">
        <v>0.3186783601096449</v>
      </c>
      <c r="AB1036" s="50">
        <v>0.31947157639804247</v>
      </c>
      <c r="AC1036" s="50">
        <v>3471865</v>
      </c>
      <c r="AD1036" s="50">
        <v>0.52129083369720408</v>
      </c>
      <c r="AE1036" s="50">
        <v>0.54858877334186396</v>
      </c>
      <c r="AF1036" s="50">
        <v>5.2364462729804556E-3</v>
      </c>
      <c r="AG1036" s="50">
        <v>0.47250940041962242</v>
      </c>
      <c r="AH1036" s="50">
        <v>14.463962586967501</v>
      </c>
      <c r="AI1036" s="50">
        <v>15.556481914074482</v>
      </c>
      <c r="AJ1036" s="50">
        <v>1.1887771899781776</v>
      </c>
      <c r="AK1036" s="50">
        <v>2.4843623428616359</v>
      </c>
      <c r="AL1036" s="50">
        <v>3.4574787656814592</v>
      </c>
      <c r="AM1036" s="50">
        <v>4.2973604258204938</v>
      </c>
      <c r="AN1036" s="50">
        <v>5.4656573373845667</v>
      </c>
      <c r="AO1036" s="50">
        <v>6.9004146767287367</v>
      </c>
      <c r="AP1036" s="50">
        <v>8.2680251056164664</v>
      </c>
      <c r="AQ1036" s="50">
        <v>10.796795445433915</v>
      </c>
      <c r="AR1036" s="50">
        <v>15.817664532109575</v>
      </c>
      <c r="AS1036" s="50">
        <v>41.323464178384974</v>
      </c>
      <c r="AT1036" s="50">
        <v>149.4134317783373</v>
      </c>
      <c r="AU1036" s="50">
        <v>229.10059539345053</v>
      </c>
      <c r="AV1036" s="50">
        <v>298.8268635566746</v>
      </c>
      <c r="AW1036" s="50">
        <v>378.51402717178786</v>
      </c>
      <c r="AX1036" s="50">
        <v>478.12298169067935</v>
      </c>
      <c r="AY1036" s="50">
        <v>582.7123839355155</v>
      </c>
      <c r="AZ1036" s="50">
        <v>737.10626343979732</v>
      </c>
      <c r="BA1036" s="50">
        <v>971.18730655919251</v>
      </c>
      <c r="BB1036" s="50">
        <v>1598.7237200282091</v>
      </c>
      <c r="BC1036" s="50">
        <v>11.694284004120377</v>
      </c>
      <c r="BD1036" s="50">
        <v>5438.6489167314776</v>
      </c>
      <c r="BE1036" s="50">
        <v>92.813975234677159</v>
      </c>
      <c r="BF1036" s="50">
        <v>194.23699544549984</v>
      </c>
      <c r="BG1036" s="50">
        <v>268.77676264716536</v>
      </c>
      <c r="BH1036" s="50">
        <v>336.46510693119183</v>
      </c>
      <c r="BI1036" s="50">
        <v>427.33594770641355</v>
      </c>
      <c r="BJ1036" s="50">
        <v>538.72465748415527</v>
      </c>
      <c r="BK1036" s="50">
        <v>648.27744565289174</v>
      </c>
      <c r="BL1036" s="50">
        <v>842.94945600512119</v>
      </c>
      <c r="BM1036" s="50">
        <v>1236.7107495921543</v>
      </c>
      <c r="BN1036" s="50">
        <v>3230.8737923895774</v>
      </c>
    </row>
    <row r="1037" spans="1:66" x14ac:dyDescent="0.25">
      <c r="A1037" t="str">
        <f t="shared" si="16"/>
        <v>3007TOT33</v>
      </c>
      <c r="B1037" s="50">
        <v>3007</v>
      </c>
      <c r="C1037" s="50" t="s">
        <v>3</v>
      </c>
      <c r="D1037" s="50">
        <v>33</v>
      </c>
      <c r="E1037" s="50">
        <v>1015.5655442552932</v>
      </c>
      <c r="F1037" s="50">
        <v>0.20925049876081606</v>
      </c>
      <c r="G1037" s="50">
        <v>7.8079248829598449E-2</v>
      </c>
      <c r="H1037" s="50">
        <v>4.5588224902479796E-2</v>
      </c>
      <c r="I1037" s="50">
        <v>6.4227306905679599E-2</v>
      </c>
      <c r="J1037" s="50">
        <v>2.8444954666681028E-2</v>
      </c>
      <c r="K1037" s="50">
        <v>2.1416812805289689E-2</v>
      </c>
      <c r="L1037" s="50">
        <v>285.89664212062928</v>
      </c>
      <c r="M1037" s="50">
        <v>142.94832106031464</v>
      </c>
      <c r="N1037" s="50">
        <v>14106461</v>
      </c>
      <c r="O1037" s="50">
        <v>2951784</v>
      </c>
      <c r="P1037" s="50">
        <v>179.21782801085249</v>
      </c>
      <c r="Q1037" s="50">
        <v>106.67881410977679</v>
      </c>
      <c r="R1037" s="50">
        <v>37.313769521212308</v>
      </c>
      <c r="S1037" s="50">
        <v>3778713799.5385604</v>
      </c>
      <c r="T1037" s="50">
        <v>2.1980457279153134</v>
      </c>
      <c r="U1037" s="50">
        <v>2.2823242877203316</v>
      </c>
      <c r="V1037" s="50">
        <v>906019.99999999988</v>
      </c>
      <c r="W1037" s="50">
        <v>79.639446562273875</v>
      </c>
      <c r="X1037" s="50">
        <v>63.308874498040765</v>
      </c>
      <c r="Y1037" s="50">
        <v>44.28794548159027</v>
      </c>
      <c r="Z1037" s="50">
        <v>688309277.67257869</v>
      </c>
      <c r="AA1037" s="50">
        <v>0.40038366161984523</v>
      </c>
      <c r="AB1037" s="50">
        <v>0.40241045390255237</v>
      </c>
      <c r="AC1037" s="50">
        <v>14106461</v>
      </c>
      <c r="AD1037" s="50">
        <v>0.54637823067007629</v>
      </c>
      <c r="AE1037" s="50">
        <v>0.61755225316006612</v>
      </c>
      <c r="AF1037" s="50">
        <v>2.1276093721498343E-2</v>
      </c>
      <c r="AG1037" s="50">
        <v>0.51568439665355115</v>
      </c>
      <c r="AH1037" s="50">
        <v>16.572424762157979</v>
      </c>
      <c r="AI1037" s="50">
        <v>17.572885452097836</v>
      </c>
      <c r="AJ1037" s="50">
        <v>1.0890755131467731</v>
      </c>
      <c r="AK1037" s="50">
        <v>2.3147291141273456</v>
      </c>
      <c r="AL1037" s="50">
        <v>3.2001818498160195</v>
      </c>
      <c r="AM1037" s="50">
        <v>4.1405627914522407</v>
      </c>
      <c r="AN1037" s="50">
        <v>5.1981754671049085</v>
      </c>
      <c r="AO1037" s="50">
        <v>6.2467192904835134</v>
      </c>
      <c r="AP1037" s="50">
        <v>7.8312460951129665</v>
      </c>
      <c r="AQ1037" s="50">
        <v>10.164641062347577</v>
      </c>
      <c r="AR1037" s="50">
        <v>15.298860227354126</v>
      </c>
      <c r="AS1037" s="50">
        <v>44.515808589054529</v>
      </c>
      <c r="AT1037" s="50">
        <v>189.25701358589393</v>
      </c>
      <c r="AU1037" s="50">
        <v>283.88552037884085</v>
      </c>
      <c r="AV1037" s="50">
        <v>373.53357944584326</v>
      </c>
      <c r="AW1037" s="50">
        <v>472.51997799899169</v>
      </c>
      <c r="AX1037" s="50">
        <v>567.7710407576817</v>
      </c>
      <c r="AY1037" s="50">
        <v>709.71380094710219</v>
      </c>
      <c r="AZ1037" s="50">
        <v>896.48059067002384</v>
      </c>
      <c r="BA1037" s="50">
        <v>1195.3074542266984</v>
      </c>
      <c r="BB1037" s="50">
        <v>2091.7880448967221</v>
      </c>
      <c r="BC1037" s="50">
        <v>12.303374744293649</v>
      </c>
      <c r="BD1037" s="50">
        <v>7968.7163615113222</v>
      </c>
      <c r="BE1037" s="50">
        <v>110.59853071628353</v>
      </c>
      <c r="BF1037" s="50">
        <v>234.93569923589325</v>
      </c>
      <c r="BG1037" s="50">
        <v>325.16958244441173</v>
      </c>
      <c r="BH1037" s="50">
        <v>420.33862540605583</v>
      </c>
      <c r="BI1037" s="50">
        <v>528.12597098314689</v>
      </c>
      <c r="BJ1037" s="50">
        <v>633.58686867912922</v>
      </c>
      <c r="BK1037" s="50">
        <v>796.15706364510675</v>
      </c>
      <c r="BL1037" s="50">
        <v>1032.5853822709546</v>
      </c>
      <c r="BM1037" s="50">
        <v>1553.3120418593553</v>
      </c>
      <c r="BN1037" s="50">
        <v>4522.068173853565</v>
      </c>
    </row>
    <row r="1038" spans="1:66" x14ac:dyDescent="0.25">
      <c r="A1038" t="str">
        <f t="shared" si="16"/>
        <v>3007TOT35</v>
      </c>
      <c r="B1038" s="50">
        <v>3007</v>
      </c>
      <c r="C1038" s="50" t="s">
        <v>3</v>
      </c>
      <c r="D1038" s="50">
        <v>35</v>
      </c>
      <c r="E1038" s="50">
        <v>1059.7429048631566</v>
      </c>
      <c r="F1038" s="50">
        <v>0.15459439589924812</v>
      </c>
      <c r="G1038" s="50">
        <v>5.5464637350167802E-2</v>
      </c>
      <c r="H1038" s="50">
        <v>3.1658345069595008E-2</v>
      </c>
      <c r="I1038" s="50">
        <v>4.1048867758758767E-2</v>
      </c>
      <c r="J1038" s="50">
        <v>1.9653324529860586E-2</v>
      </c>
      <c r="K1038" s="50">
        <v>1.51070360034251E-2</v>
      </c>
      <c r="L1038" s="50">
        <v>281.17452667172154</v>
      </c>
      <c r="M1038" s="50">
        <v>140.58726333586077</v>
      </c>
      <c r="N1038" s="50">
        <v>39517241</v>
      </c>
      <c r="O1038" s="50">
        <v>6109143.9999999991</v>
      </c>
      <c r="P1038" s="50">
        <v>180.29607591522768</v>
      </c>
      <c r="Q1038" s="50">
        <v>100.87845075649386</v>
      </c>
      <c r="R1038" s="50">
        <v>35.877521321222687</v>
      </c>
      <c r="S1038" s="50">
        <v>7395371786.0199594</v>
      </c>
      <c r="T1038" s="50">
        <v>1.4716062813335011</v>
      </c>
      <c r="U1038" s="50">
        <v>1.5113571485723247</v>
      </c>
      <c r="V1038" s="50">
        <v>1622138</v>
      </c>
      <c r="W1038" s="50">
        <v>73.277072776095807</v>
      </c>
      <c r="X1038" s="50">
        <v>67.310190559764962</v>
      </c>
      <c r="Y1038" s="50">
        <v>47.877872406522329</v>
      </c>
      <c r="Z1038" s="50">
        <v>1310237014.7308323</v>
      </c>
      <c r="AA1038" s="50">
        <v>0.26072428495866617</v>
      </c>
      <c r="AB1038" s="50">
        <v>0.26146642301530859</v>
      </c>
      <c r="AC1038" s="50">
        <v>39517241</v>
      </c>
      <c r="AD1038" s="50">
        <v>0.5016373940406107</v>
      </c>
      <c r="AE1038" s="50">
        <v>0.48770354861304988</v>
      </c>
      <c r="AF1038" s="50">
        <v>5.9601945741823724E-2</v>
      </c>
      <c r="AG1038" s="50">
        <v>0.434069073995488</v>
      </c>
      <c r="AH1038" s="50">
        <v>12.869800891854565</v>
      </c>
      <c r="AI1038" s="50">
        <v>14.054634636286009</v>
      </c>
      <c r="AJ1038" s="50">
        <v>1.3166420034372257</v>
      </c>
      <c r="AK1038" s="50">
        <v>2.6197408131613971</v>
      </c>
      <c r="AL1038" s="50">
        <v>3.5976249417832955</v>
      </c>
      <c r="AM1038" s="50">
        <v>4.617925644215255</v>
      </c>
      <c r="AN1038" s="50">
        <v>5.6295894661742949</v>
      </c>
      <c r="AO1038" s="50">
        <v>6.9228889894273671</v>
      </c>
      <c r="AP1038" s="50">
        <v>8.6913247413968939</v>
      </c>
      <c r="AQ1038" s="50">
        <v>11.279841124556192</v>
      </c>
      <c r="AR1038" s="50">
        <v>16.226181440222483</v>
      </c>
      <c r="AS1038" s="50">
        <v>39.098240835625596</v>
      </c>
      <c r="AT1038" s="50">
        <v>224.12014766750596</v>
      </c>
      <c r="AU1038" s="50">
        <v>328.70954991234208</v>
      </c>
      <c r="AV1038" s="50">
        <v>438.27939988312272</v>
      </c>
      <c r="AW1038" s="50">
        <v>547.84924985390342</v>
      </c>
      <c r="AX1038" s="50">
        <v>657.41909982468417</v>
      </c>
      <c r="AY1038" s="50">
        <v>821.77387478085518</v>
      </c>
      <c r="AZ1038" s="50">
        <v>1045.8940224483611</v>
      </c>
      <c r="BA1038" s="50">
        <v>1392.5331841741036</v>
      </c>
      <c r="BB1038" s="50">
        <v>2191.3969994156137</v>
      </c>
      <c r="BC1038" s="50">
        <v>10.055309709678014</v>
      </c>
      <c r="BD1038" s="50">
        <v>6947.7245776926848</v>
      </c>
      <c r="BE1038" s="50">
        <v>139.50489392998784</v>
      </c>
      <c r="BF1038" s="50">
        <v>277.48298908125605</v>
      </c>
      <c r="BG1038" s="50">
        <v>381.38305770498033</v>
      </c>
      <c r="BH1038" s="50">
        <v>489.2265312668809</v>
      </c>
      <c r="BI1038" s="50">
        <v>596.98605661751719</v>
      </c>
      <c r="BJ1038" s="50">
        <v>733.53169595915756</v>
      </c>
      <c r="BK1038" s="50">
        <v>920.78111534771438</v>
      </c>
      <c r="BL1038" s="50">
        <v>1195.6830244663679</v>
      </c>
      <c r="BM1038" s="50">
        <v>1719.2713986747549</v>
      </c>
      <c r="BN1038" s="50">
        <v>4144.9922867439655</v>
      </c>
    </row>
    <row r="1039" spans="1:66" x14ac:dyDescent="0.25">
      <c r="A1039" t="str">
        <f t="shared" si="16"/>
        <v>3007TOT40</v>
      </c>
      <c r="B1039" s="50">
        <v>3007</v>
      </c>
      <c r="C1039" s="50" t="s">
        <v>3</v>
      </c>
      <c r="D1039" s="50">
        <v>40</v>
      </c>
      <c r="E1039" s="50">
        <v>970.174936398049</v>
      </c>
      <c r="F1039" s="50">
        <v>0.16281519042035084</v>
      </c>
      <c r="G1039" s="50">
        <v>6.1861643543121354E-2</v>
      </c>
      <c r="H1039" s="50">
        <v>3.4415735831357978E-2</v>
      </c>
      <c r="I1039" s="50">
        <v>4.6373512008317484E-2</v>
      </c>
      <c r="J1039" s="50">
        <v>2.0152166123083192E-2</v>
      </c>
      <c r="K1039" s="50">
        <v>1.363297449219243E-2</v>
      </c>
      <c r="L1039" s="50">
        <v>271.50649484350112</v>
      </c>
      <c r="M1039" s="50">
        <v>135.75324742175056</v>
      </c>
      <c r="N1039" s="50">
        <v>26958148</v>
      </c>
      <c r="O1039" s="50">
        <v>4389196</v>
      </c>
      <c r="P1039" s="50">
        <v>168.34758221201932</v>
      </c>
      <c r="Q1039" s="50">
        <v>103.1589126314818</v>
      </c>
      <c r="R1039" s="50">
        <v>37.995007335254932</v>
      </c>
      <c r="S1039" s="50">
        <v>5433416240.2373924</v>
      </c>
      <c r="T1039" s="50">
        <v>1.7312174715633093</v>
      </c>
      <c r="U1039" s="50">
        <v>1.7815501219000336</v>
      </c>
      <c r="V1039" s="50">
        <v>1250144</v>
      </c>
      <c r="W1039" s="50">
        <v>76.760044722320401</v>
      </c>
      <c r="X1039" s="50">
        <v>58.993202699430157</v>
      </c>
      <c r="Y1039" s="50">
        <v>43.456199995093591</v>
      </c>
      <c r="Z1039" s="50">
        <v>884999980.74571693</v>
      </c>
      <c r="AA1039" s="50">
        <v>0.28198234062281913</v>
      </c>
      <c r="AB1039" s="50">
        <v>0.28302076159621642</v>
      </c>
      <c r="AC1039" s="50">
        <v>26958148</v>
      </c>
      <c r="AD1039" s="50">
        <v>0.5019380342982136</v>
      </c>
      <c r="AE1039" s="50">
        <v>0.5060954814115215</v>
      </c>
      <c r="AF1039" s="50">
        <v>4.0659672429962233E-2</v>
      </c>
      <c r="AG1039" s="50">
        <v>0.44425967868350025</v>
      </c>
      <c r="AH1039" s="50">
        <v>12.951299485419494</v>
      </c>
      <c r="AI1039" s="50">
        <v>14.198579342169543</v>
      </c>
      <c r="AJ1039" s="50">
        <v>1.2852283710507215</v>
      </c>
      <c r="AK1039" s="50">
        <v>2.6131273524597338</v>
      </c>
      <c r="AL1039" s="50">
        <v>3.6496493337393452</v>
      </c>
      <c r="AM1039" s="50">
        <v>4.6999610058563013</v>
      </c>
      <c r="AN1039" s="50">
        <v>5.7955111338296987</v>
      </c>
      <c r="AO1039" s="50">
        <v>6.9749435138378786</v>
      </c>
      <c r="AP1039" s="50">
        <v>8.5786679224602231</v>
      </c>
      <c r="AQ1039" s="50">
        <v>11.051798322502144</v>
      </c>
      <c r="AR1039" s="50">
        <v>15.694343901628585</v>
      </c>
      <c r="AS1039" s="50">
        <v>39.656769142635369</v>
      </c>
      <c r="AT1039" s="50">
        <v>195.43276876606521</v>
      </c>
      <c r="AU1039" s="50">
        <v>298.8268635566746</v>
      </c>
      <c r="AV1039" s="50">
        <v>403.41626580151069</v>
      </c>
      <c r="AW1039" s="50">
        <v>510.49589190931914</v>
      </c>
      <c r="AX1039" s="50">
        <v>602.63417483929379</v>
      </c>
      <c r="AY1039" s="50">
        <v>747.06715889168652</v>
      </c>
      <c r="AZ1039" s="50">
        <v>933.83394861460818</v>
      </c>
      <c r="BA1039" s="50">
        <v>1232.6608121712827</v>
      </c>
      <c r="BB1039" s="50">
        <v>1942.374613118385</v>
      </c>
      <c r="BC1039" s="50">
        <v>10.938639752557023</v>
      </c>
      <c r="BD1039" s="50">
        <v>6342.6001789904185</v>
      </c>
      <c r="BE1039" s="50">
        <v>124.62014648861606</v>
      </c>
      <c r="BF1039" s="50">
        <v>253.41883865337078</v>
      </c>
      <c r="BG1039" s="50">
        <v>354.18215150181783</v>
      </c>
      <c r="BH1039" s="50">
        <v>456.18146522845848</v>
      </c>
      <c r="BI1039" s="50">
        <v>562.03700631522076</v>
      </c>
      <c r="BJ1039" s="50">
        <v>677.0724927802944</v>
      </c>
      <c r="BK1039" s="50">
        <v>832.02864231250635</v>
      </c>
      <c r="BL1039" s="50">
        <v>1072.3326514087623</v>
      </c>
      <c r="BM1039" s="50">
        <v>1522.7901744214628</v>
      </c>
      <c r="BN1039" s="50">
        <v>3847.9852934362439</v>
      </c>
    </row>
    <row r="1040" spans="1:66" x14ac:dyDescent="0.25">
      <c r="A1040" t="str">
        <f t="shared" si="16"/>
        <v>3007TOT41</v>
      </c>
      <c r="B1040" s="50">
        <v>3007</v>
      </c>
      <c r="C1040" s="50" t="s">
        <v>3</v>
      </c>
      <c r="D1040" s="50">
        <v>41</v>
      </c>
      <c r="E1040" s="50">
        <v>970.10922787169227</v>
      </c>
      <c r="F1040" s="50">
        <v>0.17101238434298927</v>
      </c>
      <c r="G1040" s="50">
        <v>6.3315054459341533E-2</v>
      </c>
      <c r="H1040" s="50">
        <v>3.4823311152307218E-2</v>
      </c>
      <c r="I1040" s="50">
        <v>4.4424525339876585E-2</v>
      </c>
      <c r="J1040" s="50">
        <v>1.9999788797584447E-2</v>
      </c>
      <c r="K1040" s="50">
        <v>1.3983152243561139E-2</v>
      </c>
      <c r="L1040" s="50">
        <v>264.23546308829822</v>
      </c>
      <c r="M1040" s="50">
        <v>132.11773154414911</v>
      </c>
      <c r="N1040" s="50">
        <v>10316171</v>
      </c>
      <c r="O1040" s="50">
        <v>1764193</v>
      </c>
      <c r="P1040" s="50">
        <v>166.40580706777055</v>
      </c>
      <c r="Q1040" s="50">
        <v>97.829656020527665</v>
      </c>
      <c r="R1040" s="50">
        <v>37.023666269896722</v>
      </c>
      <c r="S1040" s="50">
        <v>2071084732.1258733</v>
      </c>
      <c r="T1040" s="50">
        <v>1.7245566019641749</v>
      </c>
      <c r="U1040" s="50">
        <v>1.7766740526393601</v>
      </c>
      <c r="V1040" s="50">
        <v>458290.99999999994</v>
      </c>
      <c r="W1040" s="50">
        <v>72.638722886579473</v>
      </c>
      <c r="X1040" s="50">
        <v>59.479008657569636</v>
      </c>
      <c r="Y1040" s="50">
        <v>45.019701717852939</v>
      </c>
      <c r="Z1040" s="50">
        <v>327104332.28023493</v>
      </c>
      <c r="AA1040" s="50">
        <v>0.27237414626968415</v>
      </c>
      <c r="AB1040" s="50">
        <v>0.27328318685638336</v>
      </c>
      <c r="AC1040" s="50">
        <v>10316171</v>
      </c>
      <c r="AD1040" s="50">
        <v>0.52296802765893902</v>
      </c>
      <c r="AE1040" s="50">
        <v>0.56413249696364964</v>
      </c>
      <c r="AF1040" s="50">
        <v>1.555938240236188E-2</v>
      </c>
      <c r="AG1040" s="50">
        <v>0.48106116234128216</v>
      </c>
      <c r="AH1040" s="50">
        <v>14.526219020531791</v>
      </c>
      <c r="AI1040" s="50">
        <v>15.486681933541432</v>
      </c>
      <c r="AJ1040" s="50">
        <v>1.2418691950015539</v>
      </c>
      <c r="AK1040" s="50">
        <v>2.467544472052015</v>
      </c>
      <c r="AL1040" s="50">
        <v>3.4243460558804277</v>
      </c>
      <c r="AM1040" s="50">
        <v>4.3668833784504173</v>
      </c>
      <c r="AN1040" s="50">
        <v>5.5174055192096265</v>
      </c>
      <c r="AO1040" s="50">
        <v>6.6137806450594034</v>
      </c>
      <c r="AP1040" s="50">
        <v>8.2104976443767654</v>
      </c>
      <c r="AQ1040" s="50">
        <v>10.711163468379617</v>
      </c>
      <c r="AR1040" s="50">
        <v>15.681294479670676</v>
      </c>
      <c r="AS1040" s="50">
        <v>41.765215141919498</v>
      </c>
      <c r="AT1040" s="50">
        <v>189.25701358589393</v>
      </c>
      <c r="AU1040" s="50">
        <v>283.88552037884085</v>
      </c>
      <c r="AV1040" s="50">
        <v>376.02380330881556</v>
      </c>
      <c r="AW1040" s="50">
        <v>478.12298169067935</v>
      </c>
      <c r="AX1040" s="50">
        <v>577.7319362095709</v>
      </c>
      <c r="AY1040" s="50">
        <v>710.83440168543973</v>
      </c>
      <c r="AZ1040" s="50">
        <v>896.48059067002384</v>
      </c>
      <c r="BA1040" s="50">
        <v>1200.2879019526431</v>
      </c>
      <c r="BB1040" s="50">
        <v>1979.7279710629693</v>
      </c>
      <c r="BC1040" s="50">
        <v>12.251172543284866</v>
      </c>
      <c r="BD1040" s="50">
        <v>6547.2965805267404</v>
      </c>
      <c r="BE1040" s="50">
        <v>120.25841270185036</v>
      </c>
      <c r="BF1040" s="50">
        <v>239.7927715117892</v>
      </c>
      <c r="BG1040" s="50">
        <v>331.77544635377416</v>
      </c>
      <c r="BH1040" s="50">
        <v>423.9584457762229</v>
      </c>
      <c r="BI1040" s="50">
        <v>535.15890767133055</v>
      </c>
      <c r="BJ1040" s="50">
        <v>641.28142802619027</v>
      </c>
      <c r="BK1040" s="50">
        <v>796.84017023526155</v>
      </c>
      <c r="BL1040" s="50">
        <v>1039.8246733706474</v>
      </c>
      <c r="BM1040" s="50">
        <v>1521.3911989209712</v>
      </c>
      <c r="BN1040" s="50">
        <v>4051.9416860856081</v>
      </c>
    </row>
    <row r="1041" spans="1:66" x14ac:dyDescent="0.25">
      <c r="A1041" t="str">
        <f t="shared" si="16"/>
        <v>3007TOT42</v>
      </c>
      <c r="B1041" s="50">
        <v>3007</v>
      </c>
      <c r="C1041" s="50" t="s">
        <v>3</v>
      </c>
      <c r="D1041" s="50">
        <v>42</v>
      </c>
      <c r="E1041" s="50">
        <v>1033.0078220912881</v>
      </c>
      <c r="F1041" s="50">
        <v>9.246381732439149E-2</v>
      </c>
      <c r="G1041" s="50">
        <v>2.9571482571552628E-2</v>
      </c>
      <c r="H1041" s="50">
        <v>1.4980707199265142E-2</v>
      </c>
      <c r="I1041" s="50">
        <v>1.7798077439414261E-2</v>
      </c>
      <c r="J1041" s="50">
        <v>7.7530660886299205E-3</v>
      </c>
      <c r="K1041" s="50">
        <v>5.6551701153506649E-3</v>
      </c>
      <c r="L1041" s="50">
        <v>259.237081788105</v>
      </c>
      <c r="M1041" s="50">
        <v>129.6185408940525</v>
      </c>
      <c r="N1041" s="50">
        <v>5996378</v>
      </c>
      <c r="O1041" s="50">
        <v>554448</v>
      </c>
      <c r="P1041" s="50">
        <v>176.32870673040713</v>
      </c>
      <c r="Q1041" s="50">
        <v>82.908375057697867</v>
      </c>
      <c r="R1041" s="50">
        <v>31.981680431607941</v>
      </c>
      <c r="S1041" s="50">
        <v>551620592.80788553</v>
      </c>
      <c r="T1041" s="50">
        <v>0.74210714401731304</v>
      </c>
      <c r="U1041" s="50">
        <v>0.75400769333245499</v>
      </c>
      <c r="V1041" s="50">
        <v>106724</v>
      </c>
      <c r="W1041" s="50">
        <v>73.155076383110242</v>
      </c>
      <c r="X1041" s="50">
        <v>56.463464510942259</v>
      </c>
      <c r="Y1041" s="50">
        <v>43.56125606836936</v>
      </c>
      <c r="Z1041" s="50">
        <v>72312081.43758963</v>
      </c>
      <c r="AA1041" s="50">
        <v>9.7283011064611333E-2</v>
      </c>
      <c r="AB1041" s="50">
        <v>9.7405782883869682E-2</v>
      </c>
      <c r="AC1041" s="50">
        <v>5996378</v>
      </c>
      <c r="AD1041" s="50">
        <v>0.46127823317105143</v>
      </c>
      <c r="AE1041" s="50">
        <v>0.4220190015376275</v>
      </c>
      <c r="AF1041" s="50">
        <v>9.0440472856757118E-3</v>
      </c>
      <c r="AG1041" s="50">
        <v>0.36392464739828245</v>
      </c>
      <c r="AH1041" s="50">
        <v>10.21466403192986</v>
      </c>
      <c r="AI1041" s="50">
        <v>10.591252056345914</v>
      </c>
      <c r="AJ1041" s="50">
        <v>1.7674183895868651</v>
      </c>
      <c r="AK1041" s="50">
        <v>3.1651134372325167</v>
      </c>
      <c r="AL1041" s="50">
        <v>4.2478679539222313</v>
      </c>
      <c r="AM1041" s="50">
        <v>5.1606739026585462</v>
      </c>
      <c r="AN1041" s="50">
        <v>6.1101822680436104</v>
      </c>
      <c r="AO1041" s="50">
        <v>7.298552637636007</v>
      </c>
      <c r="AP1041" s="50">
        <v>8.8606605544784571</v>
      </c>
      <c r="AQ1041" s="50">
        <v>11.147843002649324</v>
      </c>
      <c r="AR1041" s="50">
        <v>15.619375470521568</v>
      </c>
      <c r="AS1041" s="50">
        <v>36.622312383270874</v>
      </c>
      <c r="AT1041" s="50">
        <v>268.94417720100716</v>
      </c>
      <c r="AU1041" s="50">
        <v>381.0042510347601</v>
      </c>
      <c r="AV1041" s="50">
        <v>485.59365327959625</v>
      </c>
      <c r="AW1041" s="50">
        <v>572.7514884836263</v>
      </c>
      <c r="AX1041" s="50">
        <v>691.03712197481002</v>
      </c>
      <c r="AY1041" s="50">
        <v>821.77387478085518</v>
      </c>
      <c r="AZ1041" s="50">
        <v>1016.0113360926937</v>
      </c>
      <c r="BA1041" s="50">
        <v>1314.8381996493683</v>
      </c>
      <c r="BB1041" s="50">
        <v>2054.4346869521378</v>
      </c>
      <c r="BC1041" s="50">
        <v>9.5235908995296796</v>
      </c>
      <c r="BD1041" s="50">
        <v>6275.3641346901668</v>
      </c>
      <c r="BE1041" s="50">
        <v>181.58781284086882</v>
      </c>
      <c r="BF1041" s="50">
        <v>328.53871422585303</v>
      </c>
      <c r="BG1041" s="50">
        <v>437.79528826475359</v>
      </c>
      <c r="BH1041" s="50">
        <v>533.4795825600811</v>
      </c>
      <c r="BI1041" s="50">
        <v>630.35067834085169</v>
      </c>
      <c r="BJ1041" s="50">
        <v>755.25332202643051</v>
      </c>
      <c r="BK1041" s="50">
        <v>915.97123076254582</v>
      </c>
      <c r="BL1041" s="50">
        <v>1150.0308748300358</v>
      </c>
      <c r="BM1041" s="50">
        <v>1616.2532363330731</v>
      </c>
      <c r="BN1041" s="50">
        <v>3785.9660699416436</v>
      </c>
    </row>
    <row r="1042" spans="1:66" x14ac:dyDescent="0.25">
      <c r="A1042" t="str">
        <f t="shared" si="16"/>
        <v>3007TOT43</v>
      </c>
      <c r="B1042" s="50">
        <v>3007</v>
      </c>
      <c r="C1042" s="50" t="s">
        <v>3</v>
      </c>
      <c r="D1042" s="50">
        <v>43</v>
      </c>
      <c r="E1042" s="50">
        <v>934.84654641704969</v>
      </c>
      <c r="F1042" s="50">
        <v>0.19449868438591383</v>
      </c>
      <c r="G1042" s="50">
        <v>7.8641382787609473E-2</v>
      </c>
      <c r="H1042" s="50">
        <v>4.4967998922665023E-2</v>
      </c>
      <c r="I1042" s="50">
        <v>6.4357956748136019E-2</v>
      </c>
      <c r="J1042" s="50">
        <v>2.7283905841323834E-2</v>
      </c>
      <c r="K1042" s="50">
        <v>1.7787314430234624E-2</v>
      </c>
      <c r="L1042" s="50">
        <v>285.46355310310213</v>
      </c>
      <c r="M1042" s="50">
        <v>142.73177655155106</v>
      </c>
      <c r="N1042" s="50">
        <v>10645599</v>
      </c>
      <c r="O1042" s="50">
        <v>2070555</v>
      </c>
      <c r="P1042" s="50">
        <v>170.04247134940979</v>
      </c>
      <c r="Q1042" s="50">
        <v>115.42108175369233</v>
      </c>
      <c r="R1042" s="50">
        <v>40.432861042686312</v>
      </c>
      <c r="S1042" s="50">
        <v>2867828375.1661968</v>
      </c>
      <c r="T1042" s="50">
        <v>2.4013832684660827</v>
      </c>
      <c r="U1042" s="50">
        <v>2.4894553140275244</v>
      </c>
      <c r="V1042" s="50">
        <v>685129.00000000012</v>
      </c>
      <c r="W1042" s="50">
        <v>82.222081266512575</v>
      </c>
      <c r="X1042" s="50">
        <v>60.509695285038489</v>
      </c>
      <c r="Y1042" s="50">
        <v>42.393990144993346</v>
      </c>
      <c r="Z1042" s="50">
        <v>497483364.25131762</v>
      </c>
      <c r="AA1042" s="50">
        <v>0.41656894031676472</v>
      </c>
      <c r="AB1042" s="50">
        <v>0.41894032796650749</v>
      </c>
      <c r="AC1042" s="50">
        <v>10645599</v>
      </c>
      <c r="AD1042" s="50">
        <v>0.50314255929332963</v>
      </c>
      <c r="AE1042" s="50">
        <v>0.49816683126251071</v>
      </c>
      <c r="AF1042" s="50">
        <v>1.6056242741925318E-2</v>
      </c>
      <c r="AG1042" s="50">
        <v>0.45234228125292031</v>
      </c>
      <c r="AH1042" s="50">
        <v>13.194246311179507</v>
      </c>
      <c r="AI1042" s="50">
        <v>15.067160729502836</v>
      </c>
      <c r="AJ1042" s="50">
        <v>1.1654146409616506</v>
      </c>
      <c r="AK1042" s="50">
        <v>2.491918092303842</v>
      </c>
      <c r="AL1042" s="50">
        <v>3.5800692433270753</v>
      </c>
      <c r="AM1042" s="50">
        <v>4.6829205609471538</v>
      </c>
      <c r="AN1042" s="50">
        <v>5.8862307071424524</v>
      </c>
      <c r="AO1042" s="50">
        <v>7.0739023476033047</v>
      </c>
      <c r="AP1042" s="50">
        <v>8.7529286531505406</v>
      </c>
      <c r="AQ1042" s="50">
        <v>11.260995621180882</v>
      </c>
      <c r="AR1042" s="50">
        <v>15.785702216132243</v>
      </c>
      <c r="AS1042" s="50">
        <v>39.319917917250855</v>
      </c>
      <c r="AT1042" s="50">
        <v>179.29611813400476</v>
      </c>
      <c r="AU1042" s="50">
        <v>286.87378901440763</v>
      </c>
      <c r="AV1042" s="50">
        <v>382.49838535254349</v>
      </c>
      <c r="AW1042" s="50">
        <v>498.04477259445764</v>
      </c>
      <c r="AX1042" s="50">
        <v>597.65372711334919</v>
      </c>
      <c r="AY1042" s="50">
        <v>737.10626343979732</v>
      </c>
      <c r="AZ1042" s="50">
        <v>911.42193384785753</v>
      </c>
      <c r="BA1042" s="50">
        <v>1195.3074542266984</v>
      </c>
      <c r="BB1042" s="50">
        <v>1852.7265540513827</v>
      </c>
      <c r="BC1042" s="50">
        <v>10.406930220052203</v>
      </c>
      <c r="BD1042" s="50">
        <v>6246.9755826522824</v>
      </c>
      <c r="BE1042" s="50">
        <v>108.89129850397208</v>
      </c>
      <c r="BF1042" s="50">
        <v>232.76978757548952</v>
      </c>
      <c r="BG1042" s="50">
        <v>334.7695562764045</v>
      </c>
      <c r="BH1042" s="50">
        <v>437.96589132301159</v>
      </c>
      <c r="BI1042" s="50">
        <v>550.51731335210229</v>
      </c>
      <c r="BJ1042" s="50">
        <v>661.24038413329197</v>
      </c>
      <c r="BK1042" s="50">
        <v>818.09767428037628</v>
      </c>
      <c r="BL1042" s="50">
        <v>1053.229812928502</v>
      </c>
      <c r="BM1042" s="50">
        <v>1474.0688648982689</v>
      </c>
      <c r="BN1042" s="50">
        <v>3679.9948136256562</v>
      </c>
    </row>
    <row r="1043" spans="1:66" x14ac:dyDescent="0.25">
      <c r="A1043" t="str">
        <f t="shared" si="16"/>
        <v>3007TOT49</v>
      </c>
      <c r="B1043" s="50">
        <v>3007</v>
      </c>
      <c r="C1043" s="50" t="s">
        <v>3</v>
      </c>
      <c r="D1043" s="50">
        <v>49</v>
      </c>
      <c r="E1043" s="50">
        <v>942.73204602984697</v>
      </c>
      <c r="F1043" s="50">
        <v>0.17052244515869563</v>
      </c>
      <c r="G1043" s="50">
        <v>6.2384443514381112E-2</v>
      </c>
      <c r="H1043" s="50">
        <v>3.5699258552834984E-2</v>
      </c>
      <c r="I1043" s="50">
        <v>4.3409849978303945E-2</v>
      </c>
      <c r="J1043" s="50">
        <v>2.254275983673484E-2</v>
      </c>
      <c r="K1043" s="50">
        <v>1.7517916807899055E-2</v>
      </c>
      <c r="L1043" s="50">
        <v>226.28807232346719</v>
      </c>
      <c r="M1043" s="50">
        <v>113.1440361617336</v>
      </c>
      <c r="N1043" s="50">
        <v>13357268</v>
      </c>
      <c r="O1043" s="50">
        <v>2277714</v>
      </c>
      <c r="P1043" s="50">
        <v>143.50216427069586</v>
      </c>
      <c r="Q1043" s="50">
        <v>82.785908052771333</v>
      </c>
      <c r="R1043" s="50">
        <v>36.584300357834643</v>
      </c>
      <c r="S1043" s="50">
        <v>2262751461.2941198</v>
      </c>
      <c r="T1043" s="50">
        <v>1.4974409245227414</v>
      </c>
      <c r="U1043" s="50">
        <v>1.5373455488967298</v>
      </c>
      <c r="V1043" s="50">
        <v>579837</v>
      </c>
      <c r="W1043" s="50">
        <v>54.38827369244212</v>
      </c>
      <c r="X1043" s="50">
        <v>58.755762469291476</v>
      </c>
      <c r="Y1043" s="50">
        <v>51.930056998588178</v>
      </c>
      <c r="Z1043" s="50">
        <v>408825180.51487875</v>
      </c>
      <c r="AA1043" s="50">
        <v>0.27055183335435795</v>
      </c>
      <c r="AB1043" s="50">
        <v>0.27123110703193565</v>
      </c>
      <c r="AC1043" s="50">
        <v>13357268</v>
      </c>
      <c r="AD1043" s="50">
        <v>0.57100554394197323</v>
      </c>
      <c r="AE1043" s="50">
        <v>0.68023051676414426</v>
      </c>
      <c r="AF1043" s="50">
        <v>2.0146122108953758E-2</v>
      </c>
      <c r="AG1043" s="50">
        <v>0.56805949521620214</v>
      </c>
      <c r="AH1043" s="50">
        <v>18.868727768722412</v>
      </c>
      <c r="AI1043" s="50">
        <v>19.067603763518296</v>
      </c>
      <c r="AJ1043" s="50">
        <v>1.1006581904183572</v>
      </c>
      <c r="AK1043" s="50">
        <v>2.1686278153413676</v>
      </c>
      <c r="AL1043" s="50">
        <v>2.9570986394839962</v>
      </c>
      <c r="AM1043" s="50">
        <v>3.7381928289903019</v>
      </c>
      <c r="AN1043" s="50">
        <v>4.6668972430204612</v>
      </c>
      <c r="AO1043" s="50">
        <v>5.8433698006862862</v>
      </c>
      <c r="AP1043" s="50">
        <v>7.3145294894668886</v>
      </c>
      <c r="AQ1043" s="50">
        <v>9.87317584515052</v>
      </c>
      <c r="AR1043" s="50">
        <v>15.33272522452549</v>
      </c>
      <c r="AS1043" s="50">
        <v>47.004724922916331</v>
      </c>
      <c r="AT1043" s="50">
        <v>170.33131222730452</v>
      </c>
      <c r="AU1043" s="50">
        <v>239.06149084533968</v>
      </c>
      <c r="AV1043" s="50">
        <v>310.77993809894161</v>
      </c>
      <c r="AW1043" s="50">
        <v>391.46319125924373</v>
      </c>
      <c r="AX1043" s="50">
        <v>495.5545487314854</v>
      </c>
      <c r="AY1043" s="50">
        <v>597.65372711334919</v>
      </c>
      <c r="AZ1043" s="50">
        <v>786.91074069924309</v>
      </c>
      <c r="BA1043" s="50">
        <v>1120.6007383375297</v>
      </c>
      <c r="BB1043" s="50">
        <v>1942.374613118385</v>
      </c>
      <c r="BC1043" s="50">
        <v>13.510255919863198</v>
      </c>
      <c r="BD1043" s="50">
        <v>7844.2051683627087</v>
      </c>
      <c r="BE1043" s="50">
        <v>103.67252578191386</v>
      </c>
      <c r="BF1043" s="50">
        <v>204.61978461975366</v>
      </c>
      <c r="BG1043" s="50">
        <v>278.55511157401577</v>
      </c>
      <c r="BH1043" s="50">
        <v>352.31904663000779</v>
      </c>
      <c r="BI1043" s="50">
        <v>440.19826696198447</v>
      </c>
      <c r="BJ1043" s="50">
        <v>551.03070169537659</v>
      </c>
      <c r="BK1043" s="50">
        <v>689.56041818112317</v>
      </c>
      <c r="BL1043" s="50">
        <v>930.85732351693241</v>
      </c>
      <c r="BM1043" s="50">
        <v>1444.8310604774201</v>
      </c>
      <c r="BN1043" s="50">
        <v>4433.9310191579571</v>
      </c>
    </row>
    <row r="1044" spans="1:66" x14ac:dyDescent="0.25">
      <c r="A1044" t="str">
        <f t="shared" si="16"/>
        <v>3007TOT50</v>
      </c>
      <c r="B1044" s="50">
        <v>3007</v>
      </c>
      <c r="C1044" s="50" t="s">
        <v>3</v>
      </c>
      <c r="D1044" s="50">
        <v>50</v>
      </c>
      <c r="E1044" s="50">
        <v>893.46365670757802</v>
      </c>
      <c r="F1044" s="50">
        <v>0.1680260771304054</v>
      </c>
      <c r="G1044" s="50">
        <v>5.5783680982839846E-2</v>
      </c>
      <c r="H1044" s="50">
        <v>3.0016615486475919E-2</v>
      </c>
      <c r="I1044" s="50">
        <v>3.6938115598462322E-2</v>
      </c>
      <c r="J1044" s="50">
        <v>1.7627208455260345E-2</v>
      </c>
      <c r="K1044" s="50">
        <v>1.3193977969465713E-2</v>
      </c>
      <c r="L1044" s="50">
        <v>219.49235206027771</v>
      </c>
      <c r="M1044" s="50">
        <v>109.74617603013886</v>
      </c>
      <c r="N1044" s="50">
        <v>2377869</v>
      </c>
      <c r="O1044" s="50">
        <v>399543.99999999994</v>
      </c>
      <c r="P1044" s="50">
        <v>146.62216694013691</v>
      </c>
      <c r="Q1044" s="50">
        <v>72.870185120140803</v>
      </c>
      <c r="R1044" s="50">
        <v>33.199418766139495</v>
      </c>
      <c r="S1044" s="50">
        <v>349378142.92369843</v>
      </c>
      <c r="T1044" s="50">
        <v>1.3704073191542301</v>
      </c>
      <c r="U1044" s="50">
        <v>1.4092664003750364</v>
      </c>
      <c r="V1044" s="50">
        <v>87834</v>
      </c>
      <c r="W1044" s="50">
        <v>57.374291576685962</v>
      </c>
      <c r="X1044" s="50">
        <v>52.371884453452893</v>
      </c>
      <c r="Y1044" s="50">
        <v>47.720919623723702</v>
      </c>
      <c r="Z1044" s="50">
        <v>55200385.189014979</v>
      </c>
      <c r="AA1044" s="50">
        <v>0.21651901647344787</v>
      </c>
      <c r="AB1044" s="50">
        <v>0.21703382128561222</v>
      </c>
      <c r="AC1044" s="50">
        <v>2377869</v>
      </c>
      <c r="AD1044" s="50">
        <v>0.5627515660850283</v>
      </c>
      <c r="AE1044" s="50">
        <v>0.6771275509720649</v>
      </c>
      <c r="AF1044" s="50">
        <v>3.5864249510524217E-3</v>
      </c>
      <c r="AG1044" s="50">
        <v>0.54847455201491346</v>
      </c>
      <c r="AH1044" s="50">
        <v>17.802329840197626</v>
      </c>
      <c r="AI1044" s="50">
        <v>17.423630289575193</v>
      </c>
      <c r="AJ1044" s="50">
        <v>1.2641627046551382</v>
      </c>
      <c r="AK1044" s="50">
        <v>2.2815868365491765</v>
      </c>
      <c r="AL1044" s="50">
        <v>3.0286584841711957</v>
      </c>
      <c r="AM1044" s="50">
        <v>3.853775055049721</v>
      </c>
      <c r="AN1044" s="50">
        <v>4.7404673844044698</v>
      </c>
      <c r="AO1044" s="50">
        <v>5.9232069020396896</v>
      </c>
      <c r="AP1044" s="50">
        <v>7.2835234558555868</v>
      </c>
      <c r="AQ1044" s="50">
        <v>9.8447900719001709</v>
      </c>
      <c r="AR1044" s="50">
        <v>15.368340397450325</v>
      </c>
      <c r="AS1044" s="50">
        <v>46.411488707924526</v>
      </c>
      <c r="AT1044" s="50">
        <v>175.02716294033797</v>
      </c>
      <c r="AU1044" s="50">
        <v>239.06149084533968</v>
      </c>
      <c r="AV1044" s="50">
        <v>304.05633366891641</v>
      </c>
      <c r="AW1044" s="50">
        <v>382.49838535254349</v>
      </c>
      <c r="AX1044" s="50">
        <v>470.65231010176251</v>
      </c>
      <c r="AY1044" s="50">
        <v>567.7710407576817</v>
      </c>
      <c r="AZ1044" s="50">
        <v>747.06715889168652</v>
      </c>
      <c r="BA1044" s="50">
        <v>1045.8940224483611</v>
      </c>
      <c r="BB1044" s="50">
        <v>1842.7656585994932</v>
      </c>
      <c r="BC1044" s="50">
        <v>13.91559337520269</v>
      </c>
      <c r="BD1044" s="50">
        <v>6723.6044300251788</v>
      </c>
      <c r="BE1044" s="50">
        <v>112.05949943498514</v>
      </c>
      <c r="BF1044" s="50">
        <v>204.75814330589765</v>
      </c>
      <c r="BG1044" s="50">
        <v>271.40532890788984</v>
      </c>
      <c r="BH1044" s="50">
        <v>344.3858237731618</v>
      </c>
      <c r="BI1044" s="50">
        <v>423.68233251180391</v>
      </c>
      <c r="BJ1044" s="50">
        <v>528.65209014728202</v>
      </c>
      <c r="BK1044" s="50">
        <v>650.02073098642882</v>
      </c>
      <c r="BL1044" s="50">
        <v>880.97406192206313</v>
      </c>
      <c r="BM1044" s="50">
        <v>1369.8499158495474</v>
      </c>
      <c r="BN1044" s="50">
        <v>4159.3076398494131</v>
      </c>
    </row>
    <row r="1045" spans="1:66" x14ac:dyDescent="0.25">
      <c r="A1045" t="str">
        <f t="shared" si="16"/>
        <v>3007TOT51</v>
      </c>
      <c r="B1045" s="50">
        <v>3007</v>
      </c>
      <c r="C1045" s="50" t="s">
        <v>3</v>
      </c>
      <c r="D1045" s="50">
        <v>51</v>
      </c>
      <c r="E1045" s="50">
        <v>698.63720225010877</v>
      </c>
      <c r="F1045" s="50">
        <v>0.1940683346506174</v>
      </c>
      <c r="G1045" s="50">
        <v>6.9817643308691599E-2</v>
      </c>
      <c r="H1045" s="50">
        <v>4.0758952815634977E-2</v>
      </c>
      <c r="I1045" s="50">
        <v>4.8356173066262595E-2</v>
      </c>
      <c r="J1045" s="50">
        <v>2.6999346781096022E-2</v>
      </c>
      <c r="K1045" s="50">
        <v>2.122747563203381E-2</v>
      </c>
      <c r="L1045" s="50">
        <v>216.87129974947425</v>
      </c>
      <c r="M1045" s="50">
        <v>108.43564987473712</v>
      </c>
      <c r="N1045" s="50">
        <v>2855623</v>
      </c>
      <c r="O1045" s="50">
        <v>554186</v>
      </c>
      <c r="P1045" s="50">
        <v>138.85010645660455</v>
      </c>
      <c r="Q1045" s="50">
        <v>78.021193292869697</v>
      </c>
      <c r="R1045" s="50">
        <v>35.975803798381037</v>
      </c>
      <c r="S1045" s="50">
        <v>518859036.31442738</v>
      </c>
      <c r="T1045" s="50">
        <v>2.1672826756197541</v>
      </c>
      <c r="U1045" s="50">
        <v>2.2542281657413041</v>
      </c>
      <c r="V1045" s="50">
        <v>138087</v>
      </c>
      <c r="W1045" s="50">
        <v>47.89132784185594</v>
      </c>
      <c r="X1045" s="50">
        <v>60.544322032881183</v>
      </c>
      <c r="Y1045" s="50">
        <v>55.834333176239433</v>
      </c>
      <c r="Z1045" s="50">
        <v>100324605.55865356</v>
      </c>
      <c r="AA1045" s="50">
        <v>0.41905751725964352</v>
      </c>
      <c r="AB1045" s="50">
        <v>0.4204512282323839</v>
      </c>
      <c r="AC1045" s="50">
        <v>2855623</v>
      </c>
      <c r="AD1045" s="50">
        <v>0.51325735330618139</v>
      </c>
      <c r="AE1045" s="50">
        <v>0.52378896831310229</v>
      </c>
      <c r="AF1045" s="50">
        <v>4.3069982316095304E-3</v>
      </c>
      <c r="AG1045" s="50">
        <v>0.45025440169595132</v>
      </c>
      <c r="AH1045" s="50">
        <v>13.701969120332878</v>
      </c>
      <c r="AI1045" s="50">
        <v>14.133698950591816</v>
      </c>
      <c r="AJ1045" s="50">
        <v>1.3248578828309434</v>
      </c>
      <c r="AK1045" s="50">
        <v>2.6875202512371645</v>
      </c>
      <c r="AL1045" s="50">
        <v>3.5415351179747496</v>
      </c>
      <c r="AM1045" s="50">
        <v>4.4419334638247889</v>
      </c>
      <c r="AN1045" s="50">
        <v>5.4793955109686863</v>
      </c>
      <c r="AO1045" s="50">
        <v>6.7497459695979849</v>
      </c>
      <c r="AP1045" s="50">
        <v>8.3316928970986055</v>
      </c>
      <c r="AQ1045" s="50">
        <v>10.733574283611112</v>
      </c>
      <c r="AR1045" s="50">
        <v>15.618064304589701</v>
      </c>
      <c r="AS1045" s="50">
        <v>41.091680318266263</v>
      </c>
      <c r="AT1045" s="50">
        <v>149.4134317783373</v>
      </c>
      <c r="AU1045" s="50">
        <v>214.30155072207234</v>
      </c>
      <c r="AV1045" s="50">
        <v>282.01785248161167</v>
      </c>
      <c r="AW1045" s="50">
        <v>343.65089309017577</v>
      </c>
      <c r="AX1045" s="50">
        <v>423.33805670528898</v>
      </c>
      <c r="AY1045" s="50">
        <v>530.41768281309737</v>
      </c>
      <c r="AZ1045" s="50">
        <v>644.96798050982272</v>
      </c>
      <c r="BA1045" s="50">
        <v>889.009919081107</v>
      </c>
      <c r="BB1045" s="50">
        <v>1394.5253632644815</v>
      </c>
      <c r="BC1045" s="50">
        <v>10.69855859589785</v>
      </c>
      <c r="BD1045" s="50">
        <v>5042.7033225188843</v>
      </c>
      <c r="BE1045" s="50">
        <v>92.187377149264137</v>
      </c>
      <c r="BF1045" s="50">
        <v>188.18607580862209</v>
      </c>
      <c r="BG1045" s="50">
        <v>247.37137036999516</v>
      </c>
      <c r="BH1045" s="50">
        <v>309.8702301441171</v>
      </c>
      <c r="BI1045" s="50">
        <v>382.7202211582366</v>
      </c>
      <c r="BJ1045" s="50">
        <v>472.04389250958178</v>
      </c>
      <c r="BK1045" s="50">
        <v>580.45752526922308</v>
      </c>
      <c r="BL1045" s="50">
        <v>751.63595206082096</v>
      </c>
      <c r="BM1045" s="50">
        <v>1093.5382708306613</v>
      </c>
      <c r="BN1045" s="50">
        <v>2873.5980493541047</v>
      </c>
    </row>
    <row r="1046" spans="1:66" x14ac:dyDescent="0.25">
      <c r="A1046" t="str">
        <f t="shared" si="16"/>
        <v>3007TOT52</v>
      </c>
      <c r="B1046" s="50">
        <v>3007</v>
      </c>
      <c r="C1046" s="50" t="s">
        <v>3</v>
      </c>
      <c r="D1046" s="50">
        <v>52</v>
      </c>
      <c r="E1046" s="50">
        <v>792.22501012159455</v>
      </c>
      <c r="F1046" s="50">
        <v>0.16375085647166301</v>
      </c>
      <c r="G1046" s="50">
        <v>6.1749049374411343E-2</v>
      </c>
      <c r="H1046" s="50">
        <v>3.5651775124781973E-2</v>
      </c>
      <c r="I1046" s="50">
        <v>4.2255521344390048E-2</v>
      </c>
      <c r="J1046" s="50">
        <v>2.2814649545132688E-2</v>
      </c>
      <c r="K1046" s="50">
        <v>1.7792203543654045E-2</v>
      </c>
      <c r="L1046" s="50">
        <v>220.4996172812655</v>
      </c>
      <c r="M1046" s="50">
        <v>110.24980864063275</v>
      </c>
      <c r="N1046" s="50">
        <v>5823310</v>
      </c>
      <c r="O1046" s="50">
        <v>953572</v>
      </c>
      <c r="P1046" s="50">
        <v>137.35109489844771</v>
      </c>
      <c r="Q1046" s="50">
        <v>83.148522382817788</v>
      </c>
      <c r="R1046" s="50">
        <v>37.709145896954084</v>
      </c>
      <c r="S1046" s="50">
        <v>951457233.42753971</v>
      </c>
      <c r="T1046" s="50">
        <v>1.7186584089853361</v>
      </c>
      <c r="U1046" s="50">
        <v>1.7688770319775105</v>
      </c>
      <c r="V1046" s="50">
        <v>246067</v>
      </c>
      <c r="W1046" s="50">
        <v>50.72360551906322</v>
      </c>
      <c r="X1046" s="50">
        <v>59.52620312156953</v>
      </c>
      <c r="Y1046" s="50">
        <v>53.992114685295739</v>
      </c>
      <c r="Z1046" s="50">
        <v>175769210.682183</v>
      </c>
      <c r="AA1046" s="50">
        <v>0.31749953793656777</v>
      </c>
      <c r="AB1046" s="50">
        <v>0.3183608582679634</v>
      </c>
      <c r="AC1046" s="50">
        <v>5823310</v>
      </c>
      <c r="AD1046" s="50">
        <v>0.52069188330525962</v>
      </c>
      <c r="AE1046" s="50">
        <v>0.58059213913664376</v>
      </c>
      <c r="AF1046" s="50">
        <v>8.7830171812292995E-3</v>
      </c>
      <c r="AG1046" s="50">
        <v>0.46655531461296906</v>
      </c>
      <c r="AH1046" s="50">
        <v>14.275592485083848</v>
      </c>
      <c r="AI1046" s="50">
        <v>14.801478094242771</v>
      </c>
      <c r="AJ1046" s="50">
        <v>1.2822968260225791</v>
      </c>
      <c r="AK1046" s="50">
        <v>2.5731044639744978</v>
      </c>
      <c r="AL1046" s="50">
        <v>3.5433608092025812</v>
      </c>
      <c r="AM1046" s="50">
        <v>4.3710918829668053</v>
      </c>
      <c r="AN1046" s="50">
        <v>5.4296777589073741</v>
      </c>
      <c r="AO1046" s="50">
        <v>6.7772703339602103</v>
      </c>
      <c r="AP1046" s="50">
        <v>8.2691313013017158</v>
      </c>
      <c r="AQ1046" s="50">
        <v>10.688428885257181</v>
      </c>
      <c r="AR1046" s="50">
        <v>15.060227973819615</v>
      </c>
      <c r="AS1046" s="50">
        <v>42.005409764587441</v>
      </c>
      <c r="AT1046" s="50">
        <v>168.09011075062946</v>
      </c>
      <c r="AU1046" s="50">
        <v>239.06149084533968</v>
      </c>
      <c r="AV1046" s="50">
        <v>308.53873662226653</v>
      </c>
      <c r="AW1046" s="50">
        <v>378.51402717178786</v>
      </c>
      <c r="AX1046" s="50">
        <v>478.12298169067935</v>
      </c>
      <c r="AY1046" s="50">
        <v>582.7123839355155</v>
      </c>
      <c r="AZ1046" s="50">
        <v>742.08671116574192</v>
      </c>
      <c r="BA1046" s="50">
        <v>978.65797814810935</v>
      </c>
      <c r="BB1046" s="50">
        <v>1494.134317783373</v>
      </c>
      <c r="BC1046" s="50">
        <v>13.502041492959094</v>
      </c>
      <c r="BD1046" s="50">
        <v>5652.8081689470946</v>
      </c>
      <c r="BE1046" s="50">
        <v>101.46409815501988</v>
      </c>
      <c r="BF1046" s="50">
        <v>203.60023314930825</v>
      </c>
      <c r="BG1046" s="50">
        <v>280.02961724196797</v>
      </c>
      <c r="BH1046" s="50">
        <v>347.7728936932271</v>
      </c>
      <c r="BI1046" s="50">
        <v>429.62441080506318</v>
      </c>
      <c r="BJ1046" s="50">
        <v>537.56680456086872</v>
      </c>
      <c r="BK1046" s="50">
        <v>655.1035128222735</v>
      </c>
      <c r="BL1046" s="50">
        <v>847.25147009210446</v>
      </c>
      <c r="BM1046" s="50">
        <v>1193.1048282131558</v>
      </c>
      <c r="BN1046" s="50">
        <v>3327.8993429699726</v>
      </c>
    </row>
    <row r="1047" spans="1:66" x14ac:dyDescent="0.25">
      <c r="A1047" t="str">
        <f t="shared" si="16"/>
        <v>3007TOT53</v>
      </c>
      <c r="B1047" s="50">
        <v>3007</v>
      </c>
      <c r="C1047" s="50" t="s">
        <v>3</v>
      </c>
      <c r="D1047" s="50">
        <v>53</v>
      </c>
      <c r="E1047" s="50">
        <v>1677.6465168384532</v>
      </c>
      <c r="F1047" s="50">
        <v>0.16101607239576676</v>
      </c>
      <c r="G1047" s="50">
        <v>6.1588704456777721E-2</v>
      </c>
      <c r="H1047" s="50">
        <v>3.5412582808510278E-2</v>
      </c>
      <c r="I1047" s="50">
        <v>4.6881370991790357E-2</v>
      </c>
      <c r="J1047" s="50">
        <v>2.1403385036276007E-2</v>
      </c>
      <c r="K1047" s="50">
        <v>1.668825965694138E-2</v>
      </c>
      <c r="L1047" s="50">
        <v>259.65437855292612</v>
      </c>
      <c r="M1047" s="50">
        <v>129.82718927646306</v>
      </c>
      <c r="N1047" s="50">
        <v>2300466</v>
      </c>
      <c r="O1047" s="50">
        <v>370412</v>
      </c>
      <c r="P1047" s="50">
        <v>160.33648721660202</v>
      </c>
      <c r="Q1047" s="50">
        <v>99.317891336324095</v>
      </c>
      <c r="R1047" s="50">
        <v>38.250035254491138</v>
      </c>
      <c r="S1047" s="50">
        <v>441462465.1880458</v>
      </c>
      <c r="T1047" s="50">
        <v>0.95322683420469267</v>
      </c>
      <c r="U1047" s="50">
        <v>0.96812499184397438</v>
      </c>
      <c r="V1047" s="50">
        <v>107849</v>
      </c>
      <c r="W1047" s="50">
        <v>70.555430335193549</v>
      </c>
      <c r="X1047" s="50">
        <v>59.271758941269511</v>
      </c>
      <c r="Y1047" s="50">
        <v>45.654349656335931</v>
      </c>
      <c r="Z1047" s="50">
        <v>76708799.160683706</v>
      </c>
      <c r="AA1047" s="50">
        <v>0.16563330191262232</v>
      </c>
      <c r="AB1047" s="50">
        <v>0.16596051831976022</v>
      </c>
      <c r="AC1047" s="50">
        <v>2300466</v>
      </c>
      <c r="AD1047" s="50">
        <v>0.61056762670985054</v>
      </c>
      <c r="AE1047" s="50">
        <v>0.69791520751405312</v>
      </c>
      <c r="AF1047" s="50">
        <v>3.4696817450616483E-3</v>
      </c>
      <c r="AG1047" s="50">
        <v>0.70005066211628364</v>
      </c>
      <c r="AH1047" s="50">
        <v>26.000115546952983</v>
      </c>
      <c r="AI1047" s="50">
        <v>29.791558382921302</v>
      </c>
      <c r="AJ1047" s="50">
        <v>0.71817491886509266</v>
      </c>
      <c r="AK1047" s="50">
        <v>1.4771255591368782</v>
      </c>
      <c r="AL1047" s="50">
        <v>2.1112239289529526</v>
      </c>
      <c r="AM1047" s="50">
        <v>2.8542604516294805</v>
      </c>
      <c r="AN1047" s="50">
        <v>3.7394550870402492</v>
      </c>
      <c r="AO1047" s="50">
        <v>5.0661406695439002</v>
      </c>
      <c r="AP1047" s="50">
        <v>7.3156676538241712</v>
      </c>
      <c r="AQ1047" s="50">
        <v>11.316529372556509</v>
      </c>
      <c r="AR1047" s="50">
        <v>18.856113925934295</v>
      </c>
      <c r="AS1047" s="50">
        <v>46.545308432516471</v>
      </c>
      <c r="AT1047" s="50">
        <v>189.25701358589393</v>
      </c>
      <c r="AU1047" s="50">
        <v>298.8268635566746</v>
      </c>
      <c r="AV1047" s="50">
        <v>418.35760897934443</v>
      </c>
      <c r="AW1047" s="50">
        <v>547.84924985390342</v>
      </c>
      <c r="AX1047" s="50">
        <v>733.12190525904168</v>
      </c>
      <c r="AY1047" s="50">
        <v>1001.0699929148599</v>
      </c>
      <c r="AZ1047" s="50">
        <v>1494.134317783373</v>
      </c>
      <c r="BA1047" s="50">
        <v>2345.7908789198955</v>
      </c>
      <c r="BB1047" s="50">
        <v>4332.9895215717816</v>
      </c>
      <c r="BC1047" s="50">
        <v>10.125169993050903</v>
      </c>
      <c r="BD1047" s="50">
        <v>11953.074542266984</v>
      </c>
      <c r="BE1047" s="50">
        <v>120.34657004495553</v>
      </c>
      <c r="BF1047" s="50">
        <v>247.52281700397808</v>
      </c>
      <c r="BG1047" s="50">
        <v>354.44543684145367</v>
      </c>
      <c r="BH1047" s="50">
        <v>479.18895664228575</v>
      </c>
      <c r="BI1047" s="50">
        <v>627.22732254801201</v>
      </c>
      <c r="BJ1047" s="50">
        <v>847.31013822555053</v>
      </c>
      <c r="BK1047" s="50">
        <v>1231.8115271650051</v>
      </c>
      <c r="BL1047" s="50">
        <v>1892.7837493629359</v>
      </c>
      <c r="BM1047" s="50">
        <v>3169.0732751737496</v>
      </c>
      <c r="BN1047" s="50">
        <v>7822.0406373009937</v>
      </c>
    </row>
    <row r="1048" spans="1:66" x14ac:dyDescent="0.25">
      <c r="A1048" t="str">
        <f t="shared" si="16"/>
        <v>3007TOT100</v>
      </c>
      <c r="B1048" s="50">
        <v>3007</v>
      </c>
      <c r="C1048" s="50" t="s">
        <v>3</v>
      </c>
      <c r="D1048" s="50">
        <v>100</v>
      </c>
      <c r="E1048" s="50">
        <v>1037.0029978332611</v>
      </c>
      <c r="F1048" s="50">
        <v>0.23357383271706486</v>
      </c>
      <c r="G1048" s="50">
        <v>9.0968901509374173E-2</v>
      </c>
      <c r="H1048" s="50">
        <v>5.338855964370242E-2</v>
      </c>
      <c r="I1048" s="50">
        <v>7.6144060975433817E-2</v>
      </c>
      <c r="J1048" s="50">
        <v>3.3618050302369064E-2</v>
      </c>
      <c r="K1048" s="50">
        <v>2.3999321556351535E-2</v>
      </c>
      <c r="L1048" s="50">
        <v>289.44411408981966</v>
      </c>
      <c r="M1048" s="50">
        <v>144.72205704490983</v>
      </c>
      <c r="N1048" s="50">
        <v>55242969</v>
      </c>
      <c r="O1048" s="50">
        <v>12903312</v>
      </c>
      <c r="P1048" s="50">
        <v>176.71567700072242</v>
      </c>
      <c r="Q1048" s="50">
        <v>112.72843708909724</v>
      </c>
      <c r="R1048" s="50">
        <v>38.946529434043214</v>
      </c>
      <c r="S1048" s="50">
        <v>17454842340.39592</v>
      </c>
      <c r="T1048" s="50">
        <v>2.5390874628250959</v>
      </c>
      <c r="U1048" s="50">
        <v>2.6443410032955139</v>
      </c>
      <c r="V1048" s="50">
        <v>4206424</v>
      </c>
      <c r="W1048" s="50">
        <v>80.826418550296339</v>
      </c>
      <c r="X1048" s="50">
        <v>63.895638494613493</v>
      </c>
      <c r="Y1048" s="50">
        <v>44.150587546434295</v>
      </c>
      <c r="Z1048" s="50">
        <v>3225265767.1087928</v>
      </c>
      <c r="AA1048" s="50">
        <v>0.46916676265774565</v>
      </c>
      <c r="AB1048" s="50">
        <v>0.4719678183617298</v>
      </c>
      <c r="AC1048" s="50">
        <v>55242969</v>
      </c>
      <c r="AD1048" s="50">
        <v>0.55799334544351908</v>
      </c>
      <c r="AE1048" s="50">
        <v>0.62465841168587311</v>
      </c>
      <c r="AF1048" s="50">
        <v>8.3320301661621646E-2</v>
      </c>
      <c r="AG1048" s="50">
        <v>0.55112872354175479</v>
      </c>
      <c r="AH1048" s="50">
        <v>18.001474255718058</v>
      </c>
      <c r="AI1048" s="50">
        <v>19.879014791304272</v>
      </c>
      <c r="AJ1048" s="50">
        <v>0.95120206096215265</v>
      </c>
      <c r="AK1048" s="50">
        <v>2.0929420224537978</v>
      </c>
      <c r="AL1048" s="50">
        <v>2.9479962714908878</v>
      </c>
      <c r="AM1048" s="50">
        <v>3.8716912366558729</v>
      </c>
      <c r="AN1048" s="50">
        <v>4.9706545173919903</v>
      </c>
      <c r="AO1048" s="50">
        <v>6.152919582389325</v>
      </c>
      <c r="AP1048" s="50">
        <v>7.8915778916617079</v>
      </c>
      <c r="AQ1048" s="50">
        <v>10.606431155907202</v>
      </c>
      <c r="AR1048" s="50">
        <v>16.123707646523407</v>
      </c>
      <c r="AS1048" s="50">
        <v>44.390877614563657</v>
      </c>
      <c r="AT1048" s="50">
        <v>173.69311444231712</v>
      </c>
      <c r="AU1048" s="50">
        <v>261.77233247564692</v>
      </c>
      <c r="AV1048" s="50">
        <v>352.1888034775094</v>
      </c>
      <c r="AW1048" s="50">
        <v>448.24029533501192</v>
      </c>
      <c r="AX1048" s="50">
        <v>567.7710407576817</v>
      </c>
      <c r="AY1048" s="50">
        <v>720.91980833047751</v>
      </c>
      <c r="AZ1048" s="50">
        <v>933.83394861460818</v>
      </c>
      <c r="BA1048" s="50">
        <v>1307.3675280604514</v>
      </c>
      <c r="BB1048" s="50">
        <v>2226.260133497226</v>
      </c>
      <c r="BC1048" s="50">
        <v>12.098950785096193</v>
      </c>
      <c r="BD1048" s="50">
        <v>7918.9118842518774</v>
      </c>
      <c r="BE1048" s="50">
        <v>98.637794458762656</v>
      </c>
      <c r="BF1048" s="50">
        <v>217.01726208780966</v>
      </c>
      <c r="BG1048" s="50">
        <v>305.68125460702208</v>
      </c>
      <c r="BH1048" s="50">
        <v>401.54467106550658</v>
      </c>
      <c r="BI1048" s="50">
        <v>515.4886809644961</v>
      </c>
      <c r="BJ1048" s="50">
        <v>638.03626341919107</v>
      </c>
      <c r="BK1048" s="50">
        <v>818.26018211674966</v>
      </c>
      <c r="BL1048" s="50">
        <v>1100.0451917207781</v>
      </c>
      <c r="BM1048" s="50">
        <v>1672.0502359304596</v>
      </c>
      <c r="BN1048" s="50">
        <v>4603.5013969525535</v>
      </c>
    </row>
    <row r="1049" spans="1:66" x14ac:dyDescent="0.25">
      <c r="A1049" t="str">
        <f t="shared" si="16"/>
        <v>3007TOT115</v>
      </c>
      <c r="B1049" s="50">
        <v>3007</v>
      </c>
      <c r="C1049" s="50" t="s">
        <v>3</v>
      </c>
      <c r="D1049" s="50">
        <v>115</v>
      </c>
      <c r="E1049" s="50">
        <v>726.17370961503275</v>
      </c>
      <c r="F1049" s="50">
        <v>0.30851997870429837</v>
      </c>
      <c r="G1049" s="50">
        <v>0.11547507508743808</v>
      </c>
      <c r="H1049" s="50">
        <v>6.2036220420346476E-2</v>
      </c>
      <c r="I1049" s="50">
        <v>8.542453061057334E-2</v>
      </c>
      <c r="J1049" s="50">
        <v>3.3642871403937125E-2</v>
      </c>
      <c r="K1049" s="50">
        <v>2.0801820667557255E-2</v>
      </c>
      <c r="L1049" s="50">
        <v>266.91743793718467</v>
      </c>
      <c r="M1049" s="50">
        <v>133.45871896859234</v>
      </c>
      <c r="N1049" s="50">
        <v>2002282</v>
      </c>
      <c r="O1049" s="50">
        <v>617744</v>
      </c>
      <c r="P1049" s="50">
        <v>167.0136608223653</v>
      </c>
      <c r="Q1049" s="50">
        <v>99.903777114819377</v>
      </c>
      <c r="R1049" s="50">
        <v>37.428718740485721</v>
      </c>
      <c r="S1049" s="50">
        <v>740579506.68020368</v>
      </c>
      <c r="T1049" s="50">
        <v>4.2444818340067698</v>
      </c>
      <c r="U1049" s="50">
        <v>4.5686598752128438</v>
      </c>
      <c r="V1049" s="50">
        <v>171044</v>
      </c>
      <c r="W1049" s="50">
        <v>80.898470900471295</v>
      </c>
      <c r="X1049" s="50">
        <v>52.560248068121041</v>
      </c>
      <c r="Y1049" s="50">
        <v>39.383150441066626</v>
      </c>
      <c r="Z1049" s="50">
        <v>107881380.84676436</v>
      </c>
      <c r="AA1049" s="50">
        <v>0.61830034061337769</v>
      </c>
      <c r="AB1049" s="50">
        <v>0.62424100040829344</v>
      </c>
      <c r="AC1049" s="50">
        <v>2002282</v>
      </c>
      <c r="AD1049" s="50">
        <v>0.55569373389443333</v>
      </c>
      <c r="AE1049" s="50">
        <v>0.72036903399808239</v>
      </c>
      <c r="AF1049" s="50">
        <v>3.0199452214747626E-3</v>
      </c>
      <c r="AG1049" s="50">
        <v>0.5423009250322437</v>
      </c>
      <c r="AH1049" s="50">
        <v>16.930101922486269</v>
      </c>
      <c r="AI1049" s="50">
        <v>16.843599051800229</v>
      </c>
      <c r="AJ1049" s="50">
        <v>1.2331559193141781</v>
      </c>
      <c r="AK1049" s="50">
        <v>2.3833926811914754</v>
      </c>
      <c r="AL1049" s="50">
        <v>3.1745031192292381</v>
      </c>
      <c r="AM1049" s="50">
        <v>4.0311732729320493</v>
      </c>
      <c r="AN1049" s="50">
        <v>4.9188167104725373</v>
      </c>
      <c r="AO1049" s="50">
        <v>5.9418969619826232</v>
      </c>
      <c r="AP1049" s="50">
        <v>7.4826938253545414</v>
      </c>
      <c r="AQ1049" s="50">
        <v>9.9186729312568893</v>
      </c>
      <c r="AR1049" s="50">
        <v>15.110351539784084</v>
      </c>
      <c r="AS1049" s="50">
        <v>45.805343038482384</v>
      </c>
      <c r="AT1049" s="50">
        <v>141.94276018942043</v>
      </c>
      <c r="AU1049" s="50">
        <v>199.21790903778307</v>
      </c>
      <c r="AV1049" s="50">
        <v>262.54074441050699</v>
      </c>
      <c r="AW1049" s="50">
        <v>324.72519173158639</v>
      </c>
      <c r="AX1049" s="50">
        <v>388.474922623677</v>
      </c>
      <c r="AY1049" s="50">
        <v>480.61320555365171</v>
      </c>
      <c r="AZ1049" s="50">
        <v>597.65372711334919</v>
      </c>
      <c r="BA1049" s="50">
        <v>856.63700886246727</v>
      </c>
      <c r="BB1049" s="50">
        <v>1464.2516314277057</v>
      </c>
      <c r="BC1049" s="50">
        <v>15.236546260584305</v>
      </c>
      <c r="BD1049" s="50">
        <v>4855.9365327959622</v>
      </c>
      <c r="BE1049" s="50">
        <v>89.354060251282547</v>
      </c>
      <c r="BF1049" s="50">
        <v>172.37854521301202</v>
      </c>
      <c r="BG1049" s="50">
        <v>231.64999482281976</v>
      </c>
      <c r="BH1049" s="50">
        <v>292.2460022910376</v>
      </c>
      <c r="BI1049" s="50">
        <v>357.97496701597191</v>
      </c>
      <c r="BJ1049" s="50">
        <v>429.75328695519397</v>
      </c>
      <c r="BK1049" s="50">
        <v>544.84349838893081</v>
      </c>
      <c r="BL1049" s="50">
        <v>721.5335205429202</v>
      </c>
      <c r="BM1049" s="50">
        <v>1095.2675717348752</v>
      </c>
      <c r="BN1049" s="50">
        <v>3333.7593270506877</v>
      </c>
    </row>
    <row r="1050" spans="1:66" x14ac:dyDescent="0.25">
      <c r="A1050" t="str">
        <f t="shared" si="16"/>
        <v>3007TOT123</v>
      </c>
      <c r="B1050" s="50">
        <v>3007</v>
      </c>
      <c r="C1050" s="50" t="s">
        <v>3</v>
      </c>
      <c r="D1050" s="50">
        <v>123</v>
      </c>
      <c r="E1050" s="50">
        <v>601.69647425445862</v>
      </c>
      <c r="F1050" s="50">
        <v>0.34187657999603438</v>
      </c>
      <c r="G1050" s="50">
        <v>0.13539069348539273</v>
      </c>
      <c r="H1050" s="50">
        <v>7.6770727662743177E-2</v>
      </c>
      <c r="I1050" s="50">
        <v>0.11115754633091694</v>
      </c>
      <c r="J1050" s="50">
        <v>4.5273659817148808E-2</v>
      </c>
      <c r="K1050" s="50">
        <v>2.9477374385701076E-2</v>
      </c>
      <c r="L1050" s="50">
        <v>237.8652005495521</v>
      </c>
      <c r="M1050" s="50">
        <v>118.93260027477605</v>
      </c>
      <c r="N1050" s="50">
        <v>3464803</v>
      </c>
      <c r="O1050" s="50">
        <v>1184535</v>
      </c>
      <c r="P1050" s="50">
        <v>143.66531572907238</v>
      </c>
      <c r="Q1050" s="50">
        <v>94.199884820479724</v>
      </c>
      <c r="R1050" s="50">
        <v>39.602213607894271</v>
      </c>
      <c r="S1050" s="50">
        <v>1338996726.7899232</v>
      </c>
      <c r="T1050" s="50">
        <v>5.3523222814875018</v>
      </c>
      <c r="U1050" s="50">
        <v>5.8280602915629816</v>
      </c>
      <c r="V1050" s="50">
        <v>385139</v>
      </c>
      <c r="W1050" s="50">
        <v>70.492217559063619</v>
      </c>
      <c r="X1050" s="50">
        <v>48.440382715712431</v>
      </c>
      <c r="Y1050" s="50">
        <v>40.729272380994061</v>
      </c>
      <c r="Z1050" s="50">
        <v>223875366.70496121</v>
      </c>
      <c r="AA1050" s="50">
        <v>0.89488875477971541</v>
      </c>
      <c r="AB1050" s="50">
        <v>0.90669643453569171</v>
      </c>
      <c r="AC1050" s="50">
        <v>3464803</v>
      </c>
      <c r="AD1050" s="50">
        <v>0.54954824091497945</v>
      </c>
      <c r="AE1050" s="50">
        <v>0.60310094992298069</v>
      </c>
      <c r="AF1050" s="50">
        <v>5.2257949995064158E-3</v>
      </c>
      <c r="AG1050" s="50">
        <v>0.52770086619958345</v>
      </c>
      <c r="AH1050" s="50">
        <v>16.715531253323125</v>
      </c>
      <c r="AI1050" s="50">
        <v>17.707457811323643</v>
      </c>
      <c r="AJ1050" s="50">
        <v>1.0952327598021969</v>
      </c>
      <c r="AK1050" s="50">
        <v>2.3049525376353026</v>
      </c>
      <c r="AL1050" s="50">
        <v>3.1996650713168839</v>
      </c>
      <c r="AM1050" s="50">
        <v>4.0253560924985958</v>
      </c>
      <c r="AN1050" s="50">
        <v>4.9488965832092866</v>
      </c>
      <c r="AO1050" s="50">
        <v>6.0791544753201485</v>
      </c>
      <c r="AP1050" s="50">
        <v>7.7859550225308531</v>
      </c>
      <c r="AQ1050" s="50">
        <v>10.352149752629291</v>
      </c>
      <c r="AR1050" s="50">
        <v>15.807145036036211</v>
      </c>
      <c r="AS1050" s="50">
        <v>44.401492669021245</v>
      </c>
      <c r="AT1050" s="50">
        <v>113.55420815153634</v>
      </c>
      <c r="AU1050" s="50">
        <v>164.95242868328438</v>
      </c>
      <c r="AV1050" s="50">
        <v>216.94830294214574</v>
      </c>
      <c r="AW1050" s="50">
        <v>273.92462492695171</v>
      </c>
      <c r="AX1050" s="50">
        <v>327.21541559455869</v>
      </c>
      <c r="AY1050" s="50">
        <v>403.41626580151069</v>
      </c>
      <c r="AZ1050" s="50">
        <v>545.35902599093117</v>
      </c>
      <c r="BA1050" s="50">
        <v>735.1140843494195</v>
      </c>
      <c r="BB1050" s="50">
        <v>1270.014170115867</v>
      </c>
      <c r="BC1050" s="50">
        <v>11.524144544236606</v>
      </c>
      <c r="BD1050" s="50">
        <v>4840.9951896181283</v>
      </c>
      <c r="BE1050" s="50">
        <v>65.690136355212573</v>
      </c>
      <c r="BF1050" s="50">
        <v>138.79846547612937</v>
      </c>
      <c r="BG1050" s="50">
        <v>192.04786565320396</v>
      </c>
      <c r="BH1050" s="50">
        <v>243.19414488017702</v>
      </c>
      <c r="BI1050" s="50">
        <v>297.81487850617992</v>
      </c>
      <c r="BJ1050" s="50">
        <v>365.58147854654192</v>
      </c>
      <c r="BK1050" s="50">
        <v>467.62963908076171</v>
      </c>
      <c r="BL1050" s="50">
        <v>622.95046589910464</v>
      </c>
      <c r="BM1050" s="50">
        <v>952.54625472158898</v>
      </c>
      <c r="BN1050" s="50">
        <v>2675.3848984148403</v>
      </c>
    </row>
    <row r="1051" spans="1:66" x14ac:dyDescent="0.25">
      <c r="A1051" t="str">
        <f t="shared" si="16"/>
        <v>3007TOT126</v>
      </c>
      <c r="B1051" s="50">
        <v>3007</v>
      </c>
      <c r="C1051" s="50" t="s">
        <v>3</v>
      </c>
      <c r="D1051" s="50">
        <v>126</v>
      </c>
      <c r="E1051" s="50">
        <v>626.02241201170489</v>
      </c>
      <c r="F1051" s="50">
        <v>0.48066492165226327</v>
      </c>
      <c r="G1051" s="50">
        <v>0.21557840143846405</v>
      </c>
      <c r="H1051" s="50">
        <v>0.13171930160429429</v>
      </c>
      <c r="I1051" s="50">
        <v>0.20410997593748192</v>
      </c>
      <c r="J1051" s="50">
        <v>8.6226185488212495E-2</v>
      </c>
      <c r="K1051" s="50">
        <v>5.6008651237920676E-2</v>
      </c>
      <c r="L1051" s="50">
        <v>312.31156114324313</v>
      </c>
      <c r="M1051" s="50">
        <v>156.15578057162156</v>
      </c>
      <c r="N1051" s="50">
        <v>3597296</v>
      </c>
      <c r="O1051" s="50">
        <v>1729094</v>
      </c>
      <c r="P1051" s="50">
        <v>172.2397063663729</v>
      </c>
      <c r="Q1051" s="50">
        <v>140.07185477687023</v>
      </c>
      <c r="R1051" s="50">
        <v>44.850038296413125</v>
      </c>
      <c r="S1051" s="50">
        <v>2906368843.9626918</v>
      </c>
      <c r="T1051" s="50">
        <v>10.754826953504134</v>
      </c>
      <c r="U1051" s="50">
        <v>12.393880441313447</v>
      </c>
      <c r="V1051" s="50">
        <v>734244</v>
      </c>
      <c r="W1051" s="50">
        <v>90.187827565986197</v>
      </c>
      <c r="X1051" s="50">
        <v>65.967953005635366</v>
      </c>
      <c r="Y1051" s="50">
        <v>42.244963820201882</v>
      </c>
      <c r="Z1051" s="50">
        <v>581238884.24003685</v>
      </c>
      <c r="AA1051" s="50">
        <v>2.1508363027062716</v>
      </c>
      <c r="AB1051" s="50">
        <v>2.2159978843501746</v>
      </c>
      <c r="AC1051" s="50">
        <v>3597296</v>
      </c>
      <c r="AD1051" s="50">
        <v>0.57499449274924996</v>
      </c>
      <c r="AE1051" s="50">
        <v>0.68724184756637641</v>
      </c>
      <c r="AF1051" s="50">
        <v>5.4256277914053316E-3</v>
      </c>
      <c r="AG1051" s="50">
        <v>0.57981668117219343</v>
      </c>
      <c r="AH1051" s="50">
        <v>19.771767990094236</v>
      </c>
      <c r="AI1051" s="50">
        <v>21.835325539399179</v>
      </c>
      <c r="AJ1051" s="50">
        <v>0.78452290566238214</v>
      </c>
      <c r="AK1051" s="50">
        <v>2.0576602030770808</v>
      </c>
      <c r="AL1051" s="50">
        <v>2.9139837055776883</v>
      </c>
      <c r="AM1051" s="50">
        <v>3.7491087813106816</v>
      </c>
      <c r="AN1051" s="50">
        <v>4.7289080349623642</v>
      </c>
      <c r="AO1051" s="50">
        <v>5.9373232584504922</v>
      </c>
      <c r="AP1051" s="50">
        <v>7.7623276771528467</v>
      </c>
      <c r="AQ1051" s="50">
        <v>10.006172011898723</v>
      </c>
      <c r="AR1051" s="50">
        <v>15.075967482243165</v>
      </c>
      <c r="AS1051" s="50">
        <v>46.984025939664576</v>
      </c>
      <c r="AT1051" s="50">
        <v>99.608954518891537</v>
      </c>
      <c r="AU1051" s="50">
        <v>153.59700786813073</v>
      </c>
      <c r="AV1051" s="50">
        <v>205.85850600570916</v>
      </c>
      <c r="AW1051" s="50">
        <v>268.94417720100716</v>
      </c>
      <c r="AX1051" s="50">
        <v>334.68608718347554</v>
      </c>
      <c r="AY1051" s="50">
        <v>418.35760897934443</v>
      </c>
      <c r="AZ1051" s="50">
        <v>560.30036916876486</v>
      </c>
      <c r="BA1051" s="50">
        <v>739.59648730276967</v>
      </c>
      <c r="BB1051" s="50">
        <v>1260.0532746639781</v>
      </c>
      <c r="BC1051" s="50">
        <v>13.213191231708223</v>
      </c>
      <c r="BD1051" s="50">
        <v>5416.2369019647276</v>
      </c>
      <c r="BE1051" s="50">
        <v>48.944261292467736</v>
      </c>
      <c r="BF1051" s="50">
        <v>129.08923532497869</v>
      </c>
      <c r="BG1051" s="50">
        <v>181.79958776917567</v>
      </c>
      <c r="BH1051" s="50">
        <v>235.33233773393331</v>
      </c>
      <c r="BI1051" s="50">
        <v>296.12964101359887</v>
      </c>
      <c r="BJ1051" s="50">
        <v>371.78441230045581</v>
      </c>
      <c r="BK1051" s="50">
        <v>486.33874785005185</v>
      </c>
      <c r="BL1051" s="50">
        <v>625.34768503719317</v>
      </c>
      <c r="BM1051" s="50">
        <v>945.81017525084803</v>
      </c>
      <c r="BN1051" s="50">
        <v>2942.0217545558007</v>
      </c>
    </row>
    <row r="1052" spans="1:66" x14ac:dyDescent="0.25">
      <c r="A1052" t="str">
        <f t="shared" si="16"/>
        <v>3007TOT129</v>
      </c>
      <c r="B1052" s="50">
        <v>3007</v>
      </c>
      <c r="C1052" s="50" t="s">
        <v>3</v>
      </c>
      <c r="D1052" s="50">
        <v>129</v>
      </c>
      <c r="E1052" s="50">
        <v>791.92648478583067</v>
      </c>
      <c r="F1052" s="50">
        <v>0.36987377605649202</v>
      </c>
      <c r="G1052" s="50">
        <v>0.15612885289091447</v>
      </c>
      <c r="H1052" s="50">
        <v>9.1868563401598144E-2</v>
      </c>
      <c r="I1052" s="50">
        <v>0.13427297365211824</v>
      </c>
      <c r="J1052" s="50">
        <v>5.6521599684857253E-2</v>
      </c>
      <c r="K1052" s="50">
        <v>3.7063442670605795E-2</v>
      </c>
      <c r="L1052" s="50">
        <v>294.15391186081632</v>
      </c>
      <c r="M1052" s="50">
        <v>147.07695593040816</v>
      </c>
      <c r="N1052" s="50">
        <v>3521915</v>
      </c>
      <c r="O1052" s="50">
        <v>1302664</v>
      </c>
      <c r="P1052" s="50">
        <v>169.98746426386674</v>
      </c>
      <c r="Q1052" s="50">
        <v>124.16644759694958</v>
      </c>
      <c r="R1052" s="50">
        <v>42.211387505089832</v>
      </c>
      <c r="S1052" s="50">
        <v>1940965935.5091929</v>
      </c>
      <c r="T1052" s="50">
        <v>5.7992646684400508</v>
      </c>
      <c r="U1052" s="50">
        <v>6.2993965214326311</v>
      </c>
      <c r="V1052" s="50">
        <v>472898</v>
      </c>
      <c r="W1052" s="50">
        <v>85.165577937814007</v>
      </c>
      <c r="X1052" s="50">
        <v>61.911377992594154</v>
      </c>
      <c r="Y1052" s="50">
        <v>42.094546763592611</v>
      </c>
      <c r="Z1052" s="50">
        <v>351333201.95930147</v>
      </c>
      <c r="AA1052" s="50">
        <v>1.0497217842403705</v>
      </c>
      <c r="AB1052" s="50">
        <v>1.0651018781745347</v>
      </c>
      <c r="AC1052" s="50">
        <v>3521915</v>
      </c>
      <c r="AD1052" s="50">
        <v>0.59050478077998936</v>
      </c>
      <c r="AE1052" s="50">
        <v>0.73645503574564763</v>
      </c>
      <c r="AF1052" s="50">
        <v>5.3119342703428869E-3</v>
      </c>
      <c r="AG1052" s="50">
        <v>0.6194517606777783</v>
      </c>
      <c r="AH1052" s="50">
        <v>21.370567401854327</v>
      </c>
      <c r="AI1052" s="50">
        <v>22.55989957004148</v>
      </c>
      <c r="AJ1052" s="50">
        <v>0.85780196422918897</v>
      </c>
      <c r="AK1052" s="50">
        <v>1.9739042088740677</v>
      </c>
      <c r="AL1052" s="50">
        <v>2.7066836621128658</v>
      </c>
      <c r="AM1052" s="50">
        <v>3.555223159281466</v>
      </c>
      <c r="AN1052" s="50">
        <v>4.4640133790235605</v>
      </c>
      <c r="AO1052" s="50">
        <v>5.6200970050347543</v>
      </c>
      <c r="AP1052" s="50">
        <v>7.1992644249251541</v>
      </c>
      <c r="AQ1052" s="50">
        <v>9.7400053194429717</v>
      </c>
      <c r="AR1052" s="50">
        <v>15.299089520753704</v>
      </c>
      <c r="AS1052" s="50">
        <v>48.583917356322267</v>
      </c>
      <c r="AT1052" s="50">
        <v>122.51901405823659</v>
      </c>
      <c r="AU1052" s="50">
        <v>187.70062367153625</v>
      </c>
      <c r="AV1052" s="50">
        <v>248.02629675203991</v>
      </c>
      <c r="AW1052" s="50">
        <v>310.48111123538496</v>
      </c>
      <c r="AX1052" s="50">
        <v>392.21025841813542</v>
      </c>
      <c r="AY1052" s="50">
        <v>499.93734273031663</v>
      </c>
      <c r="AZ1052" s="50">
        <v>647.45820437279497</v>
      </c>
      <c r="BA1052" s="50">
        <v>929.351545661258</v>
      </c>
      <c r="BB1052" s="50">
        <v>1653.633156206748</v>
      </c>
      <c r="BC1052" s="50">
        <v>14.53066826128493</v>
      </c>
      <c r="BD1052" s="50">
        <v>7321.2581571385281</v>
      </c>
      <c r="BE1052" s="50">
        <v>67.685135025892734</v>
      </c>
      <c r="BF1052" s="50">
        <v>156.57722529525307</v>
      </c>
      <c r="BG1052" s="50">
        <v>214.43499249709754</v>
      </c>
      <c r="BH1052" s="50">
        <v>281.2787911879505</v>
      </c>
      <c r="BI1052" s="50">
        <v>354.31028594892462</v>
      </c>
      <c r="BJ1052" s="50">
        <v>444.37199675573356</v>
      </c>
      <c r="BK1052" s="50">
        <v>571.06196310709936</v>
      </c>
      <c r="BL1052" s="50">
        <v>771.04673749215556</v>
      </c>
      <c r="BM1052" s="50">
        <v>1209.6160130352803</v>
      </c>
      <c r="BN1052" s="50">
        <v>3856.1332987787951</v>
      </c>
    </row>
    <row r="1053" spans="1:66" x14ac:dyDescent="0.25">
      <c r="A1053" t="str">
        <f t="shared" si="16"/>
        <v>3007TOT131</v>
      </c>
      <c r="B1053" s="50">
        <v>3007</v>
      </c>
      <c r="C1053" s="50" t="s">
        <v>3</v>
      </c>
      <c r="D1053" s="50">
        <v>131</v>
      </c>
      <c r="E1053" s="50">
        <v>993.58235582032273</v>
      </c>
      <c r="F1053" s="50">
        <v>0.15794288804283241</v>
      </c>
      <c r="G1053" s="50">
        <v>5.7497397807139521E-2</v>
      </c>
      <c r="H1053" s="50">
        <v>3.2499257127750023E-2</v>
      </c>
      <c r="I1053" s="50">
        <v>4.2007019264727302E-2</v>
      </c>
      <c r="J1053" s="50">
        <v>1.9536217003847393E-2</v>
      </c>
      <c r="K1053" s="50">
        <v>1.4724539526164492E-2</v>
      </c>
      <c r="L1053" s="50">
        <v>234.23367003565511</v>
      </c>
      <c r="M1053" s="50">
        <v>117.11683501782755</v>
      </c>
      <c r="N1053" s="50">
        <v>4771155</v>
      </c>
      <c r="O1053" s="50">
        <v>753570</v>
      </c>
      <c r="P1053" s="50">
        <v>148.96343930380979</v>
      </c>
      <c r="Q1053" s="50">
        <v>85.270230731845317</v>
      </c>
      <c r="R1053" s="50">
        <v>36.403916959874074</v>
      </c>
      <c r="S1053" s="50">
        <v>771085053.27116024</v>
      </c>
      <c r="T1053" s="50">
        <v>1.3554816495052366</v>
      </c>
      <c r="U1053" s="50">
        <v>1.3883575162129373</v>
      </c>
      <c r="V1053" s="50">
        <v>200422</v>
      </c>
      <c r="W1053" s="50">
        <v>62.64927355403929</v>
      </c>
      <c r="X1053" s="50">
        <v>54.467561463788265</v>
      </c>
      <c r="Y1053" s="50">
        <v>46.507029886435369</v>
      </c>
      <c r="Z1053" s="50">
        <v>130997971.24434446</v>
      </c>
      <c r="AA1053" s="50">
        <v>0.23027984447479732</v>
      </c>
      <c r="AB1053" s="50">
        <v>0.23089140832697982</v>
      </c>
      <c r="AC1053" s="50">
        <v>4771155</v>
      </c>
      <c r="AD1053" s="50">
        <v>0.5487221839087012</v>
      </c>
      <c r="AE1053" s="50">
        <v>0.62163086063646134</v>
      </c>
      <c r="AF1053" s="50">
        <v>7.1961026184953992E-3</v>
      </c>
      <c r="AG1053" s="50">
        <v>0.52731608898668902</v>
      </c>
      <c r="AH1053" s="50">
        <v>16.617991912824717</v>
      </c>
      <c r="AI1053" s="50">
        <v>17.342072254918378</v>
      </c>
      <c r="AJ1053" s="50">
        <v>1.1514668285347414</v>
      </c>
      <c r="AK1053" s="50">
        <v>2.3167628160921896</v>
      </c>
      <c r="AL1053" s="50">
        <v>3.141533161023554</v>
      </c>
      <c r="AM1053" s="50">
        <v>4.0755043657239387</v>
      </c>
      <c r="AN1053" s="50">
        <v>5.0728276906916303</v>
      </c>
      <c r="AO1053" s="50">
        <v>6.2208613955061818</v>
      </c>
      <c r="AP1053" s="50">
        <v>7.6987409047771891</v>
      </c>
      <c r="AQ1053" s="50">
        <v>10.176013743880453</v>
      </c>
      <c r="AR1053" s="50">
        <v>15.754368233702223</v>
      </c>
      <c r="AS1053" s="50">
        <v>44.391920860067899</v>
      </c>
      <c r="AT1053" s="50">
        <v>186.01972256402993</v>
      </c>
      <c r="AU1053" s="50">
        <v>280.15018458438243</v>
      </c>
      <c r="AV1053" s="50">
        <v>358.59223626800951</v>
      </c>
      <c r="AW1053" s="50">
        <v>448.24029533501192</v>
      </c>
      <c r="AX1053" s="50">
        <v>564.03570496322334</v>
      </c>
      <c r="AY1053" s="50">
        <v>689.09474736169159</v>
      </c>
      <c r="AZ1053" s="50">
        <v>860.12332227062836</v>
      </c>
      <c r="BA1053" s="50">
        <v>1195.3074542266984</v>
      </c>
      <c r="BB1053" s="50">
        <v>2054.4346869521378</v>
      </c>
      <c r="BC1053" s="50">
        <v>13.152149251606048</v>
      </c>
      <c r="BD1053" s="50">
        <v>7470.6715889168654</v>
      </c>
      <c r="BE1053" s="50">
        <v>114.05928230902435</v>
      </c>
      <c r="BF1053" s="50">
        <v>229.87027868045067</v>
      </c>
      <c r="BG1053" s="50">
        <v>313.49963241733769</v>
      </c>
      <c r="BH1053" s="50">
        <v>404.37427544614695</v>
      </c>
      <c r="BI1053" s="50">
        <v>504.57131588174826</v>
      </c>
      <c r="BJ1053" s="50">
        <v>616.22427598226011</v>
      </c>
      <c r="BK1053" s="50">
        <v>766.99018119896516</v>
      </c>
      <c r="BL1053" s="50">
        <v>1009.6476604052608</v>
      </c>
      <c r="BM1053" s="50">
        <v>1565.7380806417575</v>
      </c>
      <c r="BN1053" s="50">
        <v>4419.1175983510311</v>
      </c>
    </row>
    <row r="1054" spans="1:66" x14ac:dyDescent="0.25">
      <c r="A1054" t="str">
        <f t="shared" si="16"/>
        <v>3007TOT133</v>
      </c>
      <c r="B1054" s="50">
        <v>3007</v>
      </c>
      <c r="C1054" s="50" t="s">
        <v>3</v>
      </c>
      <c r="D1054" s="50">
        <v>133</v>
      </c>
      <c r="E1054" s="50">
        <v>1094.6363373109355</v>
      </c>
      <c r="F1054" s="50">
        <v>0.22032325512929987</v>
      </c>
      <c r="G1054" s="50">
        <v>8.3556972961252723E-2</v>
      </c>
      <c r="H1054" s="50">
        <v>5.0536457637587677E-2</v>
      </c>
      <c r="I1054" s="50">
        <v>7.1614095851202139E-2</v>
      </c>
      <c r="J1054" s="50">
        <v>3.3180454092358799E-2</v>
      </c>
      <c r="K1054" s="50">
        <v>2.5578408155854462E-2</v>
      </c>
      <c r="L1054" s="50">
        <v>299.6012059881071</v>
      </c>
      <c r="M1054" s="50">
        <v>149.80060299405355</v>
      </c>
      <c r="N1054" s="50">
        <v>10101866</v>
      </c>
      <c r="O1054" s="50">
        <v>2225676</v>
      </c>
      <c r="P1054" s="50">
        <v>185.97829381201618</v>
      </c>
      <c r="Q1054" s="50">
        <v>113.62291217609092</v>
      </c>
      <c r="R1054" s="50">
        <v>37.924717893358974</v>
      </c>
      <c r="S1054" s="50">
        <v>3034653464.1652002</v>
      </c>
      <c r="T1054" s="50">
        <v>2.2869485521926385</v>
      </c>
      <c r="U1054" s="50">
        <v>2.3758846540661178</v>
      </c>
      <c r="V1054" s="50">
        <v>723436</v>
      </c>
      <c r="W1054" s="50">
        <v>80.394545826490713</v>
      </c>
      <c r="X1054" s="50">
        <v>69.406057167562835</v>
      </c>
      <c r="Y1054" s="50">
        <v>46.332294917609886</v>
      </c>
      <c r="Z1054" s="50">
        <v>602530084.47687578</v>
      </c>
      <c r="AA1054" s="50">
        <v>0.45407336310999835</v>
      </c>
      <c r="AB1054" s="50">
        <v>0.45647424901116207</v>
      </c>
      <c r="AC1054" s="50">
        <v>10101866</v>
      </c>
      <c r="AD1054" s="50">
        <v>0.55967509578070807</v>
      </c>
      <c r="AE1054" s="50">
        <v>0.65025710213589605</v>
      </c>
      <c r="AF1054" s="50">
        <v>1.5236156522746406E-2</v>
      </c>
      <c r="AG1054" s="50">
        <v>0.54162132809258612</v>
      </c>
      <c r="AH1054" s="50">
        <v>17.791681704515291</v>
      </c>
      <c r="AI1054" s="50">
        <v>19.136740969796119</v>
      </c>
      <c r="AJ1054" s="50">
        <v>0.98301309220077715</v>
      </c>
      <c r="AK1054" s="50">
        <v>2.213142892626708</v>
      </c>
      <c r="AL1054" s="50">
        <v>3.1038039404287199</v>
      </c>
      <c r="AM1054" s="50">
        <v>3.9874197002714311</v>
      </c>
      <c r="AN1054" s="50">
        <v>4.983422397208491</v>
      </c>
      <c r="AO1054" s="50">
        <v>6.0394418442089126</v>
      </c>
      <c r="AP1054" s="50">
        <v>7.5730046132321327</v>
      </c>
      <c r="AQ1054" s="50">
        <v>9.9527423391156233</v>
      </c>
      <c r="AR1054" s="50">
        <v>15.406563212981354</v>
      </c>
      <c r="AS1054" s="50">
        <v>45.75744596772585</v>
      </c>
      <c r="AT1054" s="50">
        <v>189.25701358589393</v>
      </c>
      <c r="AU1054" s="50">
        <v>291.35619196775775</v>
      </c>
      <c r="AV1054" s="50">
        <v>386.60725472644776</v>
      </c>
      <c r="AW1054" s="50">
        <v>490.07605623294637</v>
      </c>
      <c r="AX1054" s="50">
        <v>597.65372711334919</v>
      </c>
      <c r="AY1054" s="50">
        <v>747.06715889168652</v>
      </c>
      <c r="AZ1054" s="50">
        <v>933.83394861460818</v>
      </c>
      <c r="BA1054" s="50">
        <v>1294.9164087455899</v>
      </c>
      <c r="BB1054" s="50">
        <v>2241.2014766750594</v>
      </c>
      <c r="BC1054" s="50">
        <v>12.51122321572538</v>
      </c>
      <c r="BD1054" s="50">
        <v>8890.09919081107</v>
      </c>
      <c r="BE1054" s="50">
        <v>107.45979005287599</v>
      </c>
      <c r="BF1054" s="50">
        <v>242.07620479936458</v>
      </c>
      <c r="BG1054" s="50">
        <v>339.71619494230885</v>
      </c>
      <c r="BH1054" s="50">
        <v>436.96260477846448</v>
      </c>
      <c r="BI1054" s="50">
        <v>545.43689581721799</v>
      </c>
      <c r="BJ1054" s="50">
        <v>661.41850550957963</v>
      </c>
      <c r="BK1054" s="50">
        <v>828.8484834211622</v>
      </c>
      <c r="BL1054" s="50">
        <v>1089.3291959691735</v>
      </c>
      <c r="BM1054" s="50">
        <v>1686.2874580073592</v>
      </c>
      <c r="BN1054" s="50">
        <v>5014.3238040202777</v>
      </c>
    </row>
    <row r="1055" spans="1:66" x14ac:dyDescent="0.25">
      <c r="A1055" t="str">
        <f t="shared" si="16"/>
        <v>3007TOT135</v>
      </c>
      <c r="B1055" s="50">
        <v>3007</v>
      </c>
      <c r="C1055" s="50" t="s">
        <v>3</v>
      </c>
      <c r="D1055" s="50">
        <v>135</v>
      </c>
      <c r="E1055" s="50">
        <v>1139.8859685458485</v>
      </c>
      <c r="F1055" s="50">
        <v>0.19106051451710879</v>
      </c>
      <c r="G1055" s="50">
        <v>6.9379424613893723E-2</v>
      </c>
      <c r="H1055" s="50">
        <v>4.0781640061681598E-2</v>
      </c>
      <c r="I1055" s="50">
        <v>5.7668336698392768E-2</v>
      </c>
      <c r="J1055" s="50">
        <v>2.6387290178246179E-2</v>
      </c>
      <c r="K1055" s="50">
        <v>2.0064393176710028E-2</v>
      </c>
      <c r="L1055" s="50">
        <v>301.41697139448019</v>
      </c>
      <c r="M1055" s="50">
        <v>150.70848569724009</v>
      </c>
      <c r="N1055" s="50">
        <v>18442963</v>
      </c>
      <c r="O1055" s="50">
        <v>3523722</v>
      </c>
      <c r="P1055" s="50">
        <v>191.96402609562898</v>
      </c>
      <c r="Q1055" s="50">
        <v>109.4529452988512</v>
      </c>
      <c r="R1055" s="50">
        <v>36.312801098251498</v>
      </c>
      <c r="S1055" s="50">
        <v>4628181015.7723026</v>
      </c>
      <c r="T1055" s="50">
        <v>1.8345814073743794</v>
      </c>
      <c r="U1055" s="50">
        <v>1.8955729891623421</v>
      </c>
      <c r="V1055" s="50">
        <v>1063575</v>
      </c>
      <c r="W1055" s="50">
        <v>81.748831715612951</v>
      </c>
      <c r="X1055" s="50">
        <v>68.959653981627142</v>
      </c>
      <c r="Y1055" s="50">
        <v>45.756981541278932</v>
      </c>
      <c r="Z1055" s="50">
        <v>880125167.80210912</v>
      </c>
      <c r="AA1055" s="50">
        <v>0.34887599761319343</v>
      </c>
      <c r="AB1055" s="50">
        <v>0.35032486466173707</v>
      </c>
      <c r="AC1055" s="50">
        <v>18442963</v>
      </c>
      <c r="AD1055" s="50">
        <v>0.52422411949993752</v>
      </c>
      <c r="AE1055" s="50">
        <v>0.53109442934731543</v>
      </c>
      <c r="AF1055" s="50">
        <v>2.7816630215768294E-2</v>
      </c>
      <c r="AG1055" s="50">
        <v>0.47858727264554091</v>
      </c>
      <c r="AH1055" s="50">
        <v>14.767504006785842</v>
      </c>
      <c r="AI1055" s="50">
        <v>16.506152600383839</v>
      </c>
      <c r="AJ1055" s="50">
        <v>1.1199015783190827</v>
      </c>
      <c r="AK1055" s="50">
        <v>2.3436104328500225</v>
      </c>
      <c r="AL1055" s="50">
        <v>3.2739032528902028</v>
      </c>
      <c r="AM1055" s="50">
        <v>4.3236670335432379</v>
      </c>
      <c r="AN1055" s="50">
        <v>5.3484501520838172</v>
      </c>
      <c r="AO1055" s="50">
        <v>6.685807644486033</v>
      </c>
      <c r="AP1055" s="50">
        <v>8.5351641012981432</v>
      </c>
      <c r="AQ1055" s="50">
        <v>11.200238014909868</v>
      </c>
      <c r="AR1055" s="50">
        <v>16.333113502311207</v>
      </c>
      <c r="AS1055" s="50">
        <v>40.836144287308386</v>
      </c>
      <c r="AT1055" s="50">
        <v>213.66120744302233</v>
      </c>
      <c r="AU1055" s="50">
        <v>313.76820673450834</v>
      </c>
      <c r="AV1055" s="50">
        <v>437.0342879516366</v>
      </c>
      <c r="AW1055" s="50">
        <v>552.82969757984802</v>
      </c>
      <c r="AX1055" s="50">
        <v>672.36044300251785</v>
      </c>
      <c r="AY1055" s="50">
        <v>862.11550136100618</v>
      </c>
      <c r="AZ1055" s="50">
        <v>1105.659395159696</v>
      </c>
      <c r="BA1055" s="50">
        <v>1494.134317783373</v>
      </c>
      <c r="BB1055" s="50">
        <v>2390.6149084533968</v>
      </c>
      <c r="BC1055" s="50">
        <v>10.43179547758244</v>
      </c>
      <c r="BD1055" s="50">
        <v>7769.4984524735401</v>
      </c>
      <c r="BE1055" s="50">
        <v>127.48846931041871</v>
      </c>
      <c r="BF1055" s="50">
        <v>267.05918502428773</v>
      </c>
      <c r="BG1055" s="50">
        <v>373.45883817852518</v>
      </c>
      <c r="BH1055" s="50">
        <v>492.69788061415392</v>
      </c>
      <c r="BI1055" s="50">
        <v>609.47505376647803</v>
      </c>
      <c r="BJ1055" s="50">
        <v>761.49281339375068</v>
      </c>
      <c r="BK1055" s="50">
        <v>975.09139523809392</v>
      </c>
      <c r="BL1055" s="50">
        <v>1275.6545016313821</v>
      </c>
      <c r="BM1055" s="50">
        <v>1863.1073038759178</v>
      </c>
      <c r="BN1055" s="50">
        <v>4655.7996829737112</v>
      </c>
    </row>
    <row r="1056" spans="1:66" x14ac:dyDescent="0.25">
      <c r="A1056" t="str">
        <f t="shared" si="16"/>
        <v>3007TOT141</v>
      </c>
      <c r="B1056" s="50">
        <v>3007</v>
      </c>
      <c r="C1056" s="50" t="s">
        <v>3</v>
      </c>
      <c r="D1056" s="50">
        <v>141</v>
      </c>
      <c r="E1056" s="50">
        <v>1217.0141728129138</v>
      </c>
      <c r="F1056" s="50">
        <v>0.11568074924349418</v>
      </c>
      <c r="G1056" s="50">
        <v>3.9432680195541289E-2</v>
      </c>
      <c r="H1056" s="50">
        <v>2.2008762743943481E-2</v>
      </c>
      <c r="I1056" s="50">
        <v>2.2401437433330968E-2</v>
      </c>
      <c r="J1056" s="50">
        <v>1.3394462768788855E-2</v>
      </c>
      <c r="K1056" s="50">
        <v>1.1050411473351569E-2</v>
      </c>
      <c r="L1056" s="50">
        <v>275.99626257839265</v>
      </c>
      <c r="M1056" s="50">
        <v>137.99813128919632</v>
      </c>
      <c r="N1056" s="50">
        <v>3113327</v>
      </c>
      <c r="O1056" s="50">
        <v>360152</v>
      </c>
      <c r="P1056" s="50">
        <v>181.91602512669354</v>
      </c>
      <c r="Q1056" s="50">
        <v>94.080237451699105</v>
      </c>
      <c r="R1056" s="50">
        <v>34.08750414690018</v>
      </c>
      <c r="S1056" s="50">
        <v>406598228.14445204</v>
      </c>
      <c r="T1056" s="50">
        <v>0.89426011631923463</v>
      </c>
      <c r="U1056" s="50">
        <v>0.90999543816345629</v>
      </c>
      <c r="V1056" s="50">
        <v>69743</v>
      </c>
      <c r="W1056" s="50">
        <v>55.485085543063242</v>
      </c>
      <c r="X1056" s="50">
        <v>82.513045746133088</v>
      </c>
      <c r="Y1056" s="50">
        <v>59.792871813035134</v>
      </c>
      <c r="Z1056" s="50">
        <v>69056488.19367072</v>
      </c>
      <c r="AA1056" s="50">
        <v>0.1518807975295218</v>
      </c>
      <c r="AB1056" s="50">
        <v>0.15203607310750625</v>
      </c>
      <c r="AC1056" s="50">
        <v>3113327</v>
      </c>
      <c r="AD1056" s="50">
        <v>0.52153031962251217</v>
      </c>
      <c r="AE1056" s="50">
        <v>0.55549899297643712</v>
      </c>
      <c r="AF1056" s="50">
        <v>4.6956807265603247E-3</v>
      </c>
      <c r="AG1056" s="50">
        <v>0.4689683080077538</v>
      </c>
      <c r="AH1056" s="50">
        <v>14.219342921232629</v>
      </c>
      <c r="AI1056" s="50">
        <v>14.609476212249378</v>
      </c>
      <c r="AJ1056" s="50">
        <v>1.393829371785916</v>
      </c>
      <c r="AK1056" s="50">
        <v>2.5452760752862611</v>
      </c>
      <c r="AL1056" s="50">
        <v>3.4593280648683473</v>
      </c>
      <c r="AM1056" s="50">
        <v>4.3744963878620098</v>
      </c>
      <c r="AN1056" s="50">
        <v>5.3120475382518322</v>
      </c>
      <c r="AO1056" s="50">
        <v>6.5195900165218852</v>
      </c>
      <c r="AP1056" s="50">
        <v>8.1325146872434466</v>
      </c>
      <c r="AQ1056" s="50">
        <v>10.714650531637382</v>
      </c>
      <c r="AR1056" s="50">
        <v>15.697435468311639</v>
      </c>
      <c r="AS1056" s="50">
        <v>41.850831858231281</v>
      </c>
      <c r="AT1056" s="50">
        <v>254.00283402317342</v>
      </c>
      <c r="AU1056" s="50">
        <v>363.57268399395412</v>
      </c>
      <c r="AV1056" s="50">
        <v>481.85831748513777</v>
      </c>
      <c r="AW1056" s="50">
        <v>582.7123839355155</v>
      </c>
      <c r="AX1056" s="50">
        <v>717.18447253601903</v>
      </c>
      <c r="AY1056" s="50">
        <v>880.04511317440677</v>
      </c>
      <c r="AZ1056" s="50">
        <v>1135.5420815153634</v>
      </c>
      <c r="BA1056" s="50">
        <v>1506.0873923256399</v>
      </c>
      <c r="BB1056" s="50">
        <v>2490.2238629722883</v>
      </c>
      <c r="BC1056" s="50">
        <v>11.579307948979633</v>
      </c>
      <c r="BD1056" s="50">
        <v>8217.7387478085511</v>
      </c>
      <c r="BE1056" s="50">
        <v>169.01306151725322</v>
      </c>
      <c r="BF1056" s="50">
        <v>309.80918209988738</v>
      </c>
      <c r="BG1056" s="50">
        <v>421.59242493065062</v>
      </c>
      <c r="BH1056" s="50">
        <v>532.44004391133797</v>
      </c>
      <c r="BI1056" s="50">
        <v>646.58277850748823</v>
      </c>
      <c r="BJ1056" s="50">
        <v>788.54162866350157</v>
      </c>
      <c r="BK1056" s="50">
        <v>997.44270272714846</v>
      </c>
      <c r="BL1056" s="50">
        <v>1304.150266887928</v>
      </c>
      <c r="BM1056" s="50">
        <v>1910.6376446909833</v>
      </c>
      <c r="BN1056" s="50">
        <v>5093.8078434714707</v>
      </c>
    </row>
    <row r="1057" spans="1:66" x14ac:dyDescent="0.25">
      <c r="A1057" t="str">
        <f t="shared" si="16"/>
        <v>3007TOT143</v>
      </c>
      <c r="B1057" s="50">
        <v>3007</v>
      </c>
      <c r="C1057" s="50" t="s">
        <v>3</v>
      </c>
      <c r="D1057" s="50">
        <v>143</v>
      </c>
      <c r="E1057" s="50">
        <v>1079.1380419387456</v>
      </c>
      <c r="F1057" s="50">
        <v>0.21282534602393341</v>
      </c>
      <c r="G1057" s="50">
        <v>8.5890367299654755E-2</v>
      </c>
      <c r="H1057" s="50">
        <v>4.9416839412907969E-2</v>
      </c>
      <c r="I1057" s="50">
        <v>7.0812672400796972E-2</v>
      </c>
      <c r="J1057" s="50">
        <v>2.99714995039424E-2</v>
      </c>
      <c r="K1057" s="50">
        <v>1.9993268812028755E-2</v>
      </c>
      <c r="L1057" s="50">
        <v>334.10073929600674</v>
      </c>
      <c r="M1057" s="50">
        <v>167.05036964800337</v>
      </c>
      <c r="N1057" s="50">
        <v>3926896</v>
      </c>
      <c r="O1057" s="50">
        <v>835743</v>
      </c>
      <c r="P1057" s="50">
        <v>199.26700943568648</v>
      </c>
      <c r="Q1057" s="50">
        <v>134.83372986032026</v>
      </c>
      <c r="R1057" s="50">
        <v>40.357207872222105</v>
      </c>
      <c r="S1057" s="50">
        <v>1352236150.7358437</v>
      </c>
      <c r="T1057" s="50">
        <v>2.6591625999641062</v>
      </c>
      <c r="U1057" s="50">
        <v>2.7679399338133841</v>
      </c>
      <c r="V1057" s="50">
        <v>278074</v>
      </c>
      <c r="W1057" s="50">
        <v>96.346215980415337</v>
      </c>
      <c r="X1057" s="50">
        <v>70.704153667588031</v>
      </c>
      <c r="Y1057" s="50">
        <v>42.325050711692995</v>
      </c>
      <c r="Z1057" s="50">
        <v>235931841.92353052</v>
      </c>
      <c r="AA1057" s="50">
        <v>0.46395825894929305</v>
      </c>
      <c r="AB1057" s="50">
        <v>0.46691016118290601</v>
      </c>
      <c r="AC1057" s="50">
        <v>3926896</v>
      </c>
      <c r="AD1057" s="50">
        <v>0.52157983340412084</v>
      </c>
      <c r="AE1057" s="50">
        <v>0.54355090900300862</v>
      </c>
      <c r="AF1057" s="50">
        <v>5.9227475502598749E-3</v>
      </c>
      <c r="AG1057" s="50">
        <v>0.47839319347550813</v>
      </c>
      <c r="AH1057" s="50">
        <v>14.468602676459888</v>
      </c>
      <c r="AI1057" s="50">
        <v>16.066948725488171</v>
      </c>
      <c r="AJ1057" s="50">
        <v>1.1329657269905105</v>
      </c>
      <c r="AK1057" s="50">
        <v>2.4182946005443271</v>
      </c>
      <c r="AL1057" s="50">
        <v>3.4038094714314555</v>
      </c>
      <c r="AM1057" s="50">
        <v>4.4257072981109653</v>
      </c>
      <c r="AN1057" s="50">
        <v>5.4709629974572191</v>
      </c>
      <c r="AO1057" s="50">
        <v>6.713971834893055</v>
      </c>
      <c r="AP1057" s="50">
        <v>8.368823872098222</v>
      </c>
      <c r="AQ1057" s="50">
        <v>11.007546605111685</v>
      </c>
      <c r="AR1057" s="50">
        <v>15.891932101621208</v>
      </c>
      <c r="AS1057" s="50">
        <v>41.165985491741353</v>
      </c>
      <c r="AT1057" s="50">
        <v>199.21790903778307</v>
      </c>
      <c r="AU1057" s="50">
        <v>313.17055300739497</v>
      </c>
      <c r="AV1057" s="50">
        <v>418.35760897934443</v>
      </c>
      <c r="AW1057" s="50">
        <v>540.876623037581</v>
      </c>
      <c r="AX1057" s="50">
        <v>653.68376403022569</v>
      </c>
      <c r="AY1057" s="50">
        <v>796.87163615113229</v>
      </c>
      <c r="AZ1057" s="50">
        <v>1020.9917838186383</v>
      </c>
      <c r="BA1057" s="50">
        <v>1374.6035723607031</v>
      </c>
      <c r="BB1057" s="50">
        <v>2241.2014766750594</v>
      </c>
      <c r="BC1057" s="50">
        <v>11.113662870420214</v>
      </c>
      <c r="BD1057" s="50">
        <v>7470.6715889168654</v>
      </c>
      <c r="BE1057" s="50">
        <v>122.04651380460616</v>
      </c>
      <c r="BF1057" s="50">
        <v>260.9571361220361</v>
      </c>
      <c r="BG1057" s="50">
        <v>366.85148823463294</v>
      </c>
      <c r="BH1057" s="50">
        <v>477.83535582706554</v>
      </c>
      <c r="BI1057" s="50">
        <v>590.72277383247001</v>
      </c>
      <c r="BJ1057" s="50">
        <v>725.73447191536479</v>
      </c>
      <c r="BK1057" s="50">
        <v>903.01871788488506</v>
      </c>
      <c r="BL1057" s="50">
        <v>1186.4480129390768</v>
      </c>
      <c r="BM1057" s="50">
        <v>1715.8878213510343</v>
      </c>
      <c r="BN1057" s="50">
        <v>4447.34539434005</v>
      </c>
    </row>
    <row r="1058" spans="1:66" x14ac:dyDescent="0.25">
      <c r="A1058" t="str">
        <f t="shared" si="16"/>
        <v>3007TOT153</v>
      </c>
      <c r="B1058" s="50">
        <v>3007</v>
      </c>
      <c r="C1058" s="50" t="s">
        <v>3</v>
      </c>
      <c r="D1058" s="50">
        <v>153</v>
      </c>
      <c r="E1058" s="50">
        <v>1677.6465168384532</v>
      </c>
      <c r="F1058" s="50">
        <v>0.16101607239576676</v>
      </c>
      <c r="G1058" s="50">
        <v>6.1588704456777721E-2</v>
      </c>
      <c r="H1058" s="50">
        <v>3.5412582808510278E-2</v>
      </c>
      <c r="I1058" s="50">
        <v>4.6881370991790357E-2</v>
      </c>
      <c r="J1058" s="50">
        <v>2.1403385036276007E-2</v>
      </c>
      <c r="K1058" s="50">
        <v>1.668825965694138E-2</v>
      </c>
      <c r="L1058" s="50">
        <v>259.65437855292612</v>
      </c>
      <c r="M1058" s="50">
        <v>129.82718927646306</v>
      </c>
      <c r="N1058" s="50">
        <v>2300466</v>
      </c>
      <c r="O1058" s="50">
        <v>370412</v>
      </c>
      <c r="P1058" s="50">
        <v>160.33648721660202</v>
      </c>
      <c r="Q1058" s="50">
        <v>99.317891336324095</v>
      </c>
      <c r="R1058" s="50">
        <v>38.250035254491138</v>
      </c>
      <c r="S1058" s="50">
        <v>441462465.1880458</v>
      </c>
      <c r="T1058" s="50">
        <v>0.95322683420469267</v>
      </c>
      <c r="U1058" s="50">
        <v>0.96812499184397438</v>
      </c>
      <c r="V1058" s="50">
        <v>107849</v>
      </c>
      <c r="W1058" s="50">
        <v>70.555430335193549</v>
      </c>
      <c r="X1058" s="50">
        <v>59.271758941269511</v>
      </c>
      <c r="Y1058" s="50">
        <v>45.654349656335931</v>
      </c>
      <c r="Z1058" s="50">
        <v>76708799.160683706</v>
      </c>
      <c r="AA1058" s="50">
        <v>0.16563330191262232</v>
      </c>
      <c r="AB1058" s="50">
        <v>0.16596051831976022</v>
      </c>
      <c r="AC1058" s="50">
        <v>2300466</v>
      </c>
      <c r="AD1058" s="50">
        <v>0.61056762670985054</v>
      </c>
      <c r="AE1058" s="50">
        <v>0.69791520751405312</v>
      </c>
      <c r="AF1058" s="50">
        <v>3.4696817450616483E-3</v>
      </c>
      <c r="AG1058" s="50">
        <v>0.70005066211628364</v>
      </c>
      <c r="AH1058" s="50">
        <v>26.000115546952983</v>
      </c>
      <c r="AI1058" s="50">
        <v>29.791558382921302</v>
      </c>
      <c r="AJ1058" s="50">
        <v>0.71817491886509266</v>
      </c>
      <c r="AK1058" s="50">
        <v>1.4771255591368782</v>
      </c>
      <c r="AL1058" s="50">
        <v>2.1112239289529526</v>
      </c>
      <c r="AM1058" s="50">
        <v>2.8542604516294805</v>
      </c>
      <c r="AN1058" s="50">
        <v>3.7394550870402492</v>
      </c>
      <c r="AO1058" s="50">
        <v>5.0661406695439002</v>
      </c>
      <c r="AP1058" s="50">
        <v>7.3156676538241712</v>
      </c>
      <c r="AQ1058" s="50">
        <v>11.316529372556509</v>
      </c>
      <c r="AR1058" s="50">
        <v>18.856113925934295</v>
      </c>
      <c r="AS1058" s="50">
        <v>46.545308432516471</v>
      </c>
      <c r="AT1058" s="50">
        <v>189.25701358589393</v>
      </c>
      <c r="AU1058" s="50">
        <v>298.8268635566746</v>
      </c>
      <c r="AV1058" s="50">
        <v>418.35760897934443</v>
      </c>
      <c r="AW1058" s="50">
        <v>547.84924985390342</v>
      </c>
      <c r="AX1058" s="50">
        <v>733.12190525904168</v>
      </c>
      <c r="AY1058" s="50">
        <v>1001.0699929148599</v>
      </c>
      <c r="AZ1058" s="50">
        <v>1494.134317783373</v>
      </c>
      <c r="BA1058" s="50">
        <v>2345.7908789198955</v>
      </c>
      <c r="BB1058" s="50">
        <v>4332.9895215717816</v>
      </c>
      <c r="BC1058" s="50">
        <v>10.125169993050903</v>
      </c>
      <c r="BD1058" s="50">
        <v>11953.074542266984</v>
      </c>
      <c r="BE1058" s="50">
        <v>120.34657004495553</v>
      </c>
      <c r="BF1058" s="50">
        <v>247.52281700397808</v>
      </c>
      <c r="BG1058" s="50">
        <v>354.44543684145367</v>
      </c>
      <c r="BH1058" s="50">
        <v>479.18895664228575</v>
      </c>
      <c r="BI1058" s="50">
        <v>627.22732254801201</v>
      </c>
      <c r="BJ1058" s="50">
        <v>847.31013822555053</v>
      </c>
      <c r="BK1058" s="50">
        <v>1231.8115271650051</v>
      </c>
      <c r="BL1058" s="50">
        <v>1892.7837493629359</v>
      </c>
      <c r="BM1058" s="50">
        <v>3169.0732751737496</v>
      </c>
      <c r="BN1058" s="50">
        <v>7822.0406373009937</v>
      </c>
    </row>
    <row r="1059" spans="1:66" x14ac:dyDescent="0.25">
      <c r="A1059" t="str">
        <f t="shared" si="16"/>
        <v>3008TOT0</v>
      </c>
      <c r="B1059" s="50">
        <v>3008</v>
      </c>
      <c r="C1059" s="50" t="s">
        <v>3</v>
      </c>
      <c r="D1059" s="50">
        <v>0</v>
      </c>
      <c r="E1059" s="50">
        <v>821.853706853939</v>
      </c>
      <c r="F1059" s="50">
        <v>0.25691142802275962</v>
      </c>
      <c r="G1059" s="50">
        <v>0.10541316238458626</v>
      </c>
      <c r="H1059" s="50">
        <v>6.111875914558304E-2</v>
      </c>
      <c r="I1059" s="50">
        <v>8.8952218175260098E-2</v>
      </c>
      <c r="J1059" s="50">
        <v>3.774656336380891E-2</v>
      </c>
      <c r="K1059" s="50">
        <v>2.4339554375425673E-2</v>
      </c>
      <c r="L1059" s="50">
        <v>261.31606184124905</v>
      </c>
      <c r="M1059" s="50">
        <v>130.65803092062453</v>
      </c>
      <c r="N1059" s="50">
        <v>185508696</v>
      </c>
      <c r="O1059" s="50">
        <v>47659304</v>
      </c>
      <c r="P1059" s="50">
        <v>154.09563699454856</v>
      </c>
      <c r="Q1059" s="50">
        <v>107.2204248467005</v>
      </c>
      <c r="R1059" s="50">
        <v>41.030935523526104</v>
      </c>
      <c r="S1059" s="50">
        <v>61320609873.336624</v>
      </c>
      <c r="T1059" s="50">
        <v>3.3517099492096158</v>
      </c>
      <c r="U1059" s="50">
        <v>3.5213336048082544</v>
      </c>
      <c r="V1059" s="50">
        <v>16501410</v>
      </c>
      <c r="W1059" s="50">
        <v>75.213751460176582</v>
      </c>
      <c r="X1059" s="50">
        <v>55.444279460447945</v>
      </c>
      <c r="Y1059" s="50">
        <v>42.434651027406531</v>
      </c>
      <c r="Z1059" s="50">
        <v>10978905450.377163</v>
      </c>
      <c r="AA1059" s="50">
        <v>0.60009361787938342</v>
      </c>
      <c r="AB1059" s="50">
        <v>0.60501886963669005</v>
      </c>
      <c r="AC1059" s="50">
        <v>185508696</v>
      </c>
      <c r="AD1059" s="50">
        <v>0.54379646087073918</v>
      </c>
      <c r="AE1059" s="50">
        <v>0.59595370419988214</v>
      </c>
      <c r="AF1059" s="50">
        <v>0.27737144956289506</v>
      </c>
      <c r="AG1059" s="50">
        <v>0.53452434337455834</v>
      </c>
      <c r="AH1059" s="50">
        <v>16.753578271827188</v>
      </c>
      <c r="AI1059" s="50">
        <v>18.933133679012286</v>
      </c>
      <c r="AJ1059" s="50">
        <v>0.97601791144011896</v>
      </c>
      <c r="AK1059" s="50">
        <v>2.1316131959541922</v>
      </c>
      <c r="AL1059" s="50">
        <v>3.0804631543544745</v>
      </c>
      <c r="AM1059" s="50">
        <v>4.0462470078349266</v>
      </c>
      <c r="AN1059" s="50">
        <v>5.1959467752162123</v>
      </c>
      <c r="AO1059" s="50">
        <v>6.6239545778214417</v>
      </c>
      <c r="AP1059" s="50">
        <v>8.2126163868801534</v>
      </c>
      <c r="AQ1059" s="50">
        <v>10.895945809144994</v>
      </c>
      <c r="AR1059" s="50">
        <v>15.971735801213001</v>
      </c>
      <c r="AS1059" s="50">
        <v>42.865459380140486</v>
      </c>
      <c r="AT1059" s="50">
        <v>139.44362273416314</v>
      </c>
      <c r="AU1059" s="50">
        <v>210.55987032858633</v>
      </c>
      <c r="AV1059" s="50">
        <v>289.34551717338849</v>
      </c>
      <c r="AW1059" s="50">
        <v>381.14590214004591</v>
      </c>
      <c r="AX1059" s="50">
        <v>482.47493466020444</v>
      </c>
      <c r="AY1059" s="50">
        <v>592.63539662019332</v>
      </c>
      <c r="AZ1059" s="50">
        <v>766.9399250378973</v>
      </c>
      <c r="BA1059" s="50">
        <v>1045.8271705062234</v>
      </c>
      <c r="BB1059" s="50">
        <v>1693.2439903434095</v>
      </c>
      <c r="BC1059" s="50">
        <v>12.035024671080421</v>
      </c>
      <c r="BD1059" s="50">
        <v>6042.5569851470691</v>
      </c>
      <c r="BE1059" s="50">
        <v>80.213652716530646</v>
      </c>
      <c r="BF1059" s="50">
        <v>175.18452718904567</v>
      </c>
      <c r="BG1059" s="50">
        <v>253.16296880837336</v>
      </c>
      <c r="BH1059" s="50">
        <v>332.54748373866926</v>
      </c>
      <c r="BI1059" s="50">
        <v>426.99694365058338</v>
      </c>
      <c r="BJ1059" s="50">
        <v>544.40115998639078</v>
      </c>
      <c r="BK1059" s="50">
        <v>674.97306243084324</v>
      </c>
      <c r="BL1059" s="50">
        <v>895.50499387899015</v>
      </c>
      <c r="BM1059" s="50">
        <v>1312.574507766383</v>
      </c>
      <c r="BN1059" s="50">
        <v>3523.2850872649574</v>
      </c>
    </row>
    <row r="1060" spans="1:66" x14ac:dyDescent="0.25">
      <c r="A1060" t="str">
        <f t="shared" si="16"/>
        <v>3008TOT10</v>
      </c>
      <c r="B1060" s="50">
        <v>3008</v>
      </c>
      <c r="C1060" s="50" t="s">
        <v>3</v>
      </c>
      <c r="D1060" s="50">
        <v>10</v>
      </c>
      <c r="E1060" s="50">
        <v>553.12590517889669</v>
      </c>
      <c r="F1060" s="50">
        <v>0.37764149937598757</v>
      </c>
      <c r="G1060" s="50">
        <v>0.15258962796812786</v>
      </c>
      <c r="H1060" s="50">
        <v>8.4803782565317287E-2</v>
      </c>
      <c r="I1060" s="50">
        <v>0.1235904580452183</v>
      </c>
      <c r="J1060" s="50">
        <v>4.7913673345964275E-2</v>
      </c>
      <c r="K1060" s="50">
        <v>2.9507097432111828E-2</v>
      </c>
      <c r="L1060" s="50">
        <v>265.42080601760404</v>
      </c>
      <c r="M1060" s="50">
        <v>132.71040300880202</v>
      </c>
      <c r="N1060" s="50">
        <v>15279343</v>
      </c>
      <c r="O1060" s="50">
        <v>5770114</v>
      </c>
      <c r="P1060" s="50">
        <v>158.17501308396319</v>
      </c>
      <c r="Q1060" s="50">
        <v>107.24579293364084</v>
      </c>
      <c r="R1060" s="50">
        <v>40.40594802749856</v>
      </c>
      <c r="S1060" s="50">
        <v>7425845414.970026</v>
      </c>
      <c r="T1060" s="50">
        <v>7.3221054494143702</v>
      </c>
      <c r="U1060" s="50">
        <v>8.2085693744672668</v>
      </c>
      <c r="V1060" s="50">
        <v>1888381</v>
      </c>
      <c r="W1060" s="50">
        <v>81.261100207055279</v>
      </c>
      <c r="X1060" s="50">
        <v>51.44930280174674</v>
      </c>
      <c r="Y1060" s="50">
        <v>38.768100793375154</v>
      </c>
      <c r="Z1060" s="50">
        <v>1165870630.4887836</v>
      </c>
      <c r="AA1060" s="50">
        <v>1.1495832756772446</v>
      </c>
      <c r="AB1060" s="50">
        <v>1.1708422360054516</v>
      </c>
      <c r="AC1060" s="50">
        <v>15279343</v>
      </c>
      <c r="AD1060" s="50">
        <v>0.51042098122554458</v>
      </c>
      <c r="AE1060" s="50">
        <v>0.51835888327758539</v>
      </c>
      <c r="AF1060" s="50">
        <v>2.2845578712272989E-2</v>
      </c>
      <c r="AG1060" s="50">
        <v>0.45470798993973371</v>
      </c>
      <c r="AH1060" s="50">
        <v>13.617442293222242</v>
      </c>
      <c r="AI1060" s="50">
        <v>14.636871490639216</v>
      </c>
      <c r="AJ1060" s="50">
        <v>1.2588785928863668</v>
      </c>
      <c r="AK1060" s="50">
        <v>2.5632761193165559</v>
      </c>
      <c r="AL1060" s="50">
        <v>3.5017103230695854</v>
      </c>
      <c r="AM1060" s="50">
        <v>4.4728674951417258</v>
      </c>
      <c r="AN1060" s="50">
        <v>5.5292292218880323</v>
      </c>
      <c r="AO1060" s="50">
        <v>6.8879419989641875</v>
      </c>
      <c r="AP1060" s="50">
        <v>8.6972739069941589</v>
      </c>
      <c r="AQ1060" s="50">
        <v>11.144435001884091</v>
      </c>
      <c r="AR1060" s="50">
        <v>15.78405621948194</v>
      </c>
      <c r="AS1060" s="50">
        <v>40.160331120373357</v>
      </c>
      <c r="AT1060" s="50">
        <v>115.73820686935541</v>
      </c>
      <c r="AU1060" s="50">
        <v>167.33234728099578</v>
      </c>
      <c r="AV1060" s="50">
        <v>220.32092391997776</v>
      </c>
      <c r="AW1060" s="50">
        <v>278.88724546832628</v>
      </c>
      <c r="AX1060" s="50">
        <v>340.24243947135807</v>
      </c>
      <c r="AY1060" s="50">
        <v>421.81695877084348</v>
      </c>
      <c r="AZ1060" s="50">
        <v>556.65894195477927</v>
      </c>
      <c r="BA1060" s="50">
        <v>698.61254989815734</v>
      </c>
      <c r="BB1060" s="50">
        <v>1126.0072535783672</v>
      </c>
      <c r="BC1060" s="50">
        <v>11.020691536377186</v>
      </c>
      <c r="BD1060" s="50">
        <v>3695.2560024553231</v>
      </c>
      <c r="BE1060" s="50">
        <v>69.619592933543331</v>
      </c>
      <c r="BF1060" s="50">
        <v>141.77423273097088</v>
      </c>
      <c r="BG1060" s="50">
        <v>193.48381827534956</v>
      </c>
      <c r="BH1060" s="50">
        <v>247.67128717547271</v>
      </c>
      <c r="BI1060" s="50">
        <v>305.69100243503345</v>
      </c>
      <c r="BJ1060" s="50">
        <v>381.00320610078717</v>
      </c>
      <c r="BK1060" s="50">
        <v>481.25688315614491</v>
      </c>
      <c r="BL1060" s="50">
        <v>616.37363480034173</v>
      </c>
      <c r="BM1060" s="50">
        <v>873.18464997407057</v>
      </c>
      <c r="BN1060" s="50">
        <v>2221.8246229325214</v>
      </c>
    </row>
    <row r="1061" spans="1:66" x14ac:dyDescent="0.25">
      <c r="A1061" t="str">
        <f t="shared" si="16"/>
        <v>3008TOT11</v>
      </c>
      <c r="B1061" s="50">
        <v>3008</v>
      </c>
      <c r="C1061" s="50" t="s">
        <v>3</v>
      </c>
      <c r="D1061" s="50">
        <v>11</v>
      </c>
      <c r="E1061" s="50">
        <v>644.90055734743714</v>
      </c>
      <c r="F1061" s="50">
        <v>0.29239239918966942</v>
      </c>
      <c r="G1061" s="50">
        <v>0.11917145691575451</v>
      </c>
      <c r="H1061" s="50">
        <v>6.96323857438257E-2</v>
      </c>
      <c r="I1061" s="50">
        <v>9.3233286931721726E-2</v>
      </c>
      <c r="J1061" s="50">
        <v>4.3283242402670188E-2</v>
      </c>
      <c r="K1061" s="50">
        <v>2.9066647404808108E-2</v>
      </c>
      <c r="L1061" s="50">
        <v>266.37505552499351</v>
      </c>
      <c r="M1061" s="50">
        <v>133.18752776249676</v>
      </c>
      <c r="N1061" s="50">
        <v>1590462</v>
      </c>
      <c r="O1061" s="50">
        <v>465039</v>
      </c>
      <c r="P1061" s="50">
        <v>157.80758406915538</v>
      </c>
      <c r="Q1061" s="50">
        <v>108.56747145583813</v>
      </c>
      <c r="R1061" s="50">
        <v>40.75737168477152</v>
      </c>
      <c r="S1061" s="50">
        <v>605857300.30021811</v>
      </c>
      <c r="T1061" s="50">
        <v>4.9223563371532926</v>
      </c>
      <c r="U1061" s="50">
        <v>5.3016844902078386</v>
      </c>
      <c r="V1061" s="50">
        <v>148284</v>
      </c>
      <c r="W1061" s="50">
        <v>71.355662353972832</v>
      </c>
      <c r="X1061" s="50">
        <v>61.831865408523925</v>
      </c>
      <c r="Y1061" s="50">
        <v>46.424666368748888</v>
      </c>
      <c r="Z1061" s="50">
        <v>110024115.96285073</v>
      </c>
      <c r="AA1061" s="50">
        <v>0.8939034062658997</v>
      </c>
      <c r="AB1061" s="50">
        <v>0.90322093368805589</v>
      </c>
      <c r="AC1061" s="50">
        <v>1590462</v>
      </c>
      <c r="AD1061" s="50">
        <v>0.49861711844544887</v>
      </c>
      <c r="AE1061" s="50">
        <v>0.48279809876042457</v>
      </c>
      <c r="AF1061" s="50">
        <v>2.3780488997386081E-3</v>
      </c>
      <c r="AG1061" s="50">
        <v>0.4378298236420326</v>
      </c>
      <c r="AH1061" s="50">
        <v>12.754384080257196</v>
      </c>
      <c r="AI1061" s="50">
        <v>14.682109410196412</v>
      </c>
      <c r="AJ1061" s="50">
        <v>1.1315281068284284</v>
      </c>
      <c r="AK1061" s="50">
        <v>2.5882263263049605</v>
      </c>
      <c r="AL1061" s="50">
        <v>3.6470961818482985</v>
      </c>
      <c r="AM1061" s="50">
        <v>4.6417638620721737</v>
      </c>
      <c r="AN1061" s="50">
        <v>5.7653261854010189</v>
      </c>
      <c r="AO1061" s="50">
        <v>7.1653585087349292</v>
      </c>
      <c r="AP1061" s="50">
        <v>8.9734509887674534</v>
      </c>
      <c r="AQ1061" s="50">
        <v>11.473408273715187</v>
      </c>
      <c r="AR1061" s="50">
        <v>16.323221238307084</v>
      </c>
      <c r="AS1061" s="50">
        <v>38.290620328020466</v>
      </c>
      <c r="AT1061" s="50">
        <v>139.44362273416314</v>
      </c>
      <c r="AU1061" s="50">
        <v>202.6580650403171</v>
      </c>
      <c r="AV1061" s="50">
        <v>271.91506433161811</v>
      </c>
      <c r="AW1061" s="50">
        <v>334.66469456199155</v>
      </c>
      <c r="AX1061" s="50">
        <v>418.3308682024894</v>
      </c>
      <c r="AY1061" s="50">
        <v>511.75809543437873</v>
      </c>
      <c r="AZ1061" s="50">
        <v>646.66980042968157</v>
      </c>
      <c r="BA1061" s="50">
        <v>864.55046095181149</v>
      </c>
      <c r="BB1061" s="50">
        <v>1324.7144159745499</v>
      </c>
      <c r="BC1061" s="50">
        <v>10.131549836873916</v>
      </c>
      <c r="BD1061" s="50">
        <v>4183.3086820248936</v>
      </c>
      <c r="BE1061" s="50">
        <v>72.855135014284087</v>
      </c>
      <c r="BF1061" s="50">
        <v>166.84793044121835</v>
      </c>
      <c r="BG1061" s="50">
        <v>235.59575914023429</v>
      </c>
      <c r="BH1061" s="50">
        <v>298.3687197748045</v>
      </c>
      <c r="BI1061" s="50">
        <v>372.98393104638041</v>
      </c>
      <c r="BJ1061" s="50">
        <v>461.21628327962475</v>
      </c>
      <c r="BK1061" s="50">
        <v>577.85253682752432</v>
      </c>
      <c r="BL1061" s="50">
        <v>740.89526902045611</v>
      </c>
      <c r="BM1061" s="50">
        <v>1053.9723781184905</v>
      </c>
      <c r="BN1061" s="50">
        <v>2472.5543067613858</v>
      </c>
    </row>
    <row r="1062" spans="1:66" x14ac:dyDescent="0.25">
      <c r="A1062" t="str">
        <f t="shared" si="16"/>
        <v>3008TOT12</v>
      </c>
      <c r="B1062" s="50">
        <v>3008</v>
      </c>
      <c r="C1062" s="50" t="s">
        <v>3</v>
      </c>
      <c r="D1062" s="50">
        <v>12</v>
      </c>
      <c r="E1062" s="50">
        <v>586.52976902115267</v>
      </c>
      <c r="F1062" s="50">
        <v>0.40345014042794453</v>
      </c>
      <c r="G1062" s="50">
        <v>0.18132095059716605</v>
      </c>
      <c r="H1062" s="50">
        <v>0.1065710312329898</v>
      </c>
      <c r="I1062" s="50">
        <v>0.1602729563616701</v>
      </c>
      <c r="J1062" s="50">
        <v>6.4814504362994907E-2</v>
      </c>
      <c r="K1062" s="50">
        <v>3.991405187425523E-2</v>
      </c>
      <c r="L1062" s="50">
        <v>266.53213031665598</v>
      </c>
      <c r="M1062" s="50">
        <v>133.26606515832799</v>
      </c>
      <c r="N1062" s="50">
        <v>686117</v>
      </c>
      <c r="O1062" s="50">
        <v>276814</v>
      </c>
      <c r="P1062" s="50">
        <v>146.74568239909721</v>
      </c>
      <c r="Q1062" s="50">
        <v>119.78644791755877</v>
      </c>
      <c r="R1062" s="50">
        <v>44.942592015171066</v>
      </c>
      <c r="S1062" s="50">
        <v>397902789.52621341</v>
      </c>
      <c r="T1062" s="50">
        <v>8.2396259808529546</v>
      </c>
      <c r="U1062" s="50">
        <v>9.164716378527979</v>
      </c>
      <c r="V1062" s="50">
        <v>109966</v>
      </c>
      <c r="W1062" s="50">
        <v>79.373167955183121</v>
      </c>
      <c r="X1062" s="50">
        <v>53.892897203144869</v>
      </c>
      <c r="Y1062" s="50">
        <v>40.440075377866762</v>
      </c>
      <c r="Z1062" s="50">
        <v>71116636.006092355</v>
      </c>
      <c r="AA1062" s="50">
        <v>1.4726573854995755</v>
      </c>
      <c r="AB1062" s="50">
        <v>1.5053063027238673</v>
      </c>
      <c r="AC1062" s="50">
        <v>686117</v>
      </c>
      <c r="AD1062" s="50">
        <v>0.56012469590294434</v>
      </c>
      <c r="AE1062" s="50">
        <v>0.63224951576529431</v>
      </c>
      <c r="AF1062" s="50">
        <v>1.0258778750714987E-3</v>
      </c>
      <c r="AG1062" s="50">
        <v>0.56330277375553006</v>
      </c>
      <c r="AH1062" s="50">
        <v>18.042375683649809</v>
      </c>
      <c r="AI1062" s="50">
        <v>19.956121606573006</v>
      </c>
      <c r="AJ1062" s="50">
        <v>0.9443096997681657</v>
      </c>
      <c r="AK1062" s="50">
        <v>2.0875802630568727</v>
      </c>
      <c r="AL1062" s="50">
        <v>2.9292656375159889</v>
      </c>
      <c r="AM1062" s="50">
        <v>3.8927664777449307</v>
      </c>
      <c r="AN1062" s="50">
        <v>4.871972795242776</v>
      </c>
      <c r="AO1062" s="50">
        <v>6.170261295539806</v>
      </c>
      <c r="AP1062" s="50">
        <v>7.896883996411173</v>
      </c>
      <c r="AQ1062" s="50">
        <v>10.702195038835704</v>
      </c>
      <c r="AR1062" s="50">
        <v>16.057723773325066</v>
      </c>
      <c r="AS1062" s="50">
        <v>44.447041022559517</v>
      </c>
      <c r="AT1062" s="50">
        <v>92.73000911821849</v>
      </c>
      <c r="AU1062" s="50">
        <v>144.67275858669424</v>
      </c>
      <c r="AV1062" s="50">
        <v>192.8970114489257</v>
      </c>
      <c r="AW1062" s="50">
        <v>257.09917941611326</v>
      </c>
      <c r="AX1062" s="50">
        <v>317.46664775811138</v>
      </c>
      <c r="AY1062" s="50">
        <v>409.03462668687848</v>
      </c>
      <c r="AZ1062" s="50">
        <v>523.61080336678253</v>
      </c>
      <c r="BA1062" s="50">
        <v>737.30815520688759</v>
      </c>
      <c r="BB1062" s="50">
        <v>1216.6456083555734</v>
      </c>
      <c r="BC1062" s="50">
        <v>12.647273100290249</v>
      </c>
      <c r="BD1062" s="50">
        <v>5112.9328335859818</v>
      </c>
      <c r="BE1062" s="50">
        <v>54.914121969614676</v>
      </c>
      <c r="BF1062" s="50">
        <v>122.4672505251003</v>
      </c>
      <c r="BG1062" s="50">
        <v>172.33434869056947</v>
      </c>
      <c r="BH1062" s="50">
        <v>226.17536135445761</v>
      </c>
      <c r="BI1062" s="50">
        <v>289.67665290724739</v>
      </c>
      <c r="BJ1062" s="50">
        <v>361.20244288059638</v>
      </c>
      <c r="BK1062" s="50">
        <v>462.99153432663957</v>
      </c>
      <c r="BL1062" s="50">
        <v>626.17962087458818</v>
      </c>
      <c r="BM1062" s="50">
        <v>944.91407758432638</v>
      </c>
      <c r="BN1062" s="50">
        <v>2614.4083033744178</v>
      </c>
    </row>
    <row r="1063" spans="1:66" x14ac:dyDescent="0.25">
      <c r="A1063" t="str">
        <f t="shared" si="16"/>
        <v>3008TOT13</v>
      </c>
      <c r="B1063" s="50">
        <v>3008</v>
      </c>
      <c r="C1063" s="50" t="s">
        <v>3</v>
      </c>
      <c r="D1063" s="50">
        <v>13</v>
      </c>
      <c r="E1063" s="50">
        <v>535.8100764541025</v>
      </c>
      <c r="F1063" s="50">
        <v>0.40490318712791196</v>
      </c>
      <c r="G1063" s="50">
        <v>0.17668775225897942</v>
      </c>
      <c r="H1063" s="50">
        <v>0.10543792966879394</v>
      </c>
      <c r="I1063" s="50">
        <v>0.15091605601695948</v>
      </c>
      <c r="J1063" s="50">
        <v>6.7217323352577962E-2</v>
      </c>
      <c r="K1063" s="50">
        <v>4.5303213780215096E-2</v>
      </c>
      <c r="L1063" s="50">
        <v>268.66200960152247</v>
      </c>
      <c r="M1063" s="50">
        <v>134.33100480076124</v>
      </c>
      <c r="N1063" s="50">
        <v>3376049</v>
      </c>
      <c r="O1063" s="50">
        <v>1366973</v>
      </c>
      <c r="P1063" s="50">
        <v>151.4258699440754</v>
      </c>
      <c r="Q1063" s="50">
        <v>117.23613965744707</v>
      </c>
      <c r="R1063" s="50">
        <v>43.637036673451099</v>
      </c>
      <c r="S1063" s="50">
        <v>1923103650.4315126</v>
      </c>
      <c r="T1063" s="50">
        <v>8.8593493627474746</v>
      </c>
      <c r="U1063" s="50">
        <v>10.004122401865381</v>
      </c>
      <c r="V1063" s="50">
        <v>509500.00000000006</v>
      </c>
      <c r="W1063" s="50">
        <v>74.500587651808047</v>
      </c>
      <c r="X1063" s="50">
        <v>59.830417148953188</v>
      </c>
      <c r="Y1063" s="50">
        <v>44.539544119165356</v>
      </c>
      <c r="Z1063" s="50">
        <v>365803170.44869983</v>
      </c>
      <c r="AA1063" s="50">
        <v>1.6851811831767454</v>
      </c>
      <c r="AB1063" s="50">
        <v>1.721300622017915</v>
      </c>
      <c r="AC1063" s="50">
        <v>3376049</v>
      </c>
      <c r="AD1063" s="50">
        <v>0.51375026297577553</v>
      </c>
      <c r="AE1063" s="50">
        <v>0.51360202868073923</v>
      </c>
      <c r="AF1063" s="50">
        <v>5.0478474870280978E-3</v>
      </c>
      <c r="AG1063" s="50">
        <v>0.46473422559547206</v>
      </c>
      <c r="AH1063" s="50">
        <v>14.086134489906911</v>
      </c>
      <c r="AI1063" s="50">
        <v>16.402189145946522</v>
      </c>
      <c r="AJ1063" s="50">
        <v>0.94922190496482495</v>
      </c>
      <c r="AK1063" s="50">
        <v>2.4376438993167908</v>
      </c>
      <c r="AL1063" s="50">
        <v>3.3337745021781444</v>
      </c>
      <c r="AM1063" s="50">
        <v>4.3889254443677075</v>
      </c>
      <c r="AN1063" s="50">
        <v>5.5483967148415516</v>
      </c>
      <c r="AO1063" s="50">
        <v>7.1105759496736454</v>
      </c>
      <c r="AP1063" s="50">
        <v>9.0102634287448531</v>
      </c>
      <c r="AQ1063" s="50">
        <v>11.669184622147128</v>
      </c>
      <c r="AR1063" s="50">
        <v>16.429304211110512</v>
      </c>
      <c r="AS1063" s="50">
        <v>39.122709322654842</v>
      </c>
      <c r="AT1063" s="50">
        <v>103.77541186637193</v>
      </c>
      <c r="AU1063" s="50">
        <v>157.22268463276893</v>
      </c>
      <c r="AV1063" s="50">
        <v>206.93433613749809</v>
      </c>
      <c r="AW1063" s="50">
        <v>264.94288319490994</v>
      </c>
      <c r="AX1063" s="50">
        <v>334.66469456199155</v>
      </c>
      <c r="AY1063" s="50">
        <v>422.97898896029483</v>
      </c>
      <c r="AZ1063" s="50">
        <v>557.77449093665257</v>
      </c>
      <c r="BA1063" s="50">
        <v>704.19029480752386</v>
      </c>
      <c r="BB1063" s="50">
        <v>1115.5489818733051</v>
      </c>
      <c r="BC1063" s="50">
        <v>10.201312998120713</v>
      </c>
      <c r="BD1063" s="50">
        <v>3416.3687569869967</v>
      </c>
      <c r="BE1063" s="50">
        <v>50.70016348187135</v>
      </c>
      <c r="BF1063" s="50">
        <v>130.02749512602645</v>
      </c>
      <c r="BG1063" s="50">
        <v>179.75090311489024</v>
      </c>
      <c r="BH1063" s="50">
        <v>234.69096153755788</v>
      </c>
      <c r="BI1063" s="50">
        <v>298.12042718524731</v>
      </c>
      <c r="BJ1063" s="50">
        <v>378.45155000366043</v>
      </c>
      <c r="BK1063" s="50">
        <v>485.01569382233919</v>
      </c>
      <c r="BL1063" s="50">
        <v>623.51780036770379</v>
      </c>
      <c r="BM1063" s="50">
        <v>883.37290369365178</v>
      </c>
      <c r="BN1063" s="50">
        <v>2100.4580625683016</v>
      </c>
    </row>
    <row r="1064" spans="1:66" x14ac:dyDescent="0.25">
      <c r="A1064" t="str">
        <f t="shared" si="16"/>
        <v>3008TOT14</v>
      </c>
      <c r="B1064" s="50">
        <v>3008</v>
      </c>
      <c r="C1064" s="50" t="s">
        <v>3</v>
      </c>
      <c r="D1064" s="50">
        <v>14</v>
      </c>
      <c r="E1064" s="50">
        <v>632.34996915176589</v>
      </c>
      <c r="F1064" s="50">
        <v>0.3758632744581889</v>
      </c>
      <c r="G1064" s="50">
        <v>0.14955602625053097</v>
      </c>
      <c r="H1064" s="50">
        <v>8.4398712203154369E-2</v>
      </c>
      <c r="I1064" s="50">
        <v>0.12140596530464356</v>
      </c>
      <c r="J1064" s="50">
        <v>4.8613278053109173E-2</v>
      </c>
      <c r="K1064" s="50">
        <v>3.0804572363996141E-2</v>
      </c>
      <c r="L1064" s="50">
        <v>267.75371050320115</v>
      </c>
      <c r="M1064" s="50">
        <v>133.87685525160057</v>
      </c>
      <c r="N1064" s="50">
        <v>431931</v>
      </c>
      <c r="O1064" s="50">
        <v>162347</v>
      </c>
      <c r="P1064" s="50">
        <v>161.21448819046535</v>
      </c>
      <c r="Q1064" s="50">
        <v>106.5392223127358</v>
      </c>
      <c r="R1064" s="50">
        <v>39.790007806992485</v>
      </c>
      <c r="S1064" s="50">
        <v>207555877.49766862</v>
      </c>
      <c r="T1064" s="50">
        <v>6.3325979141596394</v>
      </c>
      <c r="U1064" s="50">
        <v>7.0037263306857476</v>
      </c>
      <c r="V1064" s="50">
        <v>52439</v>
      </c>
      <c r="W1064" s="50">
        <v>80.269993571526456</v>
      </c>
      <c r="X1064" s="50">
        <v>53.606861680074118</v>
      </c>
      <c r="Y1064" s="50">
        <v>40.041918806150939</v>
      </c>
      <c r="Z1064" s="50">
        <v>33733082.635696881</v>
      </c>
      <c r="AA1064" s="50">
        <v>1.0292074178404718</v>
      </c>
      <c r="AB1064" s="50">
        <v>1.0453169807928651</v>
      </c>
      <c r="AC1064" s="50">
        <v>431931</v>
      </c>
      <c r="AD1064" s="50">
        <v>0.54269079538925213</v>
      </c>
      <c r="AE1064" s="50">
        <v>0.59662436375856931</v>
      </c>
      <c r="AF1064" s="50">
        <v>6.4582054730827072E-4</v>
      </c>
      <c r="AG1064" s="50">
        <v>0.51448582801432696</v>
      </c>
      <c r="AH1064" s="50">
        <v>16.062814061526481</v>
      </c>
      <c r="AI1064" s="50">
        <v>17.251714771448331</v>
      </c>
      <c r="AJ1064" s="50">
        <v>1.0892363726342558</v>
      </c>
      <c r="AK1064" s="50">
        <v>2.3184794561067106</v>
      </c>
      <c r="AL1064" s="50">
        <v>3.1049911186428747</v>
      </c>
      <c r="AM1064" s="50">
        <v>4.0280712484285202</v>
      </c>
      <c r="AN1064" s="50">
        <v>5.1269533934465628</v>
      </c>
      <c r="AO1064" s="50">
        <v>6.3335458446798434</v>
      </c>
      <c r="AP1064" s="50">
        <v>8.1889905523968629</v>
      </c>
      <c r="AQ1064" s="50">
        <v>11.020790514075546</v>
      </c>
      <c r="AR1064" s="50">
        <v>16.46030144380719</v>
      </c>
      <c r="AS1064" s="50">
        <v>42.328640055781634</v>
      </c>
      <c r="AT1064" s="50">
        <v>115.73820686935541</v>
      </c>
      <c r="AU1064" s="50">
        <v>167.79715935677629</v>
      </c>
      <c r="AV1064" s="50">
        <v>224.50423260200265</v>
      </c>
      <c r="AW1064" s="50">
        <v>289.34551717338849</v>
      </c>
      <c r="AX1064" s="50">
        <v>362.55341910882413</v>
      </c>
      <c r="AY1064" s="50">
        <v>453.19177388603021</v>
      </c>
      <c r="AZ1064" s="50">
        <v>591.24096039285166</v>
      </c>
      <c r="BA1064" s="50">
        <v>836.6617364049788</v>
      </c>
      <c r="BB1064" s="50">
        <v>1260.2217404599994</v>
      </c>
      <c r="BC1064" s="50">
        <v>13.070129582799268</v>
      </c>
      <c r="BD1064" s="50">
        <v>4397.4940865445687</v>
      </c>
      <c r="BE1064" s="50">
        <v>68.734797427054389</v>
      </c>
      <c r="BF1064" s="50">
        <v>145.37417309052009</v>
      </c>
      <c r="BG1064" s="50">
        <v>197.22582581939392</v>
      </c>
      <c r="BH1064" s="50">
        <v>254.92223036830339</v>
      </c>
      <c r="BI1064" s="50">
        <v>321.79721259601735</v>
      </c>
      <c r="BJ1064" s="50">
        <v>404.52990253657106</v>
      </c>
      <c r="BK1064" s="50">
        <v>513.94111203408875</v>
      </c>
      <c r="BL1064" s="50">
        <v>703.39899173048775</v>
      </c>
      <c r="BM1064" s="50">
        <v>1021.9880705845604</v>
      </c>
      <c r="BN1064" s="50">
        <v>2730.1958294512078</v>
      </c>
    </row>
    <row r="1065" spans="1:66" x14ac:dyDescent="0.25">
      <c r="A1065" t="str">
        <f t="shared" si="16"/>
        <v>3008TOT15</v>
      </c>
      <c r="B1065" s="50">
        <v>3008</v>
      </c>
      <c r="C1065" s="50" t="s">
        <v>3</v>
      </c>
      <c r="D1065" s="50">
        <v>15</v>
      </c>
      <c r="E1065" s="50">
        <v>516.66624695808832</v>
      </c>
      <c r="F1065" s="50">
        <v>0.39325657018483778</v>
      </c>
      <c r="G1065" s="50">
        <v>0.15231827054257549</v>
      </c>
      <c r="H1065" s="50">
        <v>8.0570748864362898E-2</v>
      </c>
      <c r="I1065" s="50">
        <v>0.11924017308222769</v>
      </c>
      <c r="J1065" s="50">
        <v>4.0894769889475872E-2</v>
      </c>
      <c r="K1065" s="50">
        <v>2.3218993278267312E-2</v>
      </c>
      <c r="L1065" s="50">
        <v>262.47662150651331</v>
      </c>
      <c r="M1065" s="50">
        <v>131.23831075325666</v>
      </c>
      <c r="N1065" s="50">
        <v>7188953</v>
      </c>
      <c r="O1065" s="50">
        <v>2827103</v>
      </c>
      <c r="P1065" s="50">
        <v>160.81275095264294</v>
      </c>
      <c r="Q1065" s="50">
        <v>101.66387055387037</v>
      </c>
      <c r="R1065" s="50">
        <v>38.732543100547183</v>
      </c>
      <c r="S1065" s="50">
        <v>3448970801.2135029</v>
      </c>
      <c r="T1065" s="50">
        <v>7.7380679076900289</v>
      </c>
      <c r="U1065" s="50">
        <v>8.8173202296352837</v>
      </c>
      <c r="V1065" s="50">
        <v>857212</v>
      </c>
      <c r="W1065" s="50">
        <v>86.228643455668006</v>
      </c>
      <c r="X1065" s="50">
        <v>45.009667297588649</v>
      </c>
      <c r="Y1065" s="50">
        <v>34.29613429131382</v>
      </c>
      <c r="Z1065" s="50">
        <v>462993923.08200675</v>
      </c>
      <c r="AA1065" s="50">
        <v>1.0387673958839647</v>
      </c>
      <c r="AB1065" s="50">
        <v>1.0598591259538774</v>
      </c>
      <c r="AC1065" s="50">
        <v>7188953</v>
      </c>
      <c r="AD1065" s="50">
        <v>0.49769927594328378</v>
      </c>
      <c r="AE1065" s="50">
        <v>0.49269246871958394</v>
      </c>
      <c r="AF1065" s="50">
        <v>1.074887785556787E-2</v>
      </c>
      <c r="AG1065" s="50">
        <v>0.42680019931605084</v>
      </c>
      <c r="AH1065" s="50">
        <v>12.636352062906479</v>
      </c>
      <c r="AI1065" s="50">
        <v>12.972285296714393</v>
      </c>
      <c r="AJ1065" s="50">
        <v>1.5130615965791718</v>
      </c>
      <c r="AK1065" s="50">
        <v>2.7302932543906553</v>
      </c>
      <c r="AL1065" s="50">
        <v>3.6589781581097665</v>
      </c>
      <c r="AM1065" s="50">
        <v>4.6235740985133527</v>
      </c>
      <c r="AN1065" s="50">
        <v>5.6471623076079567</v>
      </c>
      <c r="AO1065" s="50">
        <v>6.9344418177283202</v>
      </c>
      <c r="AP1065" s="50">
        <v>8.6855363443911564</v>
      </c>
      <c r="AQ1065" s="50">
        <v>11.160942680702036</v>
      </c>
      <c r="AR1065" s="50">
        <v>15.475566712275821</v>
      </c>
      <c r="AS1065" s="50">
        <v>39.570443029701764</v>
      </c>
      <c r="AT1065" s="50">
        <v>116.20301894513594</v>
      </c>
      <c r="AU1065" s="50">
        <v>164.54347482631249</v>
      </c>
      <c r="AV1065" s="50">
        <v>213.14953760793509</v>
      </c>
      <c r="AW1065" s="50">
        <v>267.03453753592242</v>
      </c>
      <c r="AX1065" s="50">
        <v>319.88367055217026</v>
      </c>
      <c r="AY1065" s="50">
        <v>395.09026441346219</v>
      </c>
      <c r="AZ1065" s="50">
        <v>510.96127473304068</v>
      </c>
      <c r="BA1065" s="50">
        <v>657.70908722946945</v>
      </c>
      <c r="BB1065" s="50">
        <v>1040.5980346536924</v>
      </c>
      <c r="BC1065" s="50">
        <v>10.521784933511015</v>
      </c>
      <c r="BD1065" s="50">
        <v>3486.0905683540782</v>
      </c>
      <c r="BE1065" s="50">
        <v>78.020382641833521</v>
      </c>
      <c r="BF1065" s="50">
        <v>141.17133336809778</v>
      </c>
      <c r="BG1065" s="50">
        <v>189.08868839843385</v>
      </c>
      <c r="BH1065" s="50">
        <v>238.44574986095873</v>
      </c>
      <c r="BI1065" s="50">
        <v>292.44481464411672</v>
      </c>
      <c r="BJ1065" s="50">
        <v>357.94028015395412</v>
      </c>
      <c r="BK1065" s="50">
        <v>448.63583405745078</v>
      </c>
      <c r="BL1065" s="50">
        <v>577.54826671627018</v>
      </c>
      <c r="BM1065" s="50">
        <v>799.56729429325696</v>
      </c>
      <c r="BN1065" s="50">
        <v>2044.8589270649052</v>
      </c>
    </row>
    <row r="1066" spans="1:66" x14ac:dyDescent="0.25">
      <c r="A1066" t="str">
        <f t="shared" si="16"/>
        <v>3008TOT16</v>
      </c>
      <c r="B1066" s="50">
        <v>3008</v>
      </c>
      <c r="C1066" s="50" t="s">
        <v>3</v>
      </c>
      <c r="D1066" s="50">
        <v>16</v>
      </c>
      <c r="E1066" s="50">
        <v>540.78246234425558</v>
      </c>
      <c r="F1066" s="50">
        <v>0.3177656955744883</v>
      </c>
      <c r="G1066" s="50">
        <v>0.11536971807914195</v>
      </c>
      <c r="H1066" s="50">
        <v>5.6863414202879652E-2</v>
      </c>
      <c r="I1066" s="50">
        <v>8.443210662331388E-2</v>
      </c>
      <c r="J1066" s="50">
        <v>2.511949211416984E-2</v>
      </c>
      <c r="K1066" s="50">
        <v>1.4202177694954587E-2</v>
      </c>
      <c r="L1066" s="50">
        <v>272.3826785276438</v>
      </c>
      <c r="M1066" s="50">
        <v>136.1913392638219</v>
      </c>
      <c r="N1066" s="50">
        <v>652015</v>
      </c>
      <c r="O1066" s="50">
        <v>207188</v>
      </c>
      <c r="P1066" s="50">
        <v>173.48996207326667</v>
      </c>
      <c r="Q1066" s="50">
        <v>98.892716454377137</v>
      </c>
      <c r="R1066" s="50">
        <v>36.306536446788272</v>
      </c>
      <c r="S1066" s="50">
        <v>245872609.64099386</v>
      </c>
      <c r="T1066" s="50">
        <v>5.8109711426572179</v>
      </c>
      <c r="U1066" s="50">
        <v>6.4706062083606177</v>
      </c>
      <c r="V1066" s="50">
        <v>55051</v>
      </c>
      <c r="W1066" s="50">
        <v>95.672898951553748</v>
      </c>
      <c r="X1066" s="50">
        <v>40.518440312268154</v>
      </c>
      <c r="Y1066" s="50">
        <v>29.751113786889338</v>
      </c>
      <c r="Z1066" s="50">
        <v>26766967.891568087</v>
      </c>
      <c r="AA1066" s="50">
        <v>0.63261246635583446</v>
      </c>
      <c r="AB1066" s="50">
        <v>0.64220532090234494</v>
      </c>
      <c r="AC1066" s="50">
        <v>652015</v>
      </c>
      <c r="AD1066" s="50">
        <v>0.45449668456532499</v>
      </c>
      <c r="AE1066" s="50">
        <v>0.39762458950148449</v>
      </c>
      <c r="AF1066" s="50">
        <v>9.7488877657125579E-4</v>
      </c>
      <c r="AG1066" s="50">
        <v>0.34998809427034239</v>
      </c>
      <c r="AH1066" s="50">
        <v>9.8876578298488145</v>
      </c>
      <c r="AI1066" s="50">
        <v>9.8917002633849052</v>
      </c>
      <c r="AJ1066" s="50">
        <v>1.8646902444686964</v>
      </c>
      <c r="AK1066" s="50">
        <v>3.3329890731748808</v>
      </c>
      <c r="AL1066" s="50">
        <v>4.1412130579500444</v>
      </c>
      <c r="AM1066" s="50">
        <v>5.2114552845641686</v>
      </c>
      <c r="AN1066" s="50">
        <v>6.1746043704021503</v>
      </c>
      <c r="AO1066" s="50">
        <v>7.4802010054626678</v>
      </c>
      <c r="AP1066" s="50">
        <v>9.038630095704228</v>
      </c>
      <c r="AQ1066" s="50">
        <v>11.342330992947915</v>
      </c>
      <c r="AR1066" s="50">
        <v>15.44667113307986</v>
      </c>
      <c r="AS1066" s="50">
        <v>35.967214742245389</v>
      </c>
      <c r="AT1066" s="50">
        <v>139.44362273416314</v>
      </c>
      <c r="AU1066" s="50">
        <v>195.22107182782838</v>
      </c>
      <c r="AV1066" s="50">
        <v>255.18182960351854</v>
      </c>
      <c r="AW1066" s="50">
        <v>305.38153378781726</v>
      </c>
      <c r="AX1066" s="50">
        <v>363.71544929827547</v>
      </c>
      <c r="AY1066" s="50">
        <v>432.27523047590574</v>
      </c>
      <c r="AZ1066" s="50">
        <v>557.77449093665257</v>
      </c>
      <c r="BA1066" s="50">
        <v>697.21811367081568</v>
      </c>
      <c r="BB1066" s="50">
        <v>1045.8271705062234</v>
      </c>
      <c r="BC1066" s="50">
        <v>8.2420837804453839</v>
      </c>
      <c r="BD1066" s="50">
        <v>2788.8724546832627</v>
      </c>
      <c r="BE1066" s="50">
        <v>100.67165329720804</v>
      </c>
      <c r="BF1066" s="50">
        <v>176.32765759114048</v>
      </c>
      <c r="BG1066" s="50">
        <v>225.612179924727</v>
      </c>
      <c r="BH1066" s="50">
        <v>282.70002384092635</v>
      </c>
      <c r="BI1066" s="50">
        <v>337.51722553370683</v>
      </c>
      <c r="BJ1066" s="50">
        <v>402.00981397490523</v>
      </c>
      <c r="BK1066" s="50">
        <v>487.83930564700597</v>
      </c>
      <c r="BL1066" s="50">
        <v>617.86987924357493</v>
      </c>
      <c r="BM1066" s="50">
        <v>831.21751263250917</v>
      </c>
      <c r="BN1066" s="50">
        <v>1961.8789569123289</v>
      </c>
    </row>
    <row r="1067" spans="1:66" x14ac:dyDescent="0.25">
      <c r="A1067" t="str">
        <f t="shared" si="16"/>
        <v>3008TOT17</v>
      </c>
      <c r="B1067" s="50">
        <v>3008</v>
      </c>
      <c r="C1067" s="50" t="s">
        <v>3</v>
      </c>
      <c r="D1067" s="50">
        <v>17</v>
      </c>
      <c r="E1067" s="50">
        <v>645.83538757144504</v>
      </c>
      <c r="F1067" s="50">
        <v>0.34321503069841103</v>
      </c>
      <c r="G1067" s="50">
        <v>0.13752839055792562</v>
      </c>
      <c r="H1067" s="50">
        <v>7.6203161159489871E-2</v>
      </c>
      <c r="I1067" s="50">
        <v>0.11517739486015825</v>
      </c>
      <c r="J1067" s="50">
        <v>4.4676189713153444E-2</v>
      </c>
      <c r="K1067" s="50">
        <v>2.5706854775916041E-2</v>
      </c>
      <c r="L1067" s="50">
        <v>267.19065273906784</v>
      </c>
      <c r="M1067" s="50">
        <v>133.59532636953392</v>
      </c>
      <c r="N1067" s="50">
        <v>1353816</v>
      </c>
      <c r="O1067" s="50">
        <v>464650</v>
      </c>
      <c r="P1067" s="50">
        <v>160.12570174158301</v>
      </c>
      <c r="Q1067" s="50">
        <v>107.06495099748483</v>
      </c>
      <c r="R1067" s="50">
        <v>40.070619948685838</v>
      </c>
      <c r="S1067" s="50">
        <v>596972753.77177584</v>
      </c>
      <c r="T1067" s="50">
        <v>5.6897316484164664</v>
      </c>
      <c r="U1067" s="50">
        <v>6.2189335865966866</v>
      </c>
      <c r="V1067" s="50">
        <v>155929</v>
      </c>
      <c r="W1067" s="50">
        <v>81.775000402597485</v>
      </c>
      <c r="X1067" s="50">
        <v>51.820325966936437</v>
      </c>
      <c r="Y1067" s="50">
        <v>38.789026064877319</v>
      </c>
      <c r="Z1067" s="50">
        <v>96963499.292381167</v>
      </c>
      <c r="AA1067" s="50">
        <v>0.92415656691089731</v>
      </c>
      <c r="AB1067" s="50">
        <v>0.93783359549220291</v>
      </c>
      <c r="AC1067" s="50">
        <v>1353816</v>
      </c>
      <c r="AD1067" s="50">
        <v>0.54256550769199952</v>
      </c>
      <c r="AE1067" s="50">
        <v>0.61150000024010875</v>
      </c>
      <c r="AF1067" s="50">
        <v>2.0242172709870354E-3</v>
      </c>
      <c r="AG1067" s="50">
        <v>0.52977754413294065</v>
      </c>
      <c r="AH1067" s="50">
        <v>16.251061888846078</v>
      </c>
      <c r="AI1067" s="50">
        <v>16.933470273909073</v>
      </c>
      <c r="AJ1067" s="50">
        <v>1.1287978377492298</v>
      </c>
      <c r="AK1067" s="50">
        <v>2.3737487182105967</v>
      </c>
      <c r="AL1067" s="50">
        <v>3.2134210420980982</v>
      </c>
      <c r="AM1067" s="50">
        <v>4.1378028299832872</v>
      </c>
      <c r="AN1067" s="50">
        <v>5.1892678141710959</v>
      </c>
      <c r="AO1067" s="50">
        <v>6.4336495559689872</v>
      </c>
      <c r="AP1067" s="50">
        <v>8.2158349883955779</v>
      </c>
      <c r="AQ1067" s="50">
        <v>9.9972092250948137</v>
      </c>
      <c r="AR1067" s="50">
        <v>15.213944249972045</v>
      </c>
      <c r="AS1067" s="50">
        <v>44.096323738356283</v>
      </c>
      <c r="AT1067" s="50">
        <v>121.31595177872192</v>
      </c>
      <c r="AU1067" s="50">
        <v>184.06558200909535</v>
      </c>
      <c r="AV1067" s="50">
        <v>232.40603789027188</v>
      </c>
      <c r="AW1067" s="50">
        <v>290.87939702346426</v>
      </c>
      <c r="AX1067" s="50">
        <v>374.7547360980634</v>
      </c>
      <c r="AY1067" s="50">
        <v>468.53057238678815</v>
      </c>
      <c r="AZ1067" s="50">
        <v>578.69103434677697</v>
      </c>
      <c r="BA1067" s="50">
        <v>742.53729105941875</v>
      </c>
      <c r="BB1067" s="50">
        <v>1340.4018235321432</v>
      </c>
      <c r="BC1067" s="50">
        <v>12.909867160586614</v>
      </c>
      <c r="BD1067" s="50">
        <v>5270.9689393513663</v>
      </c>
      <c r="BE1067" s="50">
        <v>72.595358418992987</v>
      </c>
      <c r="BF1067" s="50">
        <v>152.65402576839409</v>
      </c>
      <c r="BG1067" s="50">
        <v>209.25536121455696</v>
      </c>
      <c r="BH1067" s="50">
        <v>265.63794301889675</v>
      </c>
      <c r="BI1067" s="50">
        <v>334.90280766440264</v>
      </c>
      <c r="BJ1067" s="50">
        <v>417.4027639043166</v>
      </c>
      <c r="BK1067" s="50">
        <v>530.23405482626777</v>
      </c>
      <c r="BL1067" s="50">
        <v>647.49938650831905</v>
      </c>
      <c r="BM1067" s="50">
        <v>976.63759650573195</v>
      </c>
      <c r="BN1067" s="50">
        <v>2866.158704998797</v>
      </c>
    </row>
    <row r="1068" spans="1:66" x14ac:dyDescent="0.25">
      <c r="A1068" t="str">
        <f t="shared" si="16"/>
        <v>3008TOT20</v>
      </c>
      <c r="B1068" s="50">
        <v>3008</v>
      </c>
      <c r="C1068" s="50" t="s">
        <v>3</v>
      </c>
      <c r="D1068" s="50">
        <v>20</v>
      </c>
      <c r="E1068" s="50">
        <v>501.6086669003484</v>
      </c>
      <c r="F1068" s="50">
        <v>0.4653040240011429</v>
      </c>
      <c r="G1068" s="50">
        <v>0.20744469938553287</v>
      </c>
      <c r="H1068" s="50">
        <v>0.12275403579946503</v>
      </c>
      <c r="I1068" s="50">
        <v>0.19048695652173914</v>
      </c>
      <c r="J1068" s="50">
        <v>7.7170925749975097E-2</v>
      </c>
      <c r="K1068" s="50">
        <v>4.5644116461260278E-2</v>
      </c>
      <c r="L1068" s="50">
        <v>263.54339799248186</v>
      </c>
      <c r="M1068" s="50">
        <v>131.77169899624093</v>
      </c>
      <c r="N1068" s="50">
        <v>52497500</v>
      </c>
      <c r="O1068" s="50">
        <v>24427298</v>
      </c>
      <c r="P1068" s="50">
        <v>146.04886076178994</v>
      </c>
      <c r="Q1068" s="50">
        <v>117.49453723069192</v>
      </c>
      <c r="R1068" s="50">
        <v>44.582614524095845</v>
      </c>
      <c r="S1068" s="50">
        <v>34440888891.674477</v>
      </c>
      <c r="T1068" s="50">
        <v>10.899070247216045</v>
      </c>
      <c r="U1068" s="50">
        <v>12.60705321860849</v>
      </c>
      <c r="V1068" s="50">
        <v>10000089</v>
      </c>
      <c r="W1068" s="50">
        <v>78.387760353563095</v>
      </c>
      <c r="X1068" s="50">
        <v>53.383938642677833</v>
      </c>
      <c r="Y1068" s="50">
        <v>40.512446184822075</v>
      </c>
      <c r="Z1068" s="50">
        <v>6406129651.1678104</v>
      </c>
      <c r="AA1068" s="50">
        <v>2.0272664071027977</v>
      </c>
      <c r="AB1068" s="50">
        <v>2.0894654440804468</v>
      </c>
      <c r="AC1068" s="50">
        <v>52497500</v>
      </c>
      <c r="AD1068" s="50">
        <v>0.55613155894193811</v>
      </c>
      <c r="AE1068" s="50">
        <v>0.66433777656492143</v>
      </c>
      <c r="AF1068" s="50">
        <v>7.849393579603034E-2</v>
      </c>
      <c r="AG1068" s="50">
        <v>0.55431866537407792</v>
      </c>
      <c r="AH1068" s="50">
        <v>17.70466346736168</v>
      </c>
      <c r="AI1068" s="50">
        <v>19.002530904649934</v>
      </c>
      <c r="AJ1068" s="50">
        <v>0.96511202637322369</v>
      </c>
      <c r="AK1068" s="50">
        <v>2.1891898261054532</v>
      </c>
      <c r="AL1068" s="50">
        <v>3.0975398223654032</v>
      </c>
      <c r="AM1068" s="50">
        <v>3.9792585796171593</v>
      </c>
      <c r="AN1068" s="50">
        <v>5.0621515955685581</v>
      </c>
      <c r="AO1068" s="50">
        <v>6.2984530368937364</v>
      </c>
      <c r="AP1068" s="50">
        <v>7.9683886445842944</v>
      </c>
      <c r="AQ1068" s="50">
        <v>10.500188034171575</v>
      </c>
      <c r="AR1068" s="50">
        <v>14.655171707801919</v>
      </c>
      <c r="AS1068" s="50">
        <v>45.284546726518677</v>
      </c>
      <c r="AT1068" s="50">
        <v>83.666173640497888</v>
      </c>
      <c r="AU1068" s="50">
        <v>134.79550197635771</v>
      </c>
      <c r="AV1068" s="50">
        <v>178.48783709972881</v>
      </c>
      <c r="AW1068" s="50">
        <v>224.0394205262221</v>
      </c>
      <c r="AX1068" s="50">
        <v>287.25386283237606</v>
      </c>
      <c r="AY1068" s="50">
        <v>353.87692702758733</v>
      </c>
      <c r="AZ1068" s="50">
        <v>451.33252558290803</v>
      </c>
      <c r="BA1068" s="50">
        <v>582.17712491513112</v>
      </c>
      <c r="BB1068" s="50">
        <v>952.86475535011482</v>
      </c>
      <c r="BC1068" s="50">
        <v>14.284637218892556</v>
      </c>
      <c r="BD1068" s="50">
        <v>4183.3086820248936</v>
      </c>
      <c r="BE1068" s="50">
        <v>48.405434029070797</v>
      </c>
      <c r="BF1068" s="50">
        <v>109.8226418136274</v>
      </c>
      <c r="BG1068" s="50">
        <v>155.34660818592425</v>
      </c>
      <c r="BH1068" s="50">
        <v>199.64074549933088</v>
      </c>
      <c r="BI1068" s="50">
        <v>253.87819386118116</v>
      </c>
      <c r="BJ1068" s="50">
        <v>315.94164063076192</v>
      </c>
      <c r="BK1068" s="50">
        <v>399.56899787081545</v>
      </c>
      <c r="BL1068" s="50">
        <v>526.9185437167996</v>
      </c>
      <c r="BM1068" s="50">
        <v>735.05800700228997</v>
      </c>
      <c r="BN1068" s="50">
        <v>2271.8626441103934</v>
      </c>
    </row>
    <row r="1069" spans="1:66" x14ac:dyDescent="0.25">
      <c r="A1069" t="str">
        <f t="shared" si="16"/>
        <v>3008TOT21</v>
      </c>
      <c r="B1069" s="50">
        <v>3008</v>
      </c>
      <c r="C1069" s="50" t="s">
        <v>3</v>
      </c>
      <c r="D1069" s="50">
        <v>21</v>
      </c>
      <c r="E1069" s="50">
        <v>406.40051945195773</v>
      </c>
      <c r="F1069" s="50">
        <v>0.50284063455645578</v>
      </c>
      <c r="G1069" s="50">
        <v>0.23226232031162317</v>
      </c>
      <c r="H1069" s="50">
        <v>0.14113136345129221</v>
      </c>
      <c r="I1069" s="50">
        <v>0.20770423733832932</v>
      </c>
      <c r="J1069" s="50">
        <v>9.2911807071229313E-2</v>
      </c>
      <c r="K1069" s="50">
        <v>5.8963216621329598E-2</v>
      </c>
      <c r="L1069" s="50">
        <v>259.7240803903079</v>
      </c>
      <c r="M1069" s="50">
        <v>129.86204019515395</v>
      </c>
      <c r="N1069" s="50">
        <v>6415820</v>
      </c>
      <c r="O1069" s="50">
        <v>3226135</v>
      </c>
      <c r="P1069" s="50">
        <v>139.75740823489224</v>
      </c>
      <c r="Q1069" s="50">
        <v>119.96667215541567</v>
      </c>
      <c r="R1069" s="50">
        <v>46.190045980770151</v>
      </c>
      <c r="S1069" s="50">
        <v>4644344158.4893427</v>
      </c>
      <c r="T1069" s="50">
        <v>14.843513889599437</v>
      </c>
      <c r="U1069" s="50">
        <v>17.946939574387365</v>
      </c>
      <c r="V1069" s="50">
        <v>1332593</v>
      </c>
      <c r="W1069" s="50">
        <v>71.771184760006904</v>
      </c>
      <c r="X1069" s="50">
        <v>58.090855435147049</v>
      </c>
      <c r="Y1069" s="50">
        <v>44.732745110002369</v>
      </c>
      <c r="Z1069" s="50">
        <v>928937607.8026669</v>
      </c>
      <c r="AA1069" s="50">
        <v>2.9689225891638458</v>
      </c>
      <c r="AB1069" s="50">
        <v>3.0819724331762854</v>
      </c>
      <c r="AC1069" s="50">
        <v>6415820</v>
      </c>
      <c r="AD1069" s="50">
        <v>0.51988110949324096</v>
      </c>
      <c r="AE1069" s="50">
        <v>0.55558038594308545</v>
      </c>
      <c r="AF1069" s="50">
        <v>9.5928941979886787E-3</v>
      </c>
      <c r="AG1069" s="50">
        <v>0.48331572877449336</v>
      </c>
      <c r="AH1069" s="50">
        <v>14.401399375681189</v>
      </c>
      <c r="AI1069" s="50">
        <v>16.832730042180597</v>
      </c>
      <c r="AJ1069" s="50">
        <v>0.91277932831697783</v>
      </c>
      <c r="AK1069" s="50">
        <v>2.4311700217313525</v>
      </c>
      <c r="AL1069" s="50">
        <v>3.5741984921713588</v>
      </c>
      <c r="AM1069" s="50">
        <v>4.526624630484827</v>
      </c>
      <c r="AN1069" s="50">
        <v>5.6005871010877595</v>
      </c>
      <c r="AO1069" s="50">
        <v>6.9731042200978592</v>
      </c>
      <c r="AP1069" s="50">
        <v>8.6992087916219134</v>
      </c>
      <c r="AQ1069" s="50">
        <v>10.994530730399148</v>
      </c>
      <c r="AR1069" s="50">
        <v>15.082611898283787</v>
      </c>
      <c r="AS1069" s="50">
        <v>41.205184785805017</v>
      </c>
      <c r="AT1069" s="50">
        <v>69.721811367081571</v>
      </c>
      <c r="AU1069" s="50">
        <v>123.30800353206712</v>
      </c>
      <c r="AV1069" s="50">
        <v>164.54347482631249</v>
      </c>
      <c r="AW1069" s="50">
        <v>202.19325296453655</v>
      </c>
      <c r="AX1069" s="50">
        <v>255.64664167929911</v>
      </c>
      <c r="AY1069" s="50">
        <v>313.74815115186703</v>
      </c>
      <c r="AZ1069" s="50">
        <v>389.28011346620542</v>
      </c>
      <c r="BA1069" s="50">
        <v>515.94140411640365</v>
      </c>
      <c r="BB1069" s="50">
        <v>752.99556276448095</v>
      </c>
      <c r="BC1069" s="50">
        <v>12.139933660603774</v>
      </c>
      <c r="BD1069" s="50">
        <v>3346.6469456199152</v>
      </c>
      <c r="BE1069" s="50">
        <v>36.977478426659218</v>
      </c>
      <c r="BF1069" s="50">
        <v>98.898756195511865</v>
      </c>
      <c r="BG1069" s="50">
        <v>144.99436209580571</v>
      </c>
      <c r="BH1069" s="50">
        <v>184.6532903385185</v>
      </c>
      <c r="BI1069" s="50">
        <v>226.88496994373762</v>
      </c>
      <c r="BJ1069" s="50">
        <v>283.66232226663999</v>
      </c>
      <c r="BK1069" s="50">
        <v>351.92854855254205</v>
      </c>
      <c r="BL1069" s="50">
        <v>449.11926076240098</v>
      </c>
      <c r="BM1069" s="50">
        <v>611.85283592173903</v>
      </c>
      <c r="BN1069" s="50">
        <v>1680.8817134737835</v>
      </c>
    </row>
    <row r="1070" spans="1:66" x14ac:dyDescent="0.25">
      <c r="A1070" t="str">
        <f t="shared" si="16"/>
        <v>3008TOT22</v>
      </c>
      <c r="B1070" s="50">
        <v>3008</v>
      </c>
      <c r="C1070" s="50" t="s">
        <v>3</v>
      </c>
      <c r="D1070" s="50">
        <v>22</v>
      </c>
      <c r="E1070" s="50">
        <v>503.25527482781558</v>
      </c>
      <c r="F1070" s="50">
        <v>0.4727126644967532</v>
      </c>
      <c r="G1070" s="50">
        <v>0.21712246138040475</v>
      </c>
      <c r="H1070" s="50">
        <v>0.13077271918921715</v>
      </c>
      <c r="I1070" s="50">
        <v>0.20446819546039383</v>
      </c>
      <c r="J1070" s="50">
        <v>8.6713382332400168E-2</v>
      </c>
      <c r="K1070" s="50">
        <v>4.8799025778061091E-2</v>
      </c>
      <c r="L1070" s="50">
        <v>257.89279271004682</v>
      </c>
      <c r="M1070" s="50">
        <v>128.94639635502341</v>
      </c>
      <c r="N1070" s="50">
        <v>3044361</v>
      </c>
      <c r="O1070" s="50">
        <v>1439108</v>
      </c>
      <c r="P1070" s="50">
        <v>139.43961357831563</v>
      </c>
      <c r="Q1070" s="50">
        <v>118.45317913173119</v>
      </c>
      <c r="R1070" s="50">
        <v>45.931170812094024</v>
      </c>
      <c r="S1070" s="50">
        <v>2045603012.5668888</v>
      </c>
      <c r="T1070" s="50">
        <v>11.126424446247455</v>
      </c>
      <c r="U1070" s="50">
        <v>12.80337180605313</v>
      </c>
      <c r="V1070" s="50">
        <v>622475</v>
      </c>
      <c r="W1070" s="50">
        <v>74.261225674362606</v>
      </c>
      <c r="X1070" s="50">
        <v>54.685170680660804</v>
      </c>
      <c r="Y1070" s="50">
        <v>42.409227575540861</v>
      </c>
      <c r="Z1070" s="50">
        <v>408481819.43333203</v>
      </c>
      <c r="AA1070" s="50">
        <v>2.2218104263972136</v>
      </c>
      <c r="AB1070" s="50">
        <v>2.2909316920311422</v>
      </c>
      <c r="AC1070" s="50">
        <v>3044361</v>
      </c>
      <c r="AD1070" s="50">
        <v>0.57240465427968379</v>
      </c>
      <c r="AE1070" s="50">
        <v>0.69699436902842926</v>
      </c>
      <c r="AF1070" s="50">
        <v>4.5519096504393836E-3</v>
      </c>
      <c r="AG1070" s="50">
        <v>0.60685940498287927</v>
      </c>
      <c r="AH1070" s="50">
        <v>19.482271425114178</v>
      </c>
      <c r="AI1070" s="50">
        <v>21.744425001911832</v>
      </c>
      <c r="AJ1070" s="50">
        <v>0.91666394215835512</v>
      </c>
      <c r="AK1070" s="50">
        <v>1.908827759936186</v>
      </c>
      <c r="AL1070" s="50">
        <v>2.9634570438824603</v>
      </c>
      <c r="AM1070" s="50">
        <v>3.831472149733302</v>
      </c>
      <c r="AN1070" s="50">
        <v>4.8205776079199456</v>
      </c>
      <c r="AO1070" s="50">
        <v>6.1664414825152445</v>
      </c>
      <c r="AP1070" s="50">
        <v>7.7665376645216853</v>
      </c>
      <c r="AQ1070" s="50">
        <v>10.187329939613861</v>
      </c>
      <c r="AR1070" s="50">
        <v>14.581779631201918</v>
      </c>
      <c r="AS1070" s="50">
        <v>46.856912778517042</v>
      </c>
      <c r="AT1070" s="50">
        <v>72.11227347109579</v>
      </c>
      <c r="AU1070" s="50">
        <v>122.01316989239274</v>
      </c>
      <c r="AV1070" s="50">
        <v>169.07539256517279</v>
      </c>
      <c r="AW1070" s="50">
        <v>214.46429176514292</v>
      </c>
      <c r="AX1070" s="50">
        <v>278.88724546832628</v>
      </c>
      <c r="AY1070" s="50">
        <v>347.21462060806618</v>
      </c>
      <c r="AZ1070" s="50">
        <v>435.76132104425977</v>
      </c>
      <c r="BA1070" s="50">
        <v>578.69103434677697</v>
      </c>
      <c r="BB1070" s="50">
        <v>976.10535913914191</v>
      </c>
      <c r="BC1070" s="50">
        <v>14.61836854020045</v>
      </c>
      <c r="BD1070" s="50">
        <v>4322.7523047590576</v>
      </c>
      <c r="BE1070" s="50">
        <v>46.08060195266566</v>
      </c>
      <c r="BF1070" s="50">
        <v>95.962242439576954</v>
      </c>
      <c r="BG1070" s="50">
        <v>148.71552803185554</v>
      </c>
      <c r="BH1070" s="50">
        <v>192.27964511103525</v>
      </c>
      <c r="BI1070" s="50">
        <v>243.63777020554159</v>
      </c>
      <c r="BJ1070" s="50">
        <v>309.99960109980071</v>
      </c>
      <c r="BK1070" s="50">
        <v>390.43842136776931</v>
      </c>
      <c r="BL1070" s="50">
        <v>512.16644128195844</v>
      </c>
      <c r="BM1070" s="50">
        <v>738.25920403338216</v>
      </c>
      <c r="BN1070" s="50">
        <v>2359.7196102072094</v>
      </c>
    </row>
    <row r="1071" spans="1:66" x14ac:dyDescent="0.25">
      <c r="A1071" t="str">
        <f t="shared" si="16"/>
        <v>3008TOT23</v>
      </c>
      <c r="B1071" s="50">
        <v>3008</v>
      </c>
      <c r="C1071" s="50" t="s">
        <v>3</v>
      </c>
      <c r="D1071" s="50">
        <v>23</v>
      </c>
      <c r="E1071" s="50">
        <v>494.5234859701057</v>
      </c>
      <c r="F1071" s="50">
        <v>0.43223806011491006</v>
      </c>
      <c r="G1071" s="50">
        <v>0.18247463051286281</v>
      </c>
      <c r="H1071" s="50">
        <v>0.10223361444024572</v>
      </c>
      <c r="I1071" s="50">
        <v>0.16688213011790462</v>
      </c>
      <c r="J1071" s="50">
        <v>5.8350753126387947E-2</v>
      </c>
      <c r="K1071" s="50">
        <v>3.0558473101242101E-2</v>
      </c>
      <c r="L1071" s="50">
        <v>249.45335984362478</v>
      </c>
      <c r="M1071" s="50">
        <v>124.72667992181239</v>
      </c>
      <c r="N1071" s="50">
        <v>8234962</v>
      </c>
      <c r="O1071" s="50">
        <v>3559464</v>
      </c>
      <c r="P1071" s="50">
        <v>144.14354595181624</v>
      </c>
      <c r="Q1071" s="50">
        <v>105.30981389180855</v>
      </c>
      <c r="R1071" s="50">
        <v>42.216233911551356</v>
      </c>
      <c r="S1071" s="50">
        <v>4498157896.7351093</v>
      </c>
      <c r="T1071" s="50">
        <v>9.2046001775554931</v>
      </c>
      <c r="U1071" s="50">
        <v>10.531441906104174</v>
      </c>
      <c r="V1071" s="50">
        <v>1374268</v>
      </c>
      <c r="W1071" s="50">
        <v>81.115685124168394</v>
      </c>
      <c r="X1071" s="50">
        <v>43.610994797643997</v>
      </c>
      <c r="Y1071" s="50">
        <v>34.965249475879972</v>
      </c>
      <c r="Z1071" s="50">
        <v>719198335.18282354</v>
      </c>
      <c r="AA1071" s="50">
        <v>1.4716986988221039</v>
      </c>
      <c r="AB1071" s="50">
        <v>1.5131177826757873</v>
      </c>
      <c r="AC1071" s="50">
        <v>8234962</v>
      </c>
      <c r="AD1071" s="50">
        <v>0.53753553424607747</v>
      </c>
      <c r="AE1071" s="50">
        <v>0.61240734281054632</v>
      </c>
      <c r="AF1071" s="50">
        <v>1.2312864012777178E-2</v>
      </c>
      <c r="AG1071" s="50">
        <v>0.51009733661579748</v>
      </c>
      <c r="AH1071" s="50">
        <v>15.828108150736226</v>
      </c>
      <c r="AI1071" s="50">
        <v>16.044902384010335</v>
      </c>
      <c r="AJ1071" s="50">
        <v>1.250726486006718</v>
      </c>
      <c r="AK1071" s="50">
        <v>2.3929092948743795</v>
      </c>
      <c r="AL1071" s="50">
        <v>3.2309749261735905</v>
      </c>
      <c r="AM1071" s="50">
        <v>4.2015769913049388</v>
      </c>
      <c r="AN1071" s="50">
        <v>5.256435467857818</v>
      </c>
      <c r="AO1071" s="50">
        <v>6.5079816261427403</v>
      </c>
      <c r="AP1071" s="50">
        <v>8.1139734424697139</v>
      </c>
      <c r="AQ1071" s="50">
        <v>10.58364133804562</v>
      </c>
      <c r="AR1071" s="50">
        <v>14.633006230251901</v>
      </c>
      <c r="AS1071" s="50">
        <v>43.82877419687258</v>
      </c>
      <c r="AT1071" s="50">
        <v>94.821663459230933</v>
      </c>
      <c r="AU1071" s="50">
        <v>140.14084084783394</v>
      </c>
      <c r="AV1071" s="50">
        <v>185.92483031221752</v>
      </c>
      <c r="AW1071" s="50">
        <v>231.47641373871082</v>
      </c>
      <c r="AX1071" s="50">
        <v>289.34551717338849</v>
      </c>
      <c r="AY1071" s="50">
        <v>360.4617647678117</v>
      </c>
      <c r="AZ1071" s="50">
        <v>445.13503123916746</v>
      </c>
      <c r="BA1071" s="50">
        <v>578.69103434677697</v>
      </c>
      <c r="BB1071" s="50">
        <v>929.6241515610875</v>
      </c>
      <c r="BC1071" s="50">
        <v>13.392534779833085</v>
      </c>
      <c r="BD1071" s="50">
        <v>4183.3086820248936</v>
      </c>
      <c r="BE1071" s="50">
        <v>61.72552697863847</v>
      </c>
      <c r="BF1071" s="50">
        <v>118.38230900211535</v>
      </c>
      <c r="BG1071" s="50">
        <v>160.02204329834365</v>
      </c>
      <c r="BH1071" s="50">
        <v>207.38101637778925</v>
      </c>
      <c r="BI1071" s="50">
        <v>260.36142987340753</v>
      </c>
      <c r="BJ1071" s="50">
        <v>321.83896240514923</v>
      </c>
      <c r="BK1071" s="50">
        <v>401.10366055735881</v>
      </c>
      <c r="BL1071" s="50">
        <v>523.66457403228981</v>
      </c>
      <c r="BM1071" s="50">
        <v>723.32137162250069</v>
      </c>
      <c r="BN1071" s="50">
        <v>2168.9481647695006</v>
      </c>
    </row>
    <row r="1072" spans="1:66" x14ac:dyDescent="0.25">
      <c r="A1072" t="str">
        <f t="shared" si="16"/>
        <v>3008TOT24</v>
      </c>
      <c r="B1072" s="50">
        <v>3008</v>
      </c>
      <c r="C1072" s="50" t="s">
        <v>3</v>
      </c>
      <c r="D1072" s="50">
        <v>24</v>
      </c>
      <c r="E1072" s="50">
        <v>585.02774473624208</v>
      </c>
      <c r="F1072" s="50">
        <v>0.38000937601805279</v>
      </c>
      <c r="G1072" s="50">
        <v>0.16657864987652513</v>
      </c>
      <c r="H1072" s="50">
        <v>9.8962204722642777E-2</v>
      </c>
      <c r="I1072" s="50">
        <v>0.14018958626333897</v>
      </c>
      <c r="J1072" s="50">
        <v>6.4124691882937221E-2</v>
      </c>
      <c r="K1072" s="50">
        <v>4.0476190118004608E-2</v>
      </c>
      <c r="L1072" s="50">
        <v>260.5830822563218</v>
      </c>
      <c r="M1072" s="50">
        <v>130.2915411281609</v>
      </c>
      <c r="N1072" s="50">
        <v>3146325</v>
      </c>
      <c r="O1072" s="50">
        <v>1195633</v>
      </c>
      <c r="P1072" s="50">
        <v>146.35543219734154</v>
      </c>
      <c r="Q1072" s="50">
        <v>114.22765005898026</v>
      </c>
      <c r="R1072" s="50">
        <v>43.835405226583575</v>
      </c>
      <c r="S1072" s="50">
        <v>1638892175.0756249</v>
      </c>
      <c r="T1072" s="50">
        <v>7.4197469117454737</v>
      </c>
      <c r="U1072" s="50">
        <v>8.199216251115141</v>
      </c>
      <c r="V1072" s="50">
        <v>441082</v>
      </c>
      <c r="W1072" s="50">
        <v>70.694354543259365</v>
      </c>
      <c r="X1072" s="50">
        <v>59.597186584901536</v>
      </c>
      <c r="Y1072" s="50">
        <v>45.741408896437058</v>
      </c>
      <c r="Z1072" s="50">
        <v>315446955.03889847</v>
      </c>
      <c r="AA1072" s="50">
        <v>1.4281211455301375</v>
      </c>
      <c r="AB1072" s="50">
        <v>1.4527310105710145</v>
      </c>
      <c r="AC1072" s="50">
        <v>3146325</v>
      </c>
      <c r="AD1072" s="50">
        <v>0.54964679413321749</v>
      </c>
      <c r="AE1072" s="50">
        <v>0.64062940535873114</v>
      </c>
      <c r="AF1072" s="50">
        <v>4.7043655896652657E-3</v>
      </c>
      <c r="AG1072" s="50">
        <v>0.54663100228743211</v>
      </c>
      <c r="AH1072" s="50">
        <v>17.213636513397542</v>
      </c>
      <c r="AI1072" s="50">
        <v>18.919408098897012</v>
      </c>
      <c r="AJ1072" s="50">
        <v>0.91404964761894714</v>
      </c>
      <c r="AK1072" s="50">
        <v>2.2183909408382481</v>
      </c>
      <c r="AL1072" s="50">
        <v>3.1421884847092447</v>
      </c>
      <c r="AM1072" s="50">
        <v>4.0165068563065178</v>
      </c>
      <c r="AN1072" s="50">
        <v>5.2190413395741793</v>
      </c>
      <c r="AO1072" s="50">
        <v>6.4060834854001456</v>
      </c>
      <c r="AP1072" s="50">
        <v>8.243757208471159</v>
      </c>
      <c r="AQ1072" s="50">
        <v>10.576060198510771</v>
      </c>
      <c r="AR1072" s="50">
        <v>14.976953538592518</v>
      </c>
      <c r="AS1072" s="50">
        <v>44.28696829997827</v>
      </c>
      <c r="AT1072" s="50">
        <v>98.075347989694734</v>
      </c>
      <c r="AU1072" s="50">
        <v>160.3601661442876</v>
      </c>
      <c r="AV1072" s="50">
        <v>209.1654341012447</v>
      </c>
      <c r="AW1072" s="50">
        <v>272.61228244528894</v>
      </c>
      <c r="AX1072" s="50">
        <v>338.53812852682938</v>
      </c>
      <c r="AY1072" s="50">
        <v>418.3308682024894</v>
      </c>
      <c r="AZ1072" s="50">
        <v>557.77449093665257</v>
      </c>
      <c r="BA1072" s="50">
        <v>702.44724952334684</v>
      </c>
      <c r="BB1072" s="50">
        <v>1138.2085705676066</v>
      </c>
      <c r="BC1072" s="50">
        <v>13.429935443380998</v>
      </c>
      <c r="BD1072" s="50">
        <v>4270.4609462337457</v>
      </c>
      <c r="BE1072" s="50">
        <v>53.183953478083204</v>
      </c>
      <c r="BF1072" s="50">
        <v>130.05380349167021</v>
      </c>
      <c r="BG1072" s="50">
        <v>183.3846499042989</v>
      </c>
      <c r="BH1072" s="50">
        <v>235.48386356512776</v>
      </c>
      <c r="BI1072" s="50">
        <v>303.20493039844018</v>
      </c>
      <c r="BJ1072" s="50">
        <v>378.45254342037202</v>
      </c>
      <c r="BK1072" s="50">
        <v>481.11822604650257</v>
      </c>
      <c r="BL1072" s="50">
        <v>620.05615222157564</v>
      </c>
      <c r="BM1072" s="50">
        <v>875.42956977122174</v>
      </c>
      <c r="BN1072" s="50">
        <v>2596.2700328848646</v>
      </c>
    </row>
    <row r="1073" spans="1:66" x14ac:dyDescent="0.25">
      <c r="A1073" t="str">
        <f t="shared" si="16"/>
        <v>3008TOT25</v>
      </c>
      <c r="B1073" s="50">
        <v>3008</v>
      </c>
      <c r="C1073" s="50" t="s">
        <v>3</v>
      </c>
      <c r="D1073" s="50">
        <v>25</v>
      </c>
      <c r="E1073" s="50">
        <v>553.36622312360657</v>
      </c>
      <c r="F1073" s="50">
        <v>0.44948529181720792</v>
      </c>
      <c r="G1073" s="50">
        <v>0.19688800942344764</v>
      </c>
      <c r="H1073" s="50">
        <v>0.11436437371465953</v>
      </c>
      <c r="I1073" s="50">
        <v>0.17195309693365107</v>
      </c>
      <c r="J1073" s="50">
        <v>6.9777166417002656E-2</v>
      </c>
      <c r="K1073" s="50">
        <v>3.9457281738199186E-2</v>
      </c>
      <c r="L1073" s="50">
        <v>262.36640099161787</v>
      </c>
      <c r="M1073" s="50">
        <v>131.18320049580893</v>
      </c>
      <c r="N1073" s="50">
        <v>3707732</v>
      </c>
      <c r="O1073" s="50">
        <v>1666571</v>
      </c>
      <c r="P1073" s="50">
        <v>147.44206559903509</v>
      </c>
      <c r="Q1073" s="50">
        <v>114.92433539258278</v>
      </c>
      <c r="R1073" s="50">
        <v>43.80299266911635</v>
      </c>
      <c r="S1073" s="50">
        <v>2298354774.7146249</v>
      </c>
      <c r="T1073" s="50">
        <v>9.3350111142029224</v>
      </c>
      <c r="U1073" s="50">
        <v>10.605116270987073</v>
      </c>
      <c r="V1073" s="50">
        <v>637556</v>
      </c>
      <c r="W1073" s="50">
        <v>77.950126039214297</v>
      </c>
      <c r="X1073" s="50">
        <v>53.233074456594636</v>
      </c>
      <c r="Y1073" s="50">
        <v>40.579185639166759</v>
      </c>
      <c r="Z1073" s="50">
        <v>407268792.21898371</v>
      </c>
      <c r="AA1073" s="50">
        <v>1.6541652940870593</v>
      </c>
      <c r="AB1073" s="50">
        <v>1.6952274892836743</v>
      </c>
      <c r="AC1073" s="50">
        <v>3707732</v>
      </c>
      <c r="AD1073" s="50">
        <v>0.58281402551825601</v>
      </c>
      <c r="AE1073" s="50">
        <v>0.75927706332243883</v>
      </c>
      <c r="AF1073" s="50">
        <v>5.5437778476477581E-3</v>
      </c>
      <c r="AG1073" s="50">
        <v>0.61159667487292424</v>
      </c>
      <c r="AH1073" s="50">
        <v>20.352934080084218</v>
      </c>
      <c r="AI1073" s="50">
        <v>20.41828194061118</v>
      </c>
      <c r="AJ1073" s="50">
        <v>0.98254236879847356</v>
      </c>
      <c r="AK1073" s="50">
        <v>2.0865284250201883</v>
      </c>
      <c r="AL1073" s="50">
        <v>2.9001262552906133</v>
      </c>
      <c r="AM1073" s="50">
        <v>3.7222457730226806</v>
      </c>
      <c r="AN1073" s="50">
        <v>4.7486980360322182</v>
      </c>
      <c r="AO1073" s="50">
        <v>5.805355841543804</v>
      </c>
      <c r="AP1073" s="50">
        <v>7.3898697529374644</v>
      </c>
      <c r="AQ1073" s="50">
        <v>9.6994807834697596</v>
      </c>
      <c r="AR1073" s="50">
        <v>13.352828538945538</v>
      </c>
      <c r="AS1073" s="50">
        <v>49.31232422493926</v>
      </c>
      <c r="AT1073" s="50">
        <v>89.243918549864404</v>
      </c>
      <c r="AU1073" s="50">
        <v>140.83805896150477</v>
      </c>
      <c r="AV1073" s="50">
        <v>183.4679664830918</v>
      </c>
      <c r="AW1073" s="50">
        <v>233.56806807972325</v>
      </c>
      <c r="AX1073" s="50">
        <v>289.34551717338849</v>
      </c>
      <c r="AY1073" s="50">
        <v>366.03950967717822</v>
      </c>
      <c r="AZ1073" s="50">
        <v>460.16395502273832</v>
      </c>
      <c r="BA1073" s="50">
        <v>583.80396718036297</v>
      </c>
      <c r="BB1073" s="50">
        <v>999.81077500394963</v>
      </c>
      <c r="BC1073" s="50">
        <v>16.06678423938294</v>
      </c>
      <c r="BD1073" s="50">
        <v>5810.1509472567977</v>
      </c>
      <c r="BE1073" s="50">
        <v>54.025562555530087</v>
      </c>
      <c r="BF1073" s="50">
        <v>115.79786061956072</v>
      </c>
      <c r="BG1073" s="50">
        <v>160.95602288691967</v>
      </c>
      <c r="BH1073" s="50">
        <v>205.74965698691594</v>
      </c>
      <c r="BI1073" s="50">
        <v>263.20155519378943</v>
      </c>
      <c r="BJ1073" s="50">
        <v>320.90621654461751</v>
      </c>
      <c r="BK1073" s="50">
        <v>409.03986966515549</v>
      </c>
      <c r="BL1073" s="50">
        <v>535.45438294463554</v>
      </c>
      <c r="BM1073" s="50">
        <v>740.08249150256142</v>
      </c>
      <c r="BN1073" s="50">
        <v>2733.2314464352244</v>
      </c>
    </row>
    <row r="1074" spans="1:66" x14ac:dyDescent="0.25">
      <c r="A1074" t="str">
        <f t="shared" si="16"/>
        <v>3008TOT26</v>
      </c>
      <c r="B1074" s="50">
        <v>3008</v>
      </c>
      <c r="C1074" s="50" t="s">
        <v>3</v>
      </c>
      <c r="D1074" s="50">
        <v>26</v>
      </c>
      <c r="E1074" s="50">
        <v>505.29278663017897</v>
      </c>
      <c r="F1074" s="50">
        <v>0.50038164971705401</v>
      </c>
      <c r="G1074" s="50">
        <v>0.22558111713067466</v>
      </c>
      <c r="H1074" s="50">
        <v>0.13449358221851107</v>
      </c>
      <c r="I1074" s="50">
        <v>0.20814717449640516</v>
      </c>
      <c r="J1074" s="50">
        <v>8.5019714649029784E-2</v>
      </c>
      <c r="K1074" s="50">
        <v>5.0884584879671124E-2</v>
      </c>
      <c r="L1074" s="50">
        <v>280.24086386609508</v>
      </c>
      <c r="M1074" s="50">
        <v>140.12043193304754</v>
      </c>
      <c r="N1074" s="50">
        <v>8644052</v>
      </c>
      <c r="O1074" s="50">
        <v>4325325</v>
      </c>
      <c r="P1074" s="50">
        <v>153.90320305793907</v>
      </c>
      <c r="Q1074" s="50">
        <v>126.33766080815602</v>
      </c>
      <c r="R1074" s="50">
        <v>45.081812504161704</v>
      </c>
      <c r="S1074" s="50">
        <v>6557417312.8204498</v>
      </c>
      <c r="T1074" s="50">
        <v>12.510973599717488</v>
      </c>
      <c r="U1074" s="50">
        <v>14.760597225887667</v>
      </c>
      <c r="V1074" s="50">
        <v>1799235</v>
      </c>
      <c r="W1074" s="50">
        <v>82.886894325491795</v>
      </c>
      <c r="X1074" s="50">
        <v>57.233537607555746</v>
      </c>
      <c r="Y1074" s="50">
        <v>40.845961447580407</v>
      </c>
      <c r="Z1074" s="50">
        <v>1235719008.4479666</v>
      </c>
      <c r="AA1074" s="50">
        <v>2.3576428270220871</v>
      </c>
      <c r="AB1074" s="50">
        <v>2.4409876981903484</v>
      </c>
      <c r="AC1074" s="50">
        <v>8644052</v>
      </c>
      <c r="AD1074" s="50">
        <v>0.56375257361676345</v>
      </c>
      <c r="AE1074" s="50">
        <v>0.70988982588260452</v>
      </c>
      <c r="AF1074" s="50">
        <v>1.2924532838812354E-2</v>
      </c>
      <c r="AG1074" s="50">
        <v>0.56963563557841645</v>
      </c>
      <c r="AH1074" s="50">
        <v>18.415731028705313</v>
      </c>
      <c r="AI1074" s="50">
        <v>19.66904701263638</v>
      </c>
      <c r="AJ1074" s="50">
        <v>0.92015772653523553</v>
      </c>
      <c r="AK1074" s="50">
        <v>2.1631439543552404</v>
      </c>
      <c r="AL1074" s="50">
        <v>3.0429379591879089</v>
      </c>
      <c r="AM1074" s="50">
        <v>3.8715060124837404</v>
      </c>
      <c r="AN1074" s="50">
        <v>4.9110372115674377</v>
      </c>
      <c r="AO1074" s="50">
        <v>6.1853072465074526</v>
      </c>
      <c r="AP1074" s="50">
        <v>7.8383770916236379</v>
      </c>
      <c r="AQ1074" s="50">
        <v>10.421927082163798</v>
      </c>
      <c r="AR1074" s="50">
        <v>14.616657007827556</v>
      </c>
      <c r="AS1074" s="50">
        <v>46.028948707747993</v>
      </c>
      <c r="AT1074" s="50">
        <v>83.666173640497888</v>
      </c>
      <c r="AU1074" s="50">
        <v>135.26031405213823</v>
      </c>
      <c r="AV1074" s="50">
        <v>175.00174653137472</v>
      </c>
      <c r="AW1074" s="50">
        <v>218.08982595623115</v>
      </c>
      <c r="AX1074" s="50">
        <v>280.28168169566788</v>
      </c>
      <c r="AY1074" s="50">
        <v>352.09514740376193</v>
      </c>
      <c r="AZ1074" s="50">
        <v>448.54365312822478</v>
      </c>
      <c r="BA1074" s="50">
        <v>592.03778109418977</v>
      </c>
      <c r="BB1074" s="50">
        <v>948.21663459230933</v>
      </c>
      <c r="BC1074" s="50">
        <v>15.044019188806629</v>
      </c>
      <c r="BD1074" s="50">
        <v>4183.3086820248936</v>
      </c>
      <c r="BE1074" s="50">
        <v>46.352653079493493</v>
      </c>
      <c r="BF1074" s="50">
        <v>109.56005748434492</v>
      </c>
      <c r="BG1074" s="50">
        <v>153.59775066810735</v>
      </c>
      <c r="BH1074" s="50">
        <v>195.49169694432553</v>
      </c>
      <c r="BI1074" s="50">
        <v>248.66760160651526</v>
      </c>
      <c r="BJ1074" s="50">
        <v>312.50520230945045</v>
      </c>
      <c r="BK1074" s="50">
        <v>395.87528275794079</v>
      </c>
      <c r="BL1074" s="50">
        <v>527.09674477919123</v>
      </c>
      <c r="BM1074" s="50">
        <v>738.08175130205393</v>
      </c>
      <c r="BN1074" s="50">
        <v>2327.4202357103127</v>
      </c>
    </row>
    <row r="1075" spans="1:66" x14ac:dyDescent="0.25">
      <c r="A1075" t="str">
        <f t="shared" si="16"/>
        <v>3008TOT27</v>
      </c>
      <c r="B1075" s="50">
        <v>3008</v>
      </c>
      <c r="C1075" s="50" t="s">
        <v>3</v>
      </c>
      <c r="D1075" s="50">
        <v>27</v>
      </c>
      <c r="E1075" s="50">
        <v>443.93777428488465</v>
      </c>
      <c r="F1075" s="50">
        <v>0.53558546633927195</v>
      </c>
      <c r="G1075" s="50">
        <v>0.26058539878359011</v>
      </c>
      <c r="H1075" s="50">
        <v>0.16031835301909778</v>
      </c>
      <c r="I1075" s="50">
        <v>0.26075623098762124</v>
      </c>
      <c r="J1075" s="50">
        <v>0.1058116084114215</v>
      </c>
      <c r="K1075" s="50">
        <v>6.2291593564290093E-2</v>
      </c>
      <c r="L1075" s="50">
        <v>259.40137947433794</v>
      </c>
      <c r="M1075" s="50">
        <v>129.70068973716897</v>
      </c>
      <c r="N1075" s="50">
        <v>3154195</v>
      </c>
      <c r="O1075" s="50">
        <v>1689341</v>
      </c>
      <c r="P1075" s="50">
        <v>133.19143509822538</v>
      </c>
      <c r="Q1075" s="50">
        <v>126.20994437611256</v>
      </c>
      <c r="R1075" s="50">
        <v>48.654307325531498</v>
      </c>
      <c r="S1075" s="50">
        <v>2558539603.7074366</v>
      </c>
      <c r="T1075" s="50">
        <v>15.226506017475327</v>
      </c>
      <c r="U1075" s="50">
        <v>18.141648044769969</v>
      </c>
      <c r="V1075" s="50">
        <v>822476</v>
      </c>
      <c r="W1075" s="50">
        <v>77.069776407960376</v>
      </c>
      <c r="X1075" s="50">
        <v>52.630913329208596</v>
      </c>
      <c r="Y1075" s="50">
        <v>40.578745907876154</v>
      </c>
      <c r="Z1075" s="50">
        <v>519451956.85625005</v>
      </c>
      <c r="AA1075" s="50">
        <v>3.0913878899509317</v>
      </c>
      <c r="AB1075" s="50">
        <v>3.2379659505873275</v>
      </c>
      <c r="AC1075" s="50">
        <v>3154195</v>
      </c>
      <c r="AD1075" s="50">
        <v>0.57945809248058255</v>
      </c>
      <c r="AE1075" s="50">
        <v>0.7260845262418254</v>
      </c>
      <c r="AF1075" s="50">
        <v>4.7161327647633321E-3</v>
      </c>
      <c r="AG1075" s="50">
        <v>0.59811642865965098</v>
      </c>
      <c r="AH1075" s="50">
        <v>20.349485016481879</v>
      </c>
      <c r="AI1075" s="50">
        <v>21.772424956714254</v>
      </c>
      <c r="AJ1075" s="50">
        <v>0.86147843794333701</v>
      </c>
      <c r="AK1075" s="50">
        <v>1.9819326244678206</v>
      </c>
      <c r="AL1075" s="50">
        <v>2.8252341247316135</v>
      </c>
      <c r="AM1075" s="50">
        <v>3.6883970447980898</v>
      </c>
      <c r="AN1075" s="50">
        <v>4.6531013192949171</v>
      </c>
      <c r="AO1075" s="50">
        <v>6.0725591876744787</v>
      </c>
      <c r="AP1075" s="50">
        <v>7.7434645081117459</v>
      </c>
      <c r="AQ1075" s="50">
        <v>10.265878775539921</v>
      </c>
      <c r="AR1075" s="50">
        <v>14.305206303070904</v>
      </c>
      <c r="AS1075" s="50">
        <v>47.602747674367173</v>
      </c>
      <c r="AT1075" s="50">
        <v>67.211826157866639</v>
      </c>
      <c r="AU1075" s="50">
        <v>104.81512308851264</v>
      </c>
      <c r="AV1075" s="50">
        <v>144.67275858669424</v>
      </c>
      <c r="AW1075" s="50">
        <v>186.50584540694319</v>
      </c>
      <c r="AX1075" s="50">
        <v>231.8250227955462</v>
      </c>
      <c r="AY1075" s="50">
        <v>296.31769831009666</v>
      </c>
      <c r="AZ1075" s="50">
        <v>393.92823422401085</v>
      </c>
      <c r="BA1075" s="50">
        <v>547.08381319370005</v>
      </c>
      <c r="BB1075" s="50">
        <v>829.34094621143527</v>
      </c>
      <c r="BC1075" s="50">
        <v>15.667063633482428</v>
      </c>
      <c r="BD1075" s="50">
        <v>3718.49660624435</v>
      </c>
      <c r="BE1075" s="50">
        <v>38.222772449880871</v>
      </c>
      <c r="BF1075" s="50">
        <v>87.777177914591064</v>
      </c>
      <c r="BG1075" s="50">
        <v>125.58267010018425</v>
      </c>
      <c r="BH1075" s="50">
        <v>163.94536714869417</v>
      </c>
      <c r="BI1075" s="50">
        <v>206.08753289310593</v>
      </c>
      <c r="BJ1075" s="50">
        <v>268.49977844779096</v>
      </c>
      <c r="BK1075" s="50">
        <v>345.42569154497926</v>
      </c>
      <c r="BL1075" s="50">
        <v>454.70679392147883</v>
      </c>
      <c r="BM1075" s="50">
        <v>636.94924764661357</v>
      </c>
      <c r="BN1075" s="50">
        <v>2115.9927918772232</v>
      </c>
    </row>
    <row r="1076" spans="1:66" x14ac:dyDescent="0.25">
      <c r="A1076" t="str">
        <f t="shared" si="16"/>
        <v>3008TOT28</v>
      </c>
      <c r="B1076" s="50">
        <v>3008</v>
      </c>
      <c r="C1076" s="50" t="s">
        <v>3</v>
      </c>
      <c r="D1076" s="50">
        <v>28</v>
      </c>
      <c r="E1076" s="50">
        <v>544.620490000073</v>
      </c>
      <c r="F1076" s="50">
        <v>0.40908441616255303</v>
      </c>
      <c r="G1076" s="50">
        <v>0.17665954301394651</v>
      </c>
      <c r="H1076" s="50">
        <v>0.10111746572245044</v>
      </c>
      <c r="I1076" s="50">
        <v>0.14716253249466046</v>
      </c>
      <c r="J1076" s="50">
        <v>5.9168012898447975E-2</v>
      </c>
      <c r="K1076" s="50">
        <v>3.4895891984167697E-2</v>
      </c>
      <c r="L1076" s="50">
        <v>263.91799606444442</v>
      </c>
      <c r="M1076" s="50">
        <v>131.95899803222221</v>
      </c>
      <c r="N1076" s="50">
        <v>2044182</v>
      </c>
      <c r="O1076" s="50">
        <v>836243</v>
      </c>
      <c r="P1076" s="50">
        <v>149.94730753209265</v>
      </c>
      <c r="Q1076" s="50">
        <v>113.97068853235177</v>
      </c>
      <c r="R1076" s="50">
        <v>43.184129249193752</v>
      </c>
      <c r="S1076" s="50">
        <v>1143686285.8843133</v>
      </c>
      <c r="T1076" s="50">
        <v>8.560756239247425</v>
      </c>
      <c r="U1076" s="50">
        <v>9.6473456543960676</v>
      </c>
      <c r="V1076" s="50">
        <v>300827</v>
      </c>
      <c r="W1076" s="50">
        <v>78.903702195151155</v>
      </c>
      <c r="X1076" s="50">
        <v>53.055295837071057</v>
      </c>
      <c r="Y1076" s="50">
        <v>40.205894731116274</v>
      </c>
      <c r="Z1076" s="50">
        <v>191525585.76934293</v>
      </c>
      <c r="AA1076" s="50">
        <v>1.4336132850300438</v>
      </c>
      <c r="AB1076" s="50">
        <v>1.4648447426607445</v>
      </c>
      <c r="AC1076" s="50">
        <v>2044182</v>
      </c>
      <c r="AD1076" s="50">
        <v>0.53591634219705042</v>
      </c>
      <c r="AE1076" s="50">
        <v>0.57475562059516339</v>
      </c>
      <c r="AF1076" s="50">
        <v>3.056448224456461E-3</v>
      </c>
      <c r="AG1076" s="50">
        <v>0.51514759262604315</v>
      </c>
      <c r="AH1076" s="50">
        <v>15.853069712813531</v>
      </c>
      <c r="AI1076" s="50">
        <v>16.836492995670771</v>
      </c>
      <c r="AJ1076" s="50">
        <v>1.1118106452532115</v>
      </c>
      <c r="AK1076" s="50">
        <v>2.3398272445648667</v>
      </c>
      <c r="AL1076" s="50">
        <v>3.1660005371415463</v>
      </c>
      <c r="AM1076" s="50">
        <v>4.1200178761198032</v>
      </c>
      <c r="AN1076" s="50">
        <v>5.1835509065937551</v>
      </c>
      <c r="AO1076" s="50">
        <v>6.5695006793228199</v>
      </c>
      <c r="AP1076" s="50">
        <v>8.3661970841856999</v>
      </c>
      <c r="AQ1076" s="50">
        <v>11.029617871304371</v>
      </c>
      <c r="AR1076" s="50">
        <v>15.557273674276466</v>
      </c>
      <c r="AS1076" s="50">
        <v>42.556203481237446</v>
      </c>
      <c r="AT1076" s="50">
        <v>97.610535913914191</v>
      </c>
      <c r="AU1076" s="50">
        <v>144.67275858669424</v>
      </c>
      <c r="AV1076" s="50">
        <v>192.8970114489257</v>
      </c>
      <c r="AW1076" s="50">
        <v>254.34516786711356</v>
      </c>
      <c r="AX1076" s="50">
        <v>310.95927869718378</v>
      </c>
      <c r="AY1076" s="50">
        <v>404.38650592907311</v>
      </c>
      <c r="AZ1076" s="50">
        <v>525.70245770779502</v>
      </c>
      <c r="BA1076" s="50">
        <v>674.90713403334962</v>
      </c>
      <c r="BB1076" s="50">
        <v>1079.5260460003128</v>
      </c>
      <c r="BC1076" s="50">
        <v>11.418786304776575</v>
      </c>
      <c r="BD1076" s="50">
        <v>4029.9206970173145</v>
      </c>
      <c r="BE1076" s="50">
        <v>60.076325589548233</v>
      </c>
      <c r="BF1076" s="50">
        <v>127.8892434279703</v>
      </c>
      <c r="BG1076" s="50">
        <v>172.48104613967564</v>
      </c>
      <c r="BH1076" s="50">
        <v>224.0833794903117</v>
      </c>
      <c r="BI1076" s="50">
        <v>283.80372092492746</v>
      </c>
      <c r="BJ1076" s="50">
        <v>357.33606897433788</v>
      </c>
      <c r="BK1076" s="50">
        <v>455.80345394897097</v>
      </c>
      <c r="BL1076" s="50">
        <v>597.94365497885474</v>
      </c>
      <c r="BM1076" s="50">
        <v>848.9388593723952</v>
      </c>
      <c r="BN1076" s="50">
        <v>2326.1780468049228</v>
      </c>
    </row>
    <row r="1077" spans="1:66" x14ac:dyDescent="0.25">
      <c r="A1077" t="str">
        <f t="shared" si="16"/>
        <v>3008TOT29</v>
      </c>
      <c r="B1077" s="50">
        <v>3008</v>
      </c>
      <c r="C1077" s="50" t="s">
        <v>3</v>
      </c>
      <c r="D1077" s="50">
        <v>29</v>
      </c>
      <c r="E1077" s="50">
        <v>520.88720062953894</v>
      </c>
      <c r="F1077" s="50">
        <v>0.46005510755060786</v>
      </c>
      <c r="G1077" s="50">
        <v>0.20200023054973393</v>
      </c>
      <c r="H1077" s="50">
        <v>0.11969840060831825</v>
      </c>
      <c r="I1077" s="50">
        <v>0.18925290044124179</v>
      </c>
      <c r="J1077" s="50">
        <v>7.5187455558603566E-2</v>
      </c>
      <c r="K1077" s="50">
        <v>4.511484925975448E-2</v>
      </c>
      <c r="L1077" s="50">
        <v>266.33519967407761</v>
      </c>
      <c r="M1077" s="50">
        <v>133.16759983703881</v>
      </c>
      <c r="N1077" s="50">
        <v>14105871</v>
      </c>
      <c r="O1077" s="50">
        <v>6489478</v>
      </c>
      <c r="P1077" s="50">
        <v>149.39318369666572</v>
      </c>
      <c r="Q1077" s="50">
        <v>116.9420159774119</v>
      </c>
      <c r="R1077" s="50">
        <v>43.907833482212396</v>
      </c>
      <c r="S1077" s="50">
        <v>9106711679.5327549</v>
      </c>
      <c r="T1077" s="50">
        <v>10.328487947611571</v>
      </c>
      <c r="U1077" s="50">
        <v>11.898442453815694</v>
      </c>
      <c r="V1077" s="50">
        <v>2669577</v>
      </c>
      <c r="W1077" s="50">
        <v>80.26202760406828</v>
      </c>
      <c r="X1077" s="50">
        <v>52.905572232970528</v>
      </c>
      <c r="Y1077" s="50">
        <v>39.728561825633761</v>
      </c>
      <c r="Z1077" s="50">
        <v>1694825985.6597211</v>
      </c>
      <c r="AA1077" s="50">
        <v>1.9222075302469082</v>
      </c>
      <c r="AB1077" s="50">
        <v>1.9799455975451938</v>
      </c>
      <c r="AC1077" s="50">
        <v>14105871</v>
      </c>
      <c r="AD1077" s="50">
        <v>0.55842037099797881</v>
      </c>
      <c r="AE1077" s="50">
        <v>0.66374133559238757</v>
      </c>
      <c r="AF1077" s="50">
        <v>2.1091010669480409E-2</v>
      </c>
      <c r="AG1077" s="50">
        <v>0.55838700309193801</v>
      </c>
      <c r="AH1077" s="50">
        <v>17.920213705546097</v>
      </c>
      <c r="AI1077" s="50">
        <v>19.454677150427173</v>
      </c>
      <c r="AJ1077" s="50">
        <v>0.94339916543041147</v>
      </c>
      <c r="AK1077" s="50">
        <v>2.1492032584912888</v>
      </c>
      <c r="AL1077" s="50">
        <v>3.0461936770804798</v>
      </c>
      <c r="AM1077" s="50">
        <v>3.9578478341547019</v>
      </c>
      <c r="AN1077" s="50">
        <v>5.0223116643481447</v>
      </c>
      <c r="AO1077" s="50">
        <v>6.2471440690789759</v>
      </c>
      <c r="AP1077" s="50">
        <v>7.9364463580222093</v>
      </c>
      <c r="AQ1077" s="50">
        <v>10.531872261368601</v>
      </c>
      <c r="AR1077" s="50">
        <v>14.932077455320879</v>
      </c>
      <c r="AS1077" s="50">
        <v>45.233504256704308</v>
      </c>
      <c r="AT1077" s="50">
        <v>87.012820586117797</v>
      </c>
      <c r="AU1077" s="50">
        <v>137.49141201588483</v>
      </c>
      <c r="AV1077" s="50">
        <v>184.06558200909535</v>
      </c>
      <c r="AW1077" s="50">
        <v>231.47641373871082</v>
      </c>
      <c r="AX1077" s="50">
        <v>289.34551717338849</v>
      </c>
      <c r="AY1077" s="50">
        <v>368.6889385091273</v>
      </c>
      <c r="AZ1077" s="50">
        <v>468.87918144362357</v>
      </c>
      <c r="BA1077" s="50">
        <v>618.20006078812321</v>
      </c>
      <c r="BB1077" s="50">
        <v>1022.5865667171964</v>
      </c>
      <c r="BC1077" s="50">
        <v>14.187773888731428</v>
      </c>
      <c r="BD1077" s="50">
        <v>4397.7032519786699</v>
      </c>
      <c r="BE1077" s="50">
        <v>49.055394998934503</v>
      </c>
      <c r="BF1077" s="50">
        <v>112.11433608399375</v>
      </c>
      <c r="BG1077" s="50">
        <v>158.5881330923167</v>
      </c>
      <c r="BH1077" s="50">
        <v>205.9737972051104</v>
      </c>
      <c r="BI1077" s="50">
        <v>261.90473479346588</v>
      </c>
      <c r="BJ1077" s="50">
        <v>325.44567562806731</v>
      </c>
      <c r="BK1077" s="50">
        <v>413.36331759702875</v>
      </c>
      <c r="BL1077" s="50">
        <v>548.2676253360064</v>
      </c>
      <c r="BM1077" s="50">
        <v>778.48934328109272</v>
      </c>
      <c r="BN1077" s="50">
        <v>2356.6550443447909</v>
      </c>
    </row>
    <row r="1078" spans="1:66" x14ac:dyDescent="0.25">
      <c r="A1078" t="str">
        <f t="shared" si="16"/>
        <v>3008TOT30</v>
      </c>
      <c r="B1078" s="50">
        <v>3008</v>
      </c>
      <c r="C1078" s="50" t="s">
        <v>3</v>
      </c>
      <c r="D1078" s="50">
        <v>30</v>
      </c>
      <c r="E1078" s="50">
        <v>997.81780461155336</v>
      </c>
      <c r="F1078" s="50">
        <v>0.14867562627280417</v>
      </c>
      <c r="G1078" s="50">
        <v>5.3734203103058278E-2</v>
      </c>
      <c r="H1078" s="50">
        <v>3.0556710052415226E-2</v>
      </c>
      <c r="I1078" s="50">
        <v>3.9476943769123245E-2</v>
      </c>
      <c r="J1078" s="50">
        <v>1.8884772489473445E-2</v>
      </c>
      <c r="K1078" s="50">
        <v>1.4273437691627776E-2</v>
      </c>
      <c r="L1078" s="50">
        <v>261.55893057160483</v>
      </c>
      <c r="M1078" s="50">
        <v>130.77946528580242</v>
      </c>
      <c r="N1078" s="50">
        <v>77274751</v>
      </c>
      <c r="O1078" s="50">
        <v>11488872</v>
      </c>
      <c r="P1078" s="50">
        <v>167.02655124962666</v>
      </c>
      <c r="Q1078" s="50">
        <v>94.532379321978169</v>
      </c>
      <c r="R1078" s="50">
        <v>36.141904661939591</v>
      </c>
      <c r="S1078" s="50">
        <v>13032844870.62785</v>
      </c>
      <c r="T1078" s="50">
        <v>1.4085397788852776</v>
      </c>
      <c r="U1078" s="50">
        <v>1.44448889772343</v>
      </c>
      <c r="V1078" s="50">
        <v>3050571</v>
      </c>
      <c r="W1078" s="50">
        <v>68.21787331806074</v>
      </c>
      <c r="X1078" s="50">
        <v>62.561591967741677</v>
      </c>
      <c r="Y1078" s="50">
        <v>47.837473437455202</v>
      </c>
      <c r="Z1078" s="50">
        <v>2290182938.0475087</v>
      </c>
      <c r="AA1078" s="50">
        <v>0.24751416910012461</v>
      </c>
      <c r="AB1078" s="50">
        <v>0.24818399853393588</v>
      </c>
      <c r="AC1078" s="50">
        <v>77274751</v>
      </c>
      <c r="AD1078" s="50">
        <v>0.51169244213358378</v>
      </c>
      <c r="AE1078" s="50">
        <v>0.524784052725912</v>
      </c>
      <c r="AF1078" s="50">
        <v>0.11554072753271619</v>
      </c>
      <c r="AG1078" s="50">
        <v>0.45719084045409009</v>
      </c>
      <c r="AH1078" s="50">
        <v>13.645489605407571</v>
      </c>
      <c r="AI1078" s="50">
        <v>14.713194172266245</v>
      </c>
      <c r="AJ1078" s="50">
        <v>1.2696583780672199</v>
      </c>
      <c r="AK1078" s="50">
        <v>2.5578996474353466</v>
      </c>
      <c r="AL1078" s="50">
        <v>3.5127283863963705</v>
      </c>
      <c r="AM1078" s="50">
        <v>4.5082600341882415</v>
      </c>
      <c r="AN1078" s="50">
        <v>5.6048224870665297</v>
      </c>
      <c r="AO1078" s="50">
        <v>6.7635905098051907</v>
      </c>
      <c r="AP1078" s="50">
        <v>8.4554836472417314</v>
      </c>
      <c r="AQ1078" s="50">
        <v>11.011952474964112</v>
      </c>
      <c r="AR1078" s="50">
        <v>15.895800092517405</v>
      </c>
      <c r="AS1078" s="50">
        <v>40.419804342317853</v>
      </c>
      <c r="AT1078" s="50">
        <v>203.06477560662506</v>
      </c>
      <c r="AU1078" s="50">
        <v>299.10657076477992</v>
      </c>
      <c r="AV1078" s="50">
        <v>398.57635498181628</v>
      </c>
      <c r="AW1078" s="50">
        <v>505.48313241134139</v>
      </c>
      <c r="AX1078" s="50">
        <v>606.57975889360966</v>
      </c>
      <c r="AY1078" s="50">
        <v>749.50947219612681</v>
      </c>
      <c r="AZ1078" s="50">
        <v>944.73054402395519</v>
      </c>
      <c r="BA1078" s="50">
        <v>1282.4165170785202</v>
      </c>
      <c r="BB1078" s="50">
        <v>2021.9325296453655</v>
      </c>
      <c r="BC1078" s="50">
        <v>11.015730814670206</v>
      </c>
      <c r="BD1078" s="50">
        <v>6776.960064880328</v>
      </c>
      <c r="BE1078" s="50">
        <v>126.67500522266288</v>
      </c>
      <c r="BF1078" s="50">
        <v>255.25014988324881</v>
      </c>
      <c r="BG1078" s="50">
        <v>350.40880366240458</v>
      </c>
      <c r="BH1078" s="50">
        <v>449.89019173166105</v>
      </c>
      <c r="BI1078" s="50">
        <v>559.36355525333113</v>
      </c>
      <c r="BJ1078" s="50">
        <v>674.76968232844649</v>
      </c>
      <c r="BK1078" s="50">
        <v>843.64110376547023</v>
      </c>
      <c r="BL1078" s="50">
        <v>1099.0798278618367</v>
      </c>
      <c r="BM1078" s="50">
        <v>1585.4512215668651</v>
      </c>
      <c r="BN1078" s="50">
        <v>4034.8466170992442</v>
      </c>
    </row>
    <row r="1079" spans="1:66" x14ac:dyDescent="0.25">
      <c r="A1079" t="str">
        <f t="shared" si="16"/>
        <v>3008TOT31</v>
      </c>
      <c r="B1079" s="50">
        <v>3008</v>
      </c>
      <c r="C1079" s="50" t="s">
        <v>3</v>
      </c>
      <c r="D1079" s="50">
        <v>31</v>
      </c>
      <c r="E1079" s="50">
        <v>802.3908289583627</v>
      </c>
      <c r="F1079" s="50">
        <v>0.15406313143307757</v>
      </c>
      <c r="G1079" s="50">
        <v>5.5375801393728399E-2</v>
      </c>
      <c r="H1079" s="50">
        <v>3.0835514582155641E-2</v>
      </c>
      <c r="I1079" s="50">
        <v>3.9300858338486795E-2</v>
      </c>
      <c r="J1079" s="50">
        <v>1.8607391235699589E-2</v>
      </c>
      <c r="K1079" s="50">
        <v>1.3472582211039183E-2</v>
      </c>
      <c r="L1079" s="50">
        <v>211.94131908823343</v>
      </c>
      <c r="M1079" s="50">
        <v>105.97065954411671</v>
      </c>
      <c r="N1079" s="50">
        <v>19305787</v>
      </c>
      <c r="O1079" s="50">
        <v>2974310.0000000005</v>
      </c>
      <c r="P1079" s="50">
        <v>135.76202632828492</v>
      </c>
      <c r="Q1079" s="50">
        <v>76.17929275994851</v>
      </c>
      <c r="R1079" s="50">
        <v>35.943577725980958</v>
      </c>
      <c r="S1079" s="50">
        <v>2718969986.9861093</v>
      </c>
      <c r="T1079" s="50">
        <v>1.4626812731883723</v>
      </c>
      <c r="U1079" s="50">
        <v>1.5018294640117398</v>
      </c>
      <c r="V1079" s="50">
        <v>758734</v>
      </c>
      <c r="W1079" s="50">
        <v>55.797772614787135</v>
      </c>
      <c r="X1079" s="50">
        <v>50.172886929329579</v>
      </c>
      <c r="Y1079" s="50">
        <v>47.346017421399623</v>
      </c>
      <c r="Z1079" s="50">
        <v>456814502.2972554</v>
      </c>
      <c r="AA1079" s="50">
        <v>0.24574527156576359</v>
      </c>
      <c r="AB1079" s="50">
        <v>0.24641872356372524</v>
      </c>
      <c r="AC1079" s="50">
        <v>19305787</v>
      </c>
      <c r="AD1079" s="50">
        <v>0.51154549934207183</v>
      </c>
      <c r="AE1079" s="50">
        <v>0.5406355838957646</v>
      </c>
      <c r="AF1079" s="50">
        <v>2.8865892761939585E-2</v>
      </c>
      <c r="AG1079" s="50">
        <v>0.46105103889223553</v>
      </c>
      <c r="AH1079" s="50">
        <v>13.720566317989666</v>
      </c>
      <c r="AI1079" s="50">
        <v>14.753579781444792</v>
      </c>
      <c r="AJ1079" s="50">
        <v>1.2835044779272755</v>
      </c>
      <c r="AK1079" s="50">
        <v>2.5312424269779648</v>
      </c>
      <c r="AL1079" s="50">
        <v>3.5280914959592153</v>
      </c>
      <c r="AM1079" s="50">
        <v>4.5289339601050722</v>
      </c>
      <c r="AN1079" s="50">
        <v>5.652360827620841</v>
      </c>
      <c r="AO1079" s="50">
        <v>6.9872698732558547</v>
      </c>
      <c r="AP1079" s="50">
        <v>8.3962696399886099</v>
      </c>
      <c r="AQ1079" s="50">
        <v>10.811154490626116</v>
      </c>
      <c r="AR1079" s="50">
        <v>15.55931280984926</v>
      </c>
      <c r="AS1079" s="50">
        <v>40.721859997689791</v>
      </c>
      <c r="AT1079" s="50">
        <v>162.10321142846465</v>
      </c>
      <c r="AU1079" s="50">
        <v>244.02633978478548</v>
      </c>
      <c r="AV1079" s="50">
        <v>318.97728700439819</v>
      </c>
      <c r="AW1079" s="50">
        <v>406.12955121325012</v>
      </c>
      <c r="AX1079" s="50">
        <v>506.64516260079267</v>
      </c>
      <c r="AY1079" s="50">
        <v>597.86453247272448</v>
      </c>
      <c r="AZ1079" s="50">
        <v>761.36218012853067</v>
      </c>
      <c r="BA1079" s="50">
        <v>1010.9662648226828</v>
      </c>
      <c r="BB1079" s="50">
        <v>1582.6851180327517</v>
      </c>
      <c r="BC1079" s="50">
        <v>11.575958849797601</v>
      </c>
      <c r="BD1079" s="50">
        <v>5361.9559031854078</v>
      </c>
      <c r="BE1079" s="50">
        <v>102.95643518936049</v>
      </c>
      <c r="BF1079" s="50">
        <v>203.05142526463851</v>
      </c>
      <c r="BG1079" s="50">
        <v>283.06688250276756</v>
      </c>
      <c r="BH1079" s="50">
        <v>363.62742815227512</v>
      </c>
      <c r="BI1079" s="50">
        <v>453.49155438306803</v>
      </c>
      <c r="BJ1079" s="50">
        <v>560.68195288460379</v>
      </c>
      <c r="BK1079" s="50">
        <v>673.69840211341273</v>
      </c>
      <c r="BL1079" s="50">
        <v>867.23441344635364</v>
      </c>
      <c r="BM1079" s="50">
        <v>1248.2119960790576</v>
      </c>
      <c r="BN1079" s="50">
        <v>3269.3334365292631</v>
      </c>
    </row>
    <row r="1080" spans="1:66" x14ac:dyDescent="0.25">
      <c r="A1080" t="str">
        <f t="shared" si="16"/>
        <v>3008TOT32</v>
      </c>
      <c r="B1080" s="50">
        <v>3008</v>
      </c>
      <c r="C1080" s="50" t="s">
        <v>3</v>
      </c>
      <c r="D1080" s="50">
        <v>32</v>
      </c>
      <c r="E1080" s="50">
        <v>815.20120299036387</v>
      </c>
      <c r="F1080" s="50">
        <v>0.151720114331378</v>
      </c>
      <c r="G1080" s="50">
        <v>5.3826066523854493E-2</v>
      </c>
      <c r="H1080" s="50">
        <v>3.0767298675136823E-2</v>
      </c>
      <c r="I1080" s="50">
        <v>4.2296244217643386E-2</v>
      </c>
      <c r="J1080" s="50">
        <v>1.8947040997051662E-2</v>
      </c>
      <c r="K1080" s="50">
        <v>1.3586857805235377E-2</v>
      </c>
      <c r="L1080" s="50">
        <v>205.11291618001846</v>
      </c>
      <c r="M1080" s="50">
        <v>102.55645809000923</v>
      </c>
      <c r="N1080" s="50">
        <v>3518894</v>
      </c>
      <c r="O1080" s="50">
        <v>533887</v>
      </c>
      <c r="P1080" s="50">
        <v>132.34457218118885</v>
      </c>
      <c r="Q1080" s="50">
        <v>72.768343998829607</v>
      </c>
      <c r="R1080" s="50">
        <v>35.477211944548664</v>
      </c>
      <c r="S1080" s="50">
        <v>466200874.4700377</v>
      </c>
      <c r="T1080" s="50">
        <v>1.35431859407327</v>
      </c>
      <c r="U1080" s="50">
        <v>1.3885194077210277</v>
      </c>
      <c r="V1080" s="50">
        <v>148836</v>
      </c>
      <c r="W1080" s="50">
        <v>56.615229692872816</v>
      </c>
      <c r="X1080" s="50">
        <v>45.941228397136413</v>
      </c>
      <c r="Y1080" s="50">
        <v>44.796036498077811</v>
      </c>
      <c r="Z1080" s="50">
        <v>82052504.036594346</v>
      </c>
      <c r="AA1080" s="50">
        <v>0.23836341369662892</v>
      </c>
      <c r="AB1080" s="50">
        <v>0.2390656567604568</v>
      </c>
      <c r="AC1080" s="50">
        <v>3518894</v>
      </c>
      <c r="AD1080" s="50">
        <v>0.51587128051905196</v>
      </c>
      <c r="AE1080" s="50">
        <v>0.53307717285333478</v>
      </c>
      <c r="AF1080" s="50">
        <v>5.2614284434314776E-3</v>
      </c>
      <c r="AG1080" s="50">
        <v>0.47157811664013227</v>
      </c>
      <c r="AH1080" s="50">
        <v>14.02547625407362</v>
      </c>
      <c r="AI1080" s="50">
        <v>15.151748704759578</v>
      </c>
      <c r="AJ1080" s="50">
        <v>1.2305914909784907</v>
      </c>
      <c r="AK1080" s="50">
        <v>2.5076614647997992</v>
      </c>
      <c r="AL1080" s="50">
        <v>3.4627521703634518</v>
      </c>
      <c r="AM1080" s="50">
        <v>4.4134732742757743</v>
      </c>
      <c r="AN1080" s="50">
        <v>5.5448398685416773</v>
      </c>
      <c r="AO1080" s="50">
        <v>6.8705789201594278</v>
      </c>
      <c r="AP1080" s="50">
        <v>8.4340404780549605</v>
      </c>
      <c r="AQ1080" s="50">
        <v>10.894992952049051</v>
      </c>
      <c r="AR1080" s="50">
        <v>15.91642162865066</v>
      </c>
      <c r="AS1080" s="50">
        <v>40.724647752126707</v>
      </c>
      <c r="AT1080" s="50">
        <v>162.10321142846465</v>
      </c>
      <c r="AU1080" s="50">
        <v>244.49115186056605</v>
      </c>
      <c r="AV1080" s="50">
        <v>316.53702360655029</v>
      </c>
      <c r="AW1080" s="50">
        <v>404.38650592907311</v>
      </c>
      <c r="AX1080" s="50">
        <v>505.48313241134139</v>
      </c>
      <c r="AY1080" s="50">
        <v>608.90381927251235</v>
      </c>
      <c r="AZ1080" s="50">
        <v>777.3981967429595</v>
      </c>
      <c r="BA1080" s="50">
        <v>1040.249425596857</v>
      </c>
      <c r="BB1080" s="50">
        <v>1638.4625671264168</v>
      </c>
      <c r="BC1080" s="50">
        <v>11.128550811567152</v>
      </c>
      <c r="BD1080" s="50">
        <v>5345.3388714762541</v>
      </c>
      <c r="BE1080" s="50">
        <v>100.11579410074602</v>
      </c>
      <c r="BF1080" s="50">
        <v>204.59778048555788</v>
      </c>
      <c r="BG1080" s="50">
        <v>281.32731986638214</v>
      </c>
      <c r="BH1080" s="50">
        <v>359.58392960248506</v>
      </c>
      <c r="BI1080" s="50">
        <v>454.33280580424497</v>
      </c>
      <c r="BJ1080" s="50">
        <v>558.96483211227905</v>
      </c>
      <c r="BK1080" s="50">
        <v>686.195352714048</v>
      </c>
      <c r="BL1080" s="50">
        <v>890.16311482386675</v>
      </c>
      <c r="BM1080" s="50">
        <v>1296.8135607002105</v>
      </c>
      <c r="BN1080" s="50">
        <v>3327.5509778507285</v>
      </c>
    </row>
    <row r="1081" spans="1:66" x14ac:dyDescent="0.25">
      <c r="A1081" t="str">
        <f t="shared" si="16"/>
        <v>3008TOT33</v>
      </c>
      <c r="B1081" s="50">
        <v>3008</v>
      </c>
      <c r="C1081" s="50" t="s">
        <v>3</v>
      </c>
      <c r="D1081" s="50">
        <v>33</v>
      </c>
      <c r="E1081" s="50">
        <v>1074.2825019308623</v>
      </c>
      <c r="F1081" s="50">
        <v>0.18083054138503454</v>
      </c>
      <c r="G1081" s="50">
        <v>6.5331766105351227E-2</v>
      </c>
      <c r="H1081" s="50">
        <v>3.6679707105604066E-2</v>
      </c>
      <c r="I1081" s="50">
        <v>4.8288205656756455E-2</v>
      </c>
      <c r="J1081" s="50">
        <v>2.1743028809518596E-2</v>
      </c>
      <c r="K1081" s="50">
        <v>1.6220734312518772E-2</v>
      </c>
      <c r="L1081" s="50">
        <v>286.38643951400201</v>
      </c>
      <c r="M1081" s="50">
        <v>143.193219757001</v>
      </c>
      <c r="N1081" s="50">
        <v>14753437</v>
      </c>
      <c r="O1081" s="50">
        <v>2667872</v>
      </c>
      <c r="P1081" s="50">
        <v>182.9186749496387</v>
      </c>
      <c r="Q1081" s="50">
        <v>103.46776456436331</v>
      </c>
      <c r="R1081" s="50">
        <v>36.128723392053125</v>
      </c>
      <c r="S1081" s="50">
        <v>3312465023.8062849</v>
      </c>
      <c r="T1081" s="50">
        <v>1.7416398245754252</v>
      </c>
      <c r="U1081" s="50">
        <v>1.7969686995667369</v>
      </c>
      <c r="V1081" s="50">
        <v>712417</v>
      </c>
      <c r="W1081" s="50">
        <v>78.716723681844627</v>
      </c>
      <c r="X1081" s="50">
        <v>64.476496075156376</v>
      </c>
      <c r="Y1081" s="50">
        <v>45.027618056618209</v>
      </c>
      <c r="Z1081" s="50">
        <v>551209822.85249615</v>
      </c>
      <c r="AA1081" s="50">
        <v>0.28981709158515012</v>
      </c>
      <c r="AB1081" s="50">
        <v>0.29084618059588241</v>
      </c>
      <c r="AC1081" s="50">
        <v>14753437</v>
      </c>
      <c r="AD1081" s="50">
        <v>0.53820921383310116</v>
      </c>
      <c r="AE1081" s="50">
        <v>0.56876683877706213</v>
      </c>
      <c r="AF1081" s="50">
        <v>2.205924732889742E-2</v>
      </c>
      <c r="AG1081" s="50">
        <v>0.50155243423596829</v>
      </c>
      <c r="AH1081" s="50">
        <v>15.801501415732622</v>
      </c>
      <c r="AI1081" s="50">
        <v>16.460348126776502</v>
      </c>
      <c r="AJ1081" s="50">
        <v>1.2013135210470556</v>
      </c>
      <c r="AK1081" s="50">
        <v>2.3981534592150648</v>
      </c>
      <c r="AL1081" s="50">
        <v>3.2240192973794675</v>
      </c>
      <c r="AM1081" s="50">
        <v>4.1222146616497932</v>
      </c>
      <c r="AN1081" s="50">
        <v>5.1694172354925492</v>
      </c>
      <c r="AO1081" s="50">
        <v>6.2260304677185694</v>
      </c>
      <c r="AP1081" s="50">
        <v>7.848470615035982</v>
      </c>
      <c r="AQ1081" s="50">
        <v>10.561901176510048</v>
      </c>
      <c r="AR1081" s="50">
        <v>16.008852343851807</v>
      </c>
      <c r="AS1081" s="50">
        <v>43.239627222099664</v>
      </c>
      <c r="AT1081" s="50">
        <v>209.1654341012447</v>
      </c>
      <c r="AU1081" s="50">
        <v>297.29380366923579</v>
      </c>
      <c r="AV1081" s="50">
        <v>393.92823422401085</v>
      </c>
      <c r="AW1081" s="50">
        <v>498.51095127463321</v>
      </c>
      <c r="AX1081" s="50">
        <v>599.60757775690149</v>
      </c>
      <c r="AY1081" s="50">
        <v>743.69932124887009</v>
      </c>
      <c r="AZ1081" s="50">
        <v>958.67490629737154</v>
      </c>
      <c r="BA1081" s="50">
        <v>1359.5753216580906</v>
      </c>
      <c r="BB1081" s="50">
        <v>2299.4253388863499</v>
      </c>
      <c r="BC1081" s="50">
        <v>10.747289927353947</v>
      </c>
      <c r="BD1081" s="50">
        <v>7750.276551564787</v>
      </c>
      <c r="BE1081" s="50">
        <v>128.99981044282666</v>
      </c>
      <c r="BF1081" s="50">
        <v>257.5583253655501</v>
      </c>
      <c r="BG1081" s="50">
        <v>346.31476683452092</v>
      </c>
      <c r="BH1081" s="50">
        <v>442.87373722679308</v>
      </c>
      <c r="BI1081" s="50">
        <v>555.02795860047001</v>
      </c>
      <c r="BJ1081" s="50">
        <v>669.10857268904681</v>
      </c>
      <c r="BK1081" s="50">
        <v>843.15986642902442</v>
      </c>
      <c r="BL1081" s="50">
        <v>1135.4128449510804</v>
      </c>
      <c r="BM1081" s="50">
        <v>1720.1827460858717</v>
      </c>
      <c r="BN1081" s="50">
        <v>4645.1911809403618</v>
      </c>
    </row>
    <row r="1082" spans="1:66" x14ac:dyDescent="0.25">
      <c r="A1082" t="str">
        <f t="shared" si="16"/>
        <v>3008TOT35</v>
      </c>
      <c r="B1082" s="50">
        <v>3008</v>
      </c>
      <c r="C1082" s="50" t="s">
        <v>3</v>
      </c>
      <c r="D1082" s="50">
        <v>35</v>
      </c>
      <c r="E1082" s="50">
        <v>1080.6299397146777</v>
      </c>
      <c r="F1082" s="50">
        <v>0.13383510384873196</v>
      </c>
      <c r="G1082" s="50">
        <v>4.8617408444746872E-2</v>
      </c>
      <c r="H1082" s="50">
        <v>2.8126810489342371E-2</v>
      </c>
      <c r="I1082" s="50">
        <v>3.6037917875805736E-2</v>
      </c>
      <c r="J1082" s="50">
        <v>1.7951868244869308E-2</v>
      </c>
      <c r="K1082" s="50">
        <v>1.400006007675908E-2</v>
      </c>
      <c r="L1082" s="50">
        <v>281.46599652014953</v>
      </c>
      <c r="M1082" s="50">
        <v>140.73299826007477</v>
      </c>
      <c r="N1082" s="50">
        <v>39696633</v>
      </c>
      <c r="O1082" s="50">
        <v>5312803</v>
      </c>
      <c r="P1082" s="50">
        <v>179.21967307727755</v>
      </c>
      <c r="Q1082" s="50">
        <v>102.24632344287198</v>
      </c>
      <c r="R1082" s="50">
        <v>36.326350147788595</v>
      </c>
      <c r="S1082" s="50">
        <v>6518574887.1151276</v>
      </c>
      <c r="T1082" s="50">
        <v>1.2663120660659166</v>
      </c>
      <c r="U1082" s="50">
        <v>1.2950574260457648</v>
      </c>
      <c r="V1082" s="50">
        <v>1430584</v>
      </c>
      <c r="W1082" s="50">
        <v>70.628497462418721</v>
      </c>
      <c r="X1082" s="50">
        <v>70.104500797656044</v>
      </c>
      <c r="Y1082" s="50">
        <v>49.813833048666268</v>
      </c>
      <c r="Z1082" s="50">
        <v>1203484526.0293677</v>
      </c>
      <c r="AA1082" s="50">
        <v>0.23379143494185847</v>
      </c>
      <c r="AB1082" s="50">
        <v>0.23434340484547966</v>
      </c>
      <c r="AC1082" s="50">
        <v>39696633</v>
      </c>
      <c r="AD1082" s="50">
        <v>0.49321354638274334</v>
      </c>
      <c r="AE1082" s="50">
        <v>0.48747589127581126</v>
      </c>
      <c r="AF1082" s="50">
        <v>5.9354158998440876E-2</v>
      </c>
      <c r="AG1082" s="50">
        <v>0.42048693680219351</v>
      </c>
      <c r="AH1082" s="50">
        <v>12.238016675984319</v>
      </c>
      <c r="AI1082" s="50">
        <v>13.183568033367868</v>
      </c>
      <c r="AJ1082" s="50">
        <v>1.3925779976446344</v>
      </c>
      <c r="AK1082" s="50">
        <v>2.7469829428638439</v>
      </c>
      <c r="AL1082" s="50">
        <v>3.7464713672734735</v>
      </c>
      <c r="AM1082" s="50">
        <v>4.7649180112475085</v>
      </c>
      <c r="AN1082" s="50">
        <v>5.7830112013991286</v>
      </c>
      <c r="AO1082" s="50">
        <v>7.0265543890764697</v>
      </c>
      <c r="AP1082" s="50">
        <v>8.7416405790973606</v>
      </c>
      <c r="AQ1082" s="50">
        <v>11.223660223931759</v>
      </c>
      <c r="AR1082" s="50">
        <v>15.868548044632888</v>
      </c>
      <c r="AS1082" s="50">
        <v>38.705635242832919</v>
      </c>
      <c r="AT1082" s="50">
        <v>239.84303110276059</v>
      </c>
      <c r="AU1082" s="50">
        <v>348.60905683540784</v>
      </c>
      <c r="AV1082" s="50">
        <v>458.42090973856131</v>
      </c>
      <c r="AW1082" s="50">
        <v>571.02163509639809</v>
      </c>
      <c r="AX1082" s="50">
        <v>693.73202310246165</v>
      </c>
      <c r="AY1082" s="50">
        <v>841.89087225750995</v>
      </c>
      <c r="AZ1082" s="50">
        <v>1059.7715327796398</v>
      </c>
      <c r="BA1082" s="50">
        <v>1394.4362273416314</v>
      </c>
      <c r="BB1082" s="50">
        <v>2125.1208104686461</v>
      </c>
      <c r="BC1082" s="50">
        <v>10.665571195059002</v>
      </c>
      <c r="BD1082" s="50">
        <v>6867.5984196575346</v>
      </c>
      <c r="BE1082" s="50">
        <v>150.44412974056502</v>
      </c>
      <c r="BF1082" s="50">
        <v>296.86868673796761</v>
      </c>
      <c r="BG1082" s="50">
        <v>404.81313292510987</v>
      </c>
      <c r="BH1082" s="50">
        <v>514.87256438962186</v>
      </c>
      <c r="BI1082" s="50">
        <v>624.53513305646311</v>
      </c>
      <c r="BJ1082" s="50">
        <v>759.60237354732658</v>
      </c>
      <c r="BK1082" s="50">
        <v>944.39027685749193</v>
      </c>
      <c r="BL1082" s="50">
        <v>1213.8883485365043</v>
      </c>
      <c r="BM1082" s="50">
        <v>1714.4202950965364</v>
      </c>
      <c r="BN1082" s="50">
        <v>4183.8317853517738</v>
      </c>
    </row>
    <row r="1083" spans="1:66" x14ac:dyDescent="0.25">
      <c r="A1083" t="str">
        <f t="shared" si="16"/>
        <v>3008TOT40</v>
      </c>
      <c r="B1083" s="50">
        <v>3008</v>
      </c>
      <c r="C1083" s="50" t="s">
        <v>3</v>
      </c>
      <c r="D1083" s="50">
        <v>40</v>
      </c>
      <c r="E1083" s="50">
        <v>1003.7275023003493</v>
      </c>
      <c r="F1083" s="50">
        <v>0.14840637955731953</v>
      </c>
      <c r="G1083" s="50">
        <v>5.3690142626551376E-2</v>
      </c>
      <c r="H1083" s="50">
        <v>2.9640161250259003E-2</v>
      </c>
      <c r="I1083" s="50">
        <v>3.8470400010669766E-2</v>
      </c>
      <c r="J1083" s="50">
        <v>1.7299801837908704E-2</v>
      </c>
      <c r="K1083" s="50">
        <v>1.238241334652861E-2</v>
      </c>
      <c r="L1083" s="50">
        <v>271.2541131093929</v>
      </c>
      <c r="M1083" s="50">
        <v>135.62705655469645</v>
      </c>
      <c r="N1083" s="50">
        <v>26992155</v>
      </c>
      <c r="O1083" s="50">
        <v>4005808</v>
      </c>
      <c r="P1083" s="50">
        <v>173.12038015044678</v>
      </c>
      <c r="Q1083" s="50">
        <v>98.133732958946126</v>
      </c>
      <c r="R1083" s="50">
        <v>36.17778614821232</v>
      </c>
      <c r="S1083" s="50">
        <v>4717258710.6817207</v>
      </c>
      <c r="T1083" s="50">
        <v>1.4509587500098329</v>
      </c>
      <c r="U1083" s="50">
        <v>1.4890742208095891</v>
      </c>
      <c r="V1083" s="50">
        <v>1038399</v>
      </c>
      <c r="W1083" s="50">
        <v>74.636757477891067</v>
      </c>
      <c r="X1083" s="50">
        <v>60.990299076805385</v>
      </c>
      <c r="Y1083" s="50">
        <v>44.969123879945641</v>
      </c>
      <c r="Z1083" s="50">
        <v>759987186.85266757</v>
      </c>
      <c r="AA1083" s="50">
        <v>0.23376077639377049</v>
      </c>
      <c r="AB1083" s="50">
        <v>0.23443140090759823</v>
      </c>
      <c r="AC1083" s="50">
        <v>26992155</v>
      </c>
      <c r="AD1083" s="50">
        <v>0.49141997972713708</v>
      </c>
      <c r="AE1083" s="50">
        <v>0.47510449000617161</v>
      </c>
      <c r="AF1083" s="50">
        <v>4.0358502434717301E-2</v>
      </c>
      <c r="AG1083" s="50">
        <v>0.42405437261776058</v>
      </c>
      <c r="AH1083" s="50">
        <v>12.249371165758852</v>
      </c>
      <c r="AI1083" s="50">
        <v>13.4391674566484</v>
      </c>
      <c r="AJ1083" s="50">
        <v>1.3602590564307395</v>
      </c>
      <c r="AK1083" s="50">
        <v>2.6835582937710178</v>
      </c>
      <c r="AL1083" s="50">
        <v>3.731011127261838</v>
      </c>
      <c r="AM1083" s="50">
        <v>4.8263481368491785</v>
      </c>
      <c r="AN1083" s="50">
        <v>5.8983205319892704</v>
      </c>
      <c r="AO1083" s="50">
        <v>7.1471807929652691</v>
      </c>
      <c r="AP1083" s="50">
        <v>8.8214111043628236</v>
      </c>
      <c r="AQ1083" s="50">
        <v>11.186372422908242</v>
      </c>
      <c r="AR1083" s="50">
        <v>15.756416164962211</v>
      </c>
      <c r="AS1083" s="50">
        <v>38.58912236849941</v>
      </c>
      <c r="AT1083" s="50">
        <v>212.65152466959879</v>
      </c>
      <c r="AU1083" s="50">
        <v>321.41755040224604</v>
      </c>
      <c r="AV1083" s="50">
        <v>423.5600040550205</v>
      </c>
      <c r="AW1083" s="50">
        <v>548.4782494210416</v>
      </c>
      <c r="AX1083" s="50">
        <v>645.62397325917527</v>
      </c>
      <c r="AY1083" s="50">
        <v>795.7582737362909</v>
      </c>
      <c r="AZ1083" s="50">
        <v>987.26084895787506</v>
      </c>
      <c r="BA1083" s="50">
        <v>1288.4590740636675</v>
      </c>
      <c r="BB1083" s="50">
        <v>2021.9325296453655</v>
      </c>
      <c r="BC1083" s="50">
        <v>10.037503170496237</v>
      </c>
      <c r="BD1083" s="50">
        <v>6507.3690609276136</v>
      </c>
      <c r="BE1083" s="50">
        <v>136.39870234733948</v>
      </c>
      <c r="BF1083" s="50">
        <v>269.4256483869878</v>
      </c>
      <c r="BG1083" s="50">
        <v>374.48553537320709</v>
      </c>
      <c r="BH1083" s="50">
        <v>484.78379004604756</v>
      </c>
      <c r="BI1083" s="50">
        <v>591.87113079580831</v>
      </c>
      <c r="BJ1083" s="50">
        <v>717.2181144682562</v>
      </c>
      <c r="BK1083" s="50">
        <v>885.74316737084337</v>
      </c>
      <c r="BL1083" s="50">
        <v>1122.5622170848533</v>
      </c>
      <c r="BM1083" s="50">
        <v>1581.4301638481791</v>
      </c>
      <c r="BN1083" s="50">
        <v>3874.9881932540047</v>
      </c>
    </row>
    <row r="1084" spans="1:66" x14ac:dyDescent="0.25">
      <c r="A1084" t="str">
        <f t="shared" si="16"/>
        <v>3008TOT41</v>
      </c>
      <c r="B1084" s="50">
        <v>3008</v>
      </c>
      <c r="C1084" s="50" t="s">
        <v>3</v>
      </c>
      <c r="D1084" s="50">
        <v>41</v>
      </c>
      <c r="E1084" s="50">
        <v>961.39125615070679</v>
      </c>
      <c r="F1084" s="50">
        <v>0.15627280583318148</v>
      </c>
      <c r="G1084" s="50">
        <v>5.7215088911944316E-2</v>
      </c>
      <c r="H1084" s="50">
        <v>3.2333992174586761E-2</v>
      </c>
      <c r="I1084" s="50">
        <v>4.0228981456757962E-2</v>
      </c>
      <c r="J1084" s="50">
        <v>1.95985107986495E-2</v>
      </c>
      <c r="K1084" s="50">
        <v>1.4666630199124751E-2</v>
      </c>
      <c r="L1084" s="50">
        <v>264.17836876909837</v>
      </c>
      <c r="M1084" s="50">
        <v>132.08918438454918</v>
      </c>
      <c r="N1084" s="50">
        <v>10329046</v>
      </c>
      <c r="O1084" s="50">
        <v>1614148.9999999998</v>
      </c>
      <c r="P1084" s="50">
        <v>167.45655733716336</v>
      </c>
      <c r="Q1084" s="50">
        <v>96.721811431935009</v>
      </c>
      <c r="R1084" s="50">
        <v>36.612313068097357</v>
      </c>
      <c r="S1084" s="50">
        <v>1873480982.4125576</v>
      </c>
      <c r="T1084" s="50">
        <v>1.5721995348964475</v>
      </c>
      <c r="U1084" s="50">
        <v>1.6161920057231407</v>
      </c>
      <c r="V1084" s="50">
        <v>415527</v>
      </c>
      <c r="W1084" s="50">
        <v>67.738777966031364</v>
      </c>
      <c r="X1084" s="50">
        <v>64.350406418517821</v>
      </c>
      <c r="Y1084" s="50">
        <v>48.717392508969908</v>
      </c>
      <c r="Z1084" s="50">
        <v>320871975.93440944</v>
      </c>
      <c r="AA1084" s="50">
        <v>0.26927135960342119</v>
      </c>
      <c r="AB1084" s="50">
        <v>0.27003677843820545</v>
      </c>
      <c r="AC1084" s="50">
        <v>10329046</v>
      </c>
      <c r="AD1084" s="50">
        <v>0.49628680504978684</v>
      </c>
      <c r="AE1084" s="50">
        <v>0.48113076956449241</v>
      </c>
      <c r="AF1084" s="50">
        <v>1.5443925397557201E-2</v>
      </c>
      <c r="AG1084" s="50">
        <v>0.43032105908767804</v>
      </c>
      <c r="AH1084" s="50">
        <v>12.627505202475042</v>
      </c>
      <c r="AI1084" s="50">
        <v>13.824282095400056</v>
      </c>
      <c r="AJ1084" s="50">
        <v>1.3194950925806208</v>
      </c>
      <c r="AK1084" s="50">
        <v>2.6444578942741654</v>
      </c>
      <c r="AL1084" s="50">
        <v>3.6561100715300228</v>
      </c>
      <c r="AM1084" s="50">
        <v>4.7431921214574002</v>
      </c>
      <c r="AN1084" s="50">
        <v>5.8657778747163363</v>
      </c>
      <c r="AO1084" s="50">
        <v>7.0672221762802359</v>
      </c>
      <c r="AP1084" s="50">
        <v>8.7921390782958397</v>
      </c>
      <c r="AQ1084" s="50">
        <v>11.112801387681181</v>
      </c>
      <c r="AR1084" s="50">
        <v>15.769537027438197</v>
      </c>
      <c r="AS1084" s="50">
        <v>39.029267275746001</v>
      </c>
      <c r="AT1084" s="50">
        <v>196.61550805517001</v>
      </c>
      <c r="AU1084" s="50">
        <v>302.12784925735343</v>
      </c>
      <c r="AV1084" s="50">
        <v>404.38650592907311</v>
      </c>
      <c r="AW1084" s="50">
        <v>511.29328335859822</v>
      </c>
      <c r="AX1084" s="50">
        <v>608.32280417778668</v>
      </c>
      <c r="AY1084" s="50">
        <v>754.73860804865797</v>
      </c>
      <c r="AZ1084" s="50">
        <v>941.24445345560116</v>
      </c>
      <c r="BA1084" s="50">
        <v>1220.8289170375983</v>
      </c>
      <c r="BB1084" s="50">
        <v>1931.2941748681594</v>
      </c>
      <c r="BC1084" s="50">
        <v>9.9409911689520101</v>
      </c>
      <c r="BD1084" s="50">
        <v>6274.9630230373414</v>
      </c>
      <c r="BE1084" s="50">
        <v>126.78116444697254</v>
      </c>
      <c r="BF1084" s="50">
        <v>254.31554452280986</v>
      </c>
      <c r="BG1084" s="50">
        <v>351.49985354118917</v>
      </c>
      <c r="BH1084" s="50">
        <v>455.30001198739774</v>
      </c>
      <c r="BI1084" s="50">
        <v>563.66259582865314</v>
      </c>
      <c r="BJ1084" s="50">
        <v>679.71334064785253</v>
      </c>
      <c r="BK1084" s="50">
        <v>844.83637278908589</v>
      </c>
      <c r="BL1084" s="50">
        <v>1070.5210158491109</v>
      </c>
      <c r="BM1084" s="50">
        <v>1515.9691121458809</v>
      </c>
      <c r="BN1084" s="50">
        <v>3753.9281443889736</v>
      </c>
    </row>
    <row r="1085" spans="1:66" x14ac:dyDescent="0.25">
      <c r="A1085" t="str">
        <f t="shared" si="16"/>
        <v>3008TOT42</v>
      </c>
      <c r="B1085" s="50">
        <v>3008</v>
      </c>
      <c r="C1085" s="50" t="s">
        <v>3</v>
      </c>
      <c r="D1085" s="50">
        <v>42</v>
      </c>
      <c r="E1085" s="50">
        <v>1068.2072638848447</v>
      </c>
      <c r="F1085" s="50">
        <v>9.2984664466073119E-2</v>
      </c>
      <c r="G1085" s="50">
        <v>3.1984355357500049E-2</v>
      </c>
      <c r="H1085" s="50">
        <v>1.6904267581717786E-2</v>
      </c>
      <c r="I1085" s="50">
        <v>2.00677385481258E-2</v>
      </c>
      <c r="J1085" s="50">
        <v>9.3334386243030913E-3</v>
      </c>
      <c r="K1085" s="50">
        <v>6.9980419920935566E-3</v>
      </c>
      <c r="L1085" s="50">
        <v>259.162869640765</v>
      </c>
      <c r="M1085" s="50">
        <v>129.5814348203825</v>
      </c>
      <c r="N1085" s="50">
        <v>6067151</v>
      </c>
      <c r="O1085" s="50">
        <v>564152</v>
      </c>
      <c r="P1085" s="50">
        <v>170.01744586947089</v>
      </c>
      <c r="Q1085" s="50">
        <v>89.145423771294105</v>
      </c>
      <c r="R1085" s="50">
        <v>34.39745203271665</v>
      </c>
      <c r="S1085" s="50">
        <v>603498829.33707738</v>
      </c>
      <c r="T1085" s="50">
        <v>0.77598773181093483</v>
      </c>
      <c r="U1085" s="50">
        <v>0.78764453742526253</v>
      </c>
      <c r="V1085" s="50">
        <v>121754</v>
      </c>
      <c r="W1085" s="50">
        <v>69.313539369944422</v>
      </c>
      <c r="X1085" s="50">
        <v>60.267895450438075</v>
      </c>
      <c r="Y1085" s="50">
        <v>46.50966825145715</v>
      </c>
      <c r="Z1085" s="50">
        <v>88054288.112071648</v>
      </c>
      <c r="AA1085" s="50">
        <v>0.11322150762640275</v>
      </c>
      <c r="AB1085" s="50">
        <v>0.11336913122972905</v>
      </c>
      <c r="AC1085" s="50">
        <v>6067151</v>
      </c>
      <c r="AD1085" s="50">
        <v>0.46307817662755058</v>
      </c>
      <c r="AE1085" s="50">
        <v>0.42303310482685497</v>
      </c>
      <c r="AF1085" s="50">
        <v>9.0715664757146271E-3</v>
      </c>
      <c r="AG1085" s="50">
        <v>0.37438592797402137</v>
      </c>
      <c r="AH1085" s="50">
        <v>10.388777050346382</v>
      </c>
      <c r="AI1085" s="50">
        <v>11.164327330022152</v>
      </c>
      <c r="AJ1085" s="50">
        <v>1.6333830030843655</v>
      </c>
      <c r="AK1085" s="50">
        <v>3.0255218520140628</v>
      </c>
      <c r="AL1085" s="50">
        <v>4.1195141238706805</v>
      </c>
      <c r="AM1085" s="50">
        <v>5.2039471906956454</v>
      </c>
      <c r="AN1085" s="50">
        <v>6.1672354502734485</v>
      </c>
      <c r="AO1085" s="50">
        <v>7.4681344673758439</v>
      </c>
      <c r="AP1085" s="50">
        <v>9.0592128782213557</v>
      </c>
      <c r="AQ1085" s="50">
        <v>11.309512232716322</v>
      </c>
      <c r="AR1085" s="50">
        <v>15.698617608510062</v>
      </c>
      <c r="AS1085" s="50">
        <v>36.314921193238213</v>
      </c>
      <c r="AT1085" s="50">
        <v>271.91506433161811</v>
      </c>
      <c r="AU1085" s="50">
        <v>385.79402289785139</v>
      </c>
      <c r="AV1085" s="50">
        <v>501.9970418429873</v>
      </c>
      <c r="AW1085" s="50">
        <v>592.63539662019332</v>
      </c>
      <c r="AX1085" s="50">
        <v>719.52909330828174</v>
      </c>
      <c r="AY1085" s="50">
        <v>871.52264208851955</v>
      </c>
      <c r="AZ1085" s="50">
        <v>1066.743713916348</v>
      </c>
      <c r="BA1085" s="50">
        <v>1394.4362273416314</v>
      </c>
      <c r="BB1085" s="50">
        <v>2091.6543410124468</v>
      </c>
      <c r="BC1085" s="50">
        <v>9.4485907832602294</v>
      </c>
      <c r="BD1085" s="50">
        <v>6278.6815196435855</v>
      </c>
      <c r="BE1085" s="50">
        <v>174.28299124413803</v>
      </c>
      <c r="BF1085" s="50">
        <v>323.19115865614867</v>
      </c>
      <c r="BG1085" s="50">
        <v>440.03868439872798</v>
      </c>
      <c r="BH1085" s="50">
        <v>556.48386141460071</v>
      </c>
      <c r="BI1085" s="50">
        <v>656.63602259011998</v>
      </c>
      <c r="BJ1085" s="50">
        <v>799.53599681346327</v>
      </c>
      <c r="BK1085" s="50">
        <v>968.78968538949891</v>
      </c>
      <c r="BL1085" s="50">
        <v>1208.0905109181103</v>
      </c>
      <c r="BM1085" s="50">
        <v>1676.9297207833913</v>
      </c>
      <c r="BN1085" s="50">
        <v>3879.2316567771245</v>
      </c>
    </row>
    <row r="1086" spans="1:66" x14ac:dyDescent="0.25">
      <c r="A1086" t="str">
        <f t="shared" si="16"/>
        <v>3008TOT43</v>
      </c>
      <c r="B1086" s="50">
        <v>3008</v>
      </c>
      <c r="C1086" s="50" t="s">
        <v>3</v>
      </c>
      <c r="D1086" s="50">
        <v>43</v>
      </c>
      <c r="E1086" s="50">
        <v>1008.0767630250519</v>
      </c>
      <c r="F1086" s="50">
        <v>0.17247208794145844</v>
      </c>
      <c r="G1086" s="50">
        <v>6.268252978077167E-2</v>
      </c>
      <c r="H1086" s="50">
        <v>3.4306646949181209E-2</v>
      </c>
      <c r="I1086" s="50">
        <v>4.7293316942177387E-2</v>
      </c>
      <c r="J1086" s="50">
        <v>1.96204658063471E-2</v>
      </c>
      <c r="K1086" s="50">
        <v>1.323877886845609E-2</v>
      </c>
      <c r="L1086" s="50">
        <v>285.07495768773072</v>
      </c>
      <c r="M1086" s="50">
        <v>142.53747884386536</v>
      </c>
      <c r="N1086" s="50">
        <v>10595958</v>
      </c>
      <c r="O1086" s="50">
        <v>1827507</v>
      </c>
      <c r="P1086" s="50">
        <v>181.46851482331377</v>
      </c>
      <c r="Q1086" s="50">
        <v>103.60644286441695</v>
      </c>
      <c r="R1086" s="50">
        <v>36.343579143106204</v>
      </c>
      <c r="S1086" s="50">
        <v>2272097994.9578643</v>
      </c>
      <c r="T1086" s="50">
        <v>1.7726050416429893</v>
      </c>
      <c r="U1086" s="50">
        <v>1.8294034270261892</v>
      </c>
      <c r="V1086" s="50">
        <v>501118</v>
      </c>
      <c r="W1086" s="50">
        <v>83.403294341681331</v>
      </c>
      <c r="X1086" s="50">
        <v>59.134184502184027</v>
      </c>
      <c r="Y1086" s="50">
        <v>41.486761925233175</v>
      </c>
      <c r="Z1086" s="50">
        <v>355598451.23238546</v>
      </c>
      <c r="AA1086" s="50">
        <v>0.27742448118601265</v>
      </c>
      <c r="AB1086" s="50">
        <v>0.27851425609799402</v>
      </c>
      <c r="AC1086" s="50">
        <v>10595958</v>
      </c>
      <c r="AD1086" s="50">
        <v>0.50185967741194926</v>
      </c>
      <c r="AE1086" s="50">
        <v>0.49905903933852169</v>
      </c>
      <c r="AF1086" s="50">
        <v>1.5843010561444444E-2</v>
      </c>
      <c r="AG1086" s="50">
        <v>0.44462897672020851</v>
      </c>
      <c r="AH1086" s="50">
        <v>13.012447626560727</v>
      </c>
      <c r="AI1086" s="50">
        <v>14.314909584699068</v>
      </c>
      <c r="AJ1086" s="50">
        <v>1.2923278009252726</v>
      </c>
      <c r="AK1086" s="50">
        <v>2.5669956957277615</v>
      </c>
      <c r="AL1086" s="50">
        <v>3.6030802227789476</v>
      </c>
      <c r="AM1086" s="50">
        <v>4.68294902416645</v>
      </c>
      <c r="AN1086" s="50">
        <v>5.8085605732771963</v>
      </c>
      <c r="AO1086" s="50">
        <v>7.000853181944354</v>
      </c>
      <c r="AP1086" s="50">
        <v>8.6836152316448896</v>
      </c>
      <c r="AQ1086" s="50">
        <v>11.115751356842289</v>
      </c>
      <c r="AR1086" s="50">
        <v>15.735675292147782</v>
      </c>
      <c r="AS1086" s="50">
        <v>39.510191620545058</v>
      </c>
      <c r="AT1086" s="50">
        <v>207.77099787390307</v>
      </c>
      <c r="AU1086" s="50">
        <v>310.95927869718378</v>
      </c>
      <c r="AV1086" s="50">
        <v>417.86605612670888</v>
      </c>
      <c r="AW1086" s="50">
        <v>534.76629318551568</v>
      </c>
      <c r="AX1086" s="50">
        <v>636.42069415872049</v>
      </c>
      <c r="AY1086" s="50">
        <v>784.37037787966767</v>
      </c>
      <c r="AZ1086" s="50">
        <v>983.07754027585008</v>
      </c>
      <c r="BA1086" s="50">
        <v>1275.9091480175928</v>
      </c>
      <c r="BB1086" s="50">
        <v>2045.1731334343929</v>
      </c>
      <c r="BC1086" s="50">
        <v>10.487221039172013</v>
      </c>
      <c r="BD1086" s="50">
        <v>6697.4771999218556</v>
      </c>
      <c r="BE1086" s="50">
        <v>130.18537353535518</v>
      </c>
      <c r="BF1086" s="50">
        <v>258.75157706617387</v>
      </c>
      <c r="BG1086" s="50">
        <v>363.31854125130008</v>
      </c>
      <c r="BH1086" s="50">
        <v>472.15599146648805</v>
      </c>
      <c r="BI1086" s="50">
        <v>584.91477230145517</v>
      </c>
      <c r="BJ1086" s="50">
        <v>706.58716924171858</v>
      </c>
      <c r="BK1086" s="50">
        <v>875.52198585159033</v>
      </c>
      <c r="BL1086" s="50">
        <v>1120.5285305089326</v>
      </c>
      <c r="BM1086" s="50">
        <v>1585.6300963936555</v>
      </c>
      <c r="BN1086" s="50">
        <v>3984.8591124910195</v>
      </c>
    </row>
    <row r="1087" spans="1:66" x14ac:dyDescent="0.25">
      <c r="A1087" t="str">
        <f t="shared" si="16"/>
        <v>3008TOT49</v>
      </c>
      <c r="B1087" s="50">
        <v>3008</v>
      </c>
      <c r="C1087" s="50" t="s">
        <v>3</v>
      </c>
      <c r="D1087" s="50">
        <v>49</v>
      </c>
      <c r="E1087" s="50">
        <v>1000.9335594600467</v>
      </c>
      <c r="F1087" s="50">
        <v>0.14609875553167792</v>
      </c>
      <c r="G1087" s="50">
        <v>5.4344893338342304E-2</v>
      </c>
      <c r="H1087" s="50">
        <v>3.2433937316518259E-2</v>
      </c>
      <c r="I1087" s="50">
        <v>3.8913632560157868E-2</v>
      </c>
      <c r="J1087" s="50">
        <v>2.1735740928314831E-2</v>
      </c>
      <c r="K1087" s="50">
        <v>1.7151464690018589E-2</v>
      </c>
      <c r="L1087" s="50">
        <v>226.65833799925105</v>
      </c>
      <c r="M1087" s="50">
        <v>113.32916899962552</v>
      </c>
      <c r="N1087" s="50">
        <v>13464947</v>
      </c>
      <c r="O1087" s="50">
        <v>1967212</v>
      </c>
      <c r="P1087" s="50">
        <v>142.34739942904221</v>
      </c>
      <c r="Q1087" s="50">
        <v>84.310938570208833</v>
      </c>
      <c r="R1087" s="50">
        <v>37.197369095015347</v>
      </c>
      <c r="S1087" s="50">
        <v>1990289881.0389318</v>
      </c>
      <c r="T1087" s="50">
        <v>1.2306234601085899</v>
      </c>
      <c r="U1087" s="50">
        <v>1.2567351245947755</v>
      </c>
      <c r="V1087" s="50">
        <v>523970</v>
      </c>
      <c r="W1087" s="50">
        <v>50.027613864956948</v>
      </c>
      <c r="X1087" s="50">
        <v>63.301555134668575</v>
      </c>
      <c r="Y1087" s="50">
        <v>55.856365747178245</v>
      </c>
      <c r="Z1087" s="50">
        <v>398017390.12694752</v>
      </c>
      <c r="AA1087" s="50">
        <v>0.246099597092728</v>
      </c>
      <c r="AB1087" s="50">
        <v>0.24657917891593159</v>
      </c>
      <c r="AC1087" s="50">
        <v>13464947</v>
      </c>
      <c r="AD1087" s="50">
        <v>0.56306313849056933</v>
      </c>
      <c r="AE1087" s="50">
        <v>0.66517515717479725</v>
      </c>
      <c r="AF1087" s="50">
        <v>2.0132705087194159E-2</v>
      </c>
      <c r="AG1087" s="50">
        <v>0.55277192702564459</v>
      </c>
      <c r="AH1087" s="50">
        <v>17.931235088506487</v>
      </c>
      <c r="AI1087" s="50">
        <v>18.21846460592916</v>
      </c>
      <c r="AJ1087" s="50">
        <v>1.1071122798113775</v>
      </c>
      <c r="AK1087" s="50">
        <v>2.2800787308566237</v>
      </c>
      <c r="AL1087" s="50">
        <v>3.0590995299202266</v>
      </c>
      <c r="AM1087" s="50">
        <v>3.8889181273256792</v>
      </c>
      <c r="AN1087" s="50">
        <v>4.8215784794472416</v>
      </c>
      <c r="AO1087" s="50">
        <v>5.8930237238086089</v>
      </c>
      <c r="AP1087" s="50">
        <v>7.3886211663738663</v>
      </c>
      <c r="AQ1087" s="50">
        <v>9.8521484210799706</v>
      </c>
      <c r="AR1087" s="50">
        <v>15.378655463092848</v>
      </c>
      <c r="AS1087" s="50">
        <v>46.330764078283558</v>
      </c>
      <c r="AT1087" s="50">
        <v>184.623356500032</v>
      </c>
      <c r="AU1087" s="50">
        <v>278.88724546832628</v>
      </c>
      <c r="AV1087" s="50">
        <v>348.60905683540784</v>
      </c>
      <c r="AW1087" s="50">
        <v>428.78913990755166</v>
      </c>
      <c r="AX1087" s="50">
        <v>540.34403809488219</v>
      </c>
      <c r="AY1087" s="50">
        <v>650.73690609276127</v>
      </c>
      <c r="AZ1087" s="50">
        <v>839.45060885966211</v>
      </c>
      <c r="BA1087" s="50">
        <v>1167.8403403986163</v>
      </c>
      <c r="BB1087" s="50">
        <v>2091.6543410124468</v>
      </c>
      <c r="BC1087" s="50">
        <v>13.326692863952246</v>
      </c>
      <c r="BD1087" s="50">
        <v>8157.4519299485437</v>
      </c>
      <c r="BE1087" s="50">
        <v>110.71901037073987</v>
      </c>
      <c r="BF1087" s="50">
        <v>228.32700239405679</v>
      </c>
      <c r="BG1087" s="50">
        <v>306.25756319958822</v>
      </c>
      <c r="BH1087" s="50">
        <v>389.22645113064129</v>
      </c>
      <c r="BI1087" s="50">
        <v>482.62506811037002</v>
      </c>
      <c r="BJ1087" s="50">
        <v>589.58266509427392</v>
      </c>
      <c r="BK1087" s="50">
        <v>739.54732967279301</v>
      </c>
      <c r="BL1087" s="50">
        <v>986.19883192486077</v>
      </c>
      <c r="BM1087" s="50">
        <v>1540.0305938534732</v>
      </c>
      <c r="BN1087" s="50">
        <v>4638.1343263499193</v>
      </c>
    </row>
    <row r="1088" spans="1:66" x14ac:dyDescent="0.25">
      <c r="A1088" t="str">
        <f t="shared" si="16"/>
        <v>3008TOT50</v>
      </c>
      <c r="B1088" s="50">
        <v>3008</v>
      </c>
      <c r="C1088" s="50" t="s">
        <v>3</v>
      </c>
      <c r="D1088" s="50">
        <v>50</v>
      </c>
      <c r="E1088" s="50">
        <v>852.5878742834326</v>
      </c>
      <c r="F1088" s="50">
        <v>0.1481870884506476</v>
      </c>
      <c r="G1088" s="50">
        <v>5.1249813982744793E-2</v>
      </c>
      <c r="H1088" s="50">
        <v>2.7991000380409557E-2</v>
      </c>
      <c r="I1088" s="50">
        <v>3.3346597858686731E-2</v>
      </c>
      <c r="J1088" s="50">
        <v>1.6467194569962679E-2</v>
      </c>
      <c r="K1088" s="50">
        <v>1.2339225455699668E-2</v>
      </c>
      <c r="L1088" s="50">
        <v>219.42341801579857</v>
      </c>
      <c r="M1088" s="50">
        <v>109.71170900789929</v>
      </c>
      <c r="N1088" s="50">
        <v>2387320</v>
      </c>
      <c r="O1088" s="50">
        <v>353770</v>
      </c>
      <c r="P1088" s="50">
        <v>143.53685141716463</v>
      </c>
      <c r="Q1088" s="50">
        <v>75.886566598633948</v>
      </c>
      <c r="R1088" s="50">
        <v>34.584533995897409</v>
      </c>
      <c r="S1088" s="50">
        <v>322156687.98718476</v>
      </c>
      <c r="T1088" s="50">
        <v>1.3189736443553188</v>
      </c>
      <c r="U1088" s="50">
        <v>1.3527212480728739</v>
      </c>
      <c r="V1088" s="50">
        <v>79609.000000000015</v>
      </c>
      <c r="W1088" s="50">
        <v>55.533946511939675</v>
      </c>
      <c r="X1088" s="50">
        <v>54.177762495959612</v>
      </c>
      <c r="Y1088" s="50">
        <v>49.381932872870287</v>
      </c>
      <c r="Z1088" s="50">
        <v>51756449.934490189</v>
      </c>
      <c r="AA1088" s="50">
        <v>0.2119012143299154</v>
      </c>
      <c r="AB1088" s="50">
        <v>0.21236247741704969</v>
      </c>
      <c r="AC1088" s="50">
        <v>2387320</v>
      </c>
      <c r="AD1088" s="50">
        <v>0.52483494176452428</v>
      </c>
      <c r="AE1088" s="50">
        <v>0.54760224998292539</v>
      </c>
      <c r="AF1088" s="50">
        <v>3.5695060298982554E-3</v>
      </c>
      <c r="AG1088" s="50">
        <v>0.47714635786205051</v>
      </c>
      <c r="AH1088" s="50">
        <v>14.581612027988625</v>
      </c>
      <c r="AI1088" s="50">
        <v>14.868598781778411</v>
      </c>
      <c r="AJ1088" s="50">
        <v>1.34674655628678</v>
      </c>
      <c r="AK1088" s="50">
        <v>2.5691414547823719</v>
      </c>
      <c r="AL1088" s="50">
        <v>3.4070330506088644</v>
      </c>
      <c r="AM1088" s="50">
        <v>4.3665790604944785</v>
      </c>
      <c r="AN1088" s="50">
        <v>5.2849940179099857</v>
      </c>
      <c r="AO1088" s="50">
        <v>6.5336051170824199</v>
      </c>
      <c r="AP1088" s="50">
        <v>7.9273102200055305</v>
      </c>
      <c r="AQ1088" s="50">
        <v>10.34082281186609</v>
      </c>
      <c r="AR1088" s="50">
        <v>15.610828815302241</v>
      </c>
      <c r="AS1088" s="50">
        <v>42.612938895661237</v>
      </c>
      <c r="AT1088" s="50">
        <v>174.30452841770392</v>
      </c>
      <c r="AU1088" s="50">
        <v>261.45679262655585</v>
      </c>
      <c r="AV1088" s="50">
        <v>325.36845304638064</v>
      </c>
      <c r="AW1088" s="50">
        <v>408.56981461109797</v>
      </c>
      <c r="AX1088" s="50">
        <v>501.9970418429873</v>
      </c>
      <c r="AY1088" s="50">
        <v>602.39645021158469</v>
      </c>
      <c r="AZ1088" s="50">
        <v>766.9399250378973</v>
      </c>
      <c r="BA1088" s="50">
        <v>1022.5865667171964</v>
      </c>
      <c r="BB1088" s="50">
        <v>1775.1173174058968</v>
      </c>
      <c r="BC1088" s="50">
        <v>10.193293335731553</v>
      </c>
      <c r="BD1088" s="50">
        <v>6135.5194003031784</v>
      </c>
      <c r="BE1088" s="50">
        <v>114.77390189920317</v>
      </c>
      <c r="BF1088" s="50">
        <v>218.41882992820382</v>
      </c>
      <c r="BG1088" s="50">
        <v>291.17471962433143</v>
      </c>
      <c r="BH1088" s="50">
        <v>370.22358148964383</v>
      </c>
      <c r="BI1088" s="50">
        <v>453.49094323815098</v>
      </c>
      <c r="BJ1088" s="50">
        <v>556.17826496127861</v>
      </c>
      <c r="BK1088" s="50">
        <v>673.88844103683323</v>
      </c>
      <c r="BL1088" s="50">
        <v>883.77092603466156</v>
      </c>
      <c r="BM1088" s="50">
        <v>1332.428210061335</v>
      </c>
      <c r="BN1088" s="50">
        <v>3637.0276006465388</v>
      </c>
    </row>
    <row r="1089" spans="1:66" x14ac:dyDescent="0.25">
      <c r="A1089" t="str">
        <f t="shared" si="16"/>
        <v>3008TOT51</v>
      </c>
      <c r="B1089" s="50">
        <v>3008</v>
      </c>
      <c r="C1089" s="50" t="s">
        <v>3</v>
      </c>
      <c r="D1089" s="50">
        <v>51</v>
      </c>
      <c r="E1089" s="50">
        <v>886.12853791804685</v>
      </c>
      <c r="F1089" s="50">
        <v>0.14994164839107305</v>
      </c>
      <c r="G1089" s="50">
        <v>5.6614939893939294E-2</v>
      </c>
      <c r="H1089" s="50">
        <v>3.4520059916508049E-2</v>
      </c>
      <c r="I1089" s="50">
        <v>4.1742688948233186E-2</v>
      </c>
      <c r="J1089" s="50">
        <v>2.3916993034611259E-2</v>
      </c>
      <c r="K1089" s="50">
        <v>1.8912188774964731E-2</v>
      </c>
      <c r="L1089" s="50">
        <v>217.88299899330562</v>
      </c>
      <c r="M1089" s="50">
        <v>108.94149949665281</v>
      </c>
      <c r="N1089" s="50">
        <v>2865388</v>
      </c>
      <c r="O1089" s="50">
        <v>429641</v>
      </c>
      <c r="P1089" s="50">
        <v>135.61477649288099</v>
      </c>
      <c r="Q1089" s="50">
        <v>82.268222500424628</v>
      </c>
      <c r="R1089" s="50">
        <v>37.757981522437319</v>
      </c>
      <c r="S1089" s="50">
        <v>424149616.59965926</v>
      </c>
      <c r="T1089" s="50">
        <v>1.3920590934695831</v>
      </c>
      <c r="U1089" s="50">
        <v>1.4247534109518911</v>
      </c>
      <c r="V1089" s="50">
        <v>119609</v>
      </c>
      <c r="W1089" s="50">
        <v>46.522111807642062</v>
      </c>
      <c r="X1089" s="50">
        <v>62.419387689010748</v>
      </c>
      <c r="Y1089" s="50">
        <v>57.296244293873123</v>
      </c>
      <c r="Z1089" s="50">
        <v>89591046.505138636</v>
      </c>
      <c r="AA1089" s="50">
        <v>0.29403782556910779</v>
      </c>
      <c r="AB1089" s="50">
        <v>0.29468362718285146</v>
      </c>
      <c r="AC1089" s="50">
        <v>2865388</v>
      </c>
      <c r="AD1089" s="50">
        <v>0.54192781961549275</v>
      </c>
      <c r="AE1089" s="50">
        <v>0.62961239598980967</v>
      </c>
      <c r="AF1089" s="50">
        <v>4.2843103329248781E-3</v>
      </c>
      <c r="AG1089" s="50">
        <v>0.51004644278766964</v>
      </c>
      <c r="AH1089" s="50">
        <v>15.949057914525909</v>
      </c>
      <c r="AI1089" s="50">
        <v>16.43696369430192</v>
      </c>
      <c r="AJ1089" s="50">
        <v>1.1736331657698253</v>
      </c>
      <c r="AK1089" s="50">
        <v>2.4334496892481381</v>
      </c>
      <c r="AL1089" s="50">
        <v>3.3039921480037031</v>
      </c>
      <c r="AM1089" s="50">
        <v>4.1913458743101462</v>
      </c>
      <c r="AN1089" s="50">
        <v>5.1767517308206834</v>
      </c>
      <c r="AO1089" s="50">
        <v>6.3551426765253645</v>
      </c>
      <c r="AP1089" s="50">
        <v>7.8170901316163643</v>
      </c>
      <c r="AQ1089" s="50">
        <v>10.259104653436591</v>
      </c>
      <c r="AR1089" s="50">
        <v>15.021201539267523</v>
      </c>
      <c r="AS1089" s="50">
        <v>44.268288391001661</v>
      </c>
      <c r="AT1089" s="50">
        <v>176.04757370188096</v>
      </c>
      <c r="AU1089" s="50">
        <v>260.29476243710451</v>
      </c>
      <c r="AV1089" s="50">
        <v>325.36845304638064</v>
      </c>
      <c r="AW1089" s="50">
        <v>418.3308682024894</v>
      </c>
      <c r="AX1089" s="50">
        <v>509.96524885636808</v>
      </c>
      <c r="AY1089" s="50">
        <v>611.22787965141504</v>
      </c>
      <c r="AZ1089" s="50">
        <v>777.3981967429595</v>
      </c>
      <c r="BA1089" s="50">
        <v>1045.8271705062234</v>
      </c>
      <c r="BB1089" s="50">
        <v>1777.9061898605801</v>
      </c>
      <c r="BC1089" s="50">
        <v>13.560309414394936</v>
      </c>
      <c r="BD1089" s="50">
        <v>6385.1234849973298</v>
      </c>
      <c r="BE1089" s="50">
        <v>103.07620825719486</v>
      </c>
      <c r="BF1089" s="50">
        <v>217.46839098316983</v>
      </c>
      <c r="BG1089" s="50">
        <v>292.51463003267264</v>
      </c>
      <c r="BH1089" s="50">
        <v>371.54171184743984</v>
      </c>
      <c r="BI1089" s="50">
        <v>456.50078775264734</v>
      </c>
      <c r="BJ1089" s="50">
        <v>564.86989944016557</v>
      </c>
      <c r="BK1089" s="50">
        <v>692.965041877315</v>
      </c>
      <c r="BL1089" s="50">
        <v>908.23526381065483</v>
      </c>
      <c r="BM1089" s="50">
        <v>1333.3274157170013</v>
      </c>
      <c r="BN1089" s="50">
        <v>3929.5661491784153</v>
      </c>
    </row>
    <row r="1090" spans="1:66" x14ac:dyDescent="0.25">
      <c r="A1090" t="str">
        <f t="shared" si="16"/>
        <v>3008TOT52</v>
      </c>
      <c r="B1090" s="50">
        <v>3008</v>
      </c>
      <c r="C1090" s="50" t="s">
        <v>3</v>
      </c>
      <c r="D1090" s="50">
        <v>52</v>
      </c>
      <c r="E1090" s="50">
        <v>825.65544480085202</v>
      </c>
      <c r="F1090" s="50">
        <v>0.14145808431199325</v>
      </c>
      <c r="G1090" s="50">
        <v>5.2513028681150264E-2</v>
      </c>
      <c r="H1090" s="50">
        <v>3.152174558943252E-2</v>
      </c>
      <c r="I1090" s="50">
        <v>3.9299820525108962E-2</v>
      </c>
      <c r="J1090" s="50">
        <v>2.1377789732448121E-2</v>
      </c>
      <c r="K1090" s="50">
        <v>1.6797056742615113E-2</v>
      </c>
      <c r="L1090" s="50">
        <v>220.57673431936271</v>
      </c>
      <c r="M1090" s="50">
        <v>110.28836715968136</v>
      </c>
      <c r="N1090" s="50">
        <v>5848729</v>
      </c>
      <c r="O1090" s="50">
        <v>827350</v>
      </c>
      <c r="P1090" s="50">
        <v>138.69274421696662</v>
      </c>
      <c r="Q1090" s="50">
        <v>81.883990102396098</v>
      </c>
      <c r="R1090" s="50">
        <v>37.122677672723228</v>
      </c>
      <c r="S1090" s="50">
        <v>812960630.53460884</v>
      </c>
      <c r="T1090" s="50">
        <v>1.4029038927371389</v>
      </c>
      <c r="U1090" s="50">
        <v>1.4370510746582743</v>
      </c>
      <c r="V1090" s="50">
        <v>229854.00000000003</v>
      </c>
      <c r="W1090" s="50">
        <v>50.295179110175191</v>
      </c>
      <c r="X1090" s="50">
        <v>59.993188049506166</v>
      </c>
      <c r="Y1090" s="50">
        <v>54.396659951130516</v>
      </c>
      <c r="Z1090" s="50">
        <v>165476090.95117429</v>
      </c>
      <c r="AA1090" s="50">
        <v>0.28555755768599234</v>
      </c>
      <c r="AB1090" s="50">
        <v>0.28624281340494651</v>
      </c>
      <c r="AC1090" s="50">
        <v>5848729</v>
      </c>
      <c r="AD1090" s="50">
        <v>0.5073879176905306</v>
      </c>
      <c r="AE1090" s="50">
        <v>0.52982657738353378</v>
      </c>
      <c r="AF1090" s="50">
        <v>8.7449832585244445E-3</v>
      </c>
      <c r="AG1090" s="50">
        <v>0.44096951010910868</v>
      </c>
      <c r="AH1090" s="50">
        <v>13.159271154407961</v>
      </c>
      <c r="AI1090" s="50">
        <v>13.744271465542633</v>
      </c>
      <c r="AJ1090" s="50">
        <v>1.3447092741570192</v>
      </c>
      <c r="AK1090" s="50">
        <v>2.7509411464123317</v>
      </c>
      <c r="AL1090" s="50">
        <v>3.6951045969346037</v>
      </c>
      <c r="AM1090" s="50">
        <v>4.6103221524941222</v>
      </c>
      <c r="AN1090" s="50">
        <v>5.6205153135299373</v>
      </c>
      <c r="AO1090" s="50">
        <v>6.7835493803424249</v>
      </c>
      <c r="AP1090" s="50">
        <v>8.2579195645409484</v>
      </c>
      <c r="AQ1090" s="50">
        <v>10.645207363319599</v>
      </c>
      <c r="AR1090" s="50">
        <v>15.494446936583316</v>
      </c>
      <c r="AS1090" s="50">
        <v>40.797284271685697</v>
      </c>
      <c r="AT1090" s="50">
        <v>182.67114578175369</v>
      </c>
      <c r="AU1090" s="50">
        <v>278.88724546832628</v>
      </c>
      <c r="AV1090" s="50">
        <v>342.47353743510467</v>
      </c>
      <c r="AW1090" s="50">
        <v>418.3308682024894</v>
      </c>
      <c r="AX1090" s="50">
        <v>511.29328335859822</v>
      </c>
      <c r="AY1090" s="50">
        <v>604.25569851470686</v>
      </c>
      <c r="AZ1090" s="50">
        <v>762.29180428009181</v>
      </c>
      <c r="BA1090" s="50">
        <v>1022.5865667171964</v>
      </c>
      <c r="BB1090" s="50">
        <v>1638.4625671264168</v>
      </c>
      <c r="BC1090" s="50">
        <v>11.77153006080998</v>
      </c>
      <c r="BD1090" s="50">
        <v>5717.1885321006885</v>
      </c>
      <c r="BE1090" s="50">
        <v>110.88898844507611</v>
      </c>
      <c r="BF1090" s="50">
        <v>227.39262630331561</v>
      </c>
      <c r="BG1090" s="50">
        <v>305.07418738906381</v>
      </c>
      <c r="BH1090" s="50">
        <v>380.15970373184086</v>
      </c>
      <c r="BI1090" s="50">
        <v>464.33234255164359</v>
      </c>
      <c r="BJ1090" s="50">
        <v>560.40162865343939</v>
      </c>
      <c r="BK1090" s="50">
        <v>681.81018261886447</v>
      </c>
      <c r="BL1090" s="50">
        <v>878.84604991310562</v>
      </c>
      <c r="BM1090" s="50">
        <v>1277.5946619769168</v>
      </c>
      <c r="BN1090" s="50">
        <v>3374.3457041071979</v>
      </c>
    </row>
    <row r="1091" spans="1:66" x14ac:dyDescent="0.25">
      <c r="A1091" t="str">
        <f t="shared" si="16"/>
        <v>3008TOT53</v>
      </c>
      <c r="B1091" s="50">
        <v>3008</v>
      </c>
      <c r="C1091" s="50" t="s">
        <v>3</v>
      </c>
      <c r="D1091" s="50">
        <v>53</v>
      </c>
      <c r="E1091" s="50">
        <v>1723.6991684376535</v>
      </c>
      <c r="F1091" s="50">
        <v>0.15081425506979027</v>
      </c>
      <c r="G1091" s="50">
        <v>5.9252196726926304E-2</v>
      </c>
      <c r="H1091" s="50">
        <v>3.6649838137559287E-2</v>
      </c>
      <c r="I1091" s="50">
        <v>4.0151300396444274E-2</v>
      </c>
      <c r="J1091" s="50">
        <v>2.5298718035124092E-2</v>
      </c>
      <c r="K1091" s="50">
        <v>2.0754594503037228E-2</v>
      </c>
      <c r="L1091" s="50">
        <v>259.65437866221652</v>
      </c>
      <c r="M1091" s="50">
        <v>129.82718933110826</v>
      </c>
      <c r="N1091" s="50">
        <v>2363510</v>
      </c>
      <c r="O1091" s="50">
        <v>356451</v>
      </c>
      <c r="P1091" s="50">
        <v>157.64086330597971</v>
      </c>
      <c r="Q1091" s="50">
        <v>102.01351535623681</v>
      </c>
      <c r="R1091" s="50">
        <v>39.288193745018965</v>
      </c>
      <c r="S1091" s="50">
        <v>436353834.74695158</v>
      </c>
      <c r="T1091" s="50">
        <v>0.89256249624151884</v>
      </c>
      <c r="U1091" s="50">
        <v>0.90504553024795975</v>
      </c>
      <c r="V1091" s="50">
        <v>94898</v>
      </c>
      <c r="W1091" s="50">
        <v>48.025070252762191</v>
      </c>
      <c r="X1091" s="50">
        <v>81.802119078346067</v>
      </c>
      <c r="Y1091" s="50">
        <v>63.008464944673364</v>
      </c>
      <c r="Z1091" s="50">
        <v>93154289.955562621</v>
      </c>
      <c r="AA1091" s="50">
        <v>0.19054725536343894</v>
      </c>
      <c r="AB1091" s="50">
        <v>0.19076065563052577</v>
      </c>
      <c r="AC1091" s="50">
        <v>2363510</v>
      </c>
      <c r="AD1091" s="50">
        <v>0.61786019447084628</v>
      </c>
      <c r="AE1091" s="50">
        <v>0.74723574166127005</v>
      </c>
      <c r="AF1091" s="50">
        <v>3.5339054658465852E-3</v>
      </c>
      <c r="AG1091" s="50">
        <v>0.71353696128161292</v>
      </c>
      <c r="AH1091" s="50">
        <v>26.781623148651978</v>
      </c>
      <c r="AI1091" s="50">
        <v>30.264221319145193</v>
      </c>
      <c r="AJ1091" s="50">
        <v>0.69454167497213593</v>
      </c>
      <c r="AK1091" s="50">
        <v>1.4981555428464288</v>
      </c>
      <c r="AL1091" s="50">
        <v>2.1144999219432465</v>
      </c>
      <c r="AM1091" s="50">
        <v>2.8682968154875779</v>
      </c>
      <c r="AN1091" s="50">
        <v>3.7318816712628911</v>
      </c>
      <c r="AO1091" s="50">
        <v>5.015317126543323</v>
      </c>
      <c r="AP1091" s="50">
        <v>7.0850700742422887</v>
      </c>
      <c r="AQ1091" s="50">
        <v>10.631963286767149</v>
      </c>
      <c r="AR1091" s="50">
        <v>18.317430132205111</v>
      </c>
      <c r="AS1091" s="50">
        <v>48.042843753729848</v>
      </c>
      <c r="AT1091" s="50">
        <v>209.1654341012447</v>
      </c>
      <c r="AU1091" s="50">
        <v>303.28987944680483</v>
      </c>
      <c r="AV1091" s="50">
        <v>418.3308682024894</v>
      </c>
      <c r="AW1091" s="50">
        <v>561.2605815050066</v>
      </c>
      <c r="AX1091" s="50">
        <v>743.69932124887009</v>
      </c>
      <c r="AY1091" s="50">
        <v>1010.9662648226828</v>
      </c>
      <c r="AZ1091" s="50">
        <v>1464.1580387087129</v>
      </c>
      <c r="BA1091" s="50">
        <v>2370.5415864807733</v>
      </c>
      <c r="BB1091" s="50">
        <v>4183.3086820248936</v>
      </c>
      <c r="BC1091" s="50">
        <v>11.873732012832249</v>
      </c>
      <c r="BD1091" s="50">
        <v>12898.535102910089</v>
      </c>
      <c r="BE1091" s="50">
        <v>119.59816418877141</v>
      </c>
      <c r="BF1091" s="50">
        <v>257.72770863819017</v>
      </c>
      <c r="BG1091" s="50">
        <v>365.46889853841003</v>
      </c>
      <c r="BH1091" s="50">
        <v>494.35370175430245</v>
      </c>
      <c r="BI1091" s="50">
        <v>641.95496903110916</v>
      </c>
      <c r="BJ1091" s="50">
        <v>865.25492197743506</v>
      </c>
      <c r="BK1091" s="50">
        <v>1218.8446550123376</v>
      </c>
      <c r="BL1091" s="50">
        <v>1837.7936902333915</v>
      </c>
      <c r="BM1091" s="50">
        <v>3148.1433012029424</v>
      </c>
      <c r="BN1091" s="50">
        <v>8311.2773676539528</v>
      </c>
    </row>
    <row r="1092" spans="1:66" x14ac:dyDescent="0.25">
      <c r="A1092" t="str">
        <f t="shared" ref="A1092:A1155" si="17">B1092&amp;C1092&amp;D1092</f>
        <v>3008TOT100</v>
      </c>
      <c r="B1092" s="50">
        <v>3008</v>
      </c>
      <c r="C1092" s="50" t="s">
        <v>3</v>
      </c>
      <c r="D1092" s="50">
        <v>100</v>
      </c>
      <c r="E1092" s="50">
        <v>1074.1042137192107</v>
      </c>
      <c r="F1092" s="50">
        <v>0.20623127842246514</v>
      </c>
      <c r="G1092" s="50">
        <v>7.9134976882837452E-2</v>
      </c>
      <c r="H1092" s="50">
        <v>4.5561710341187327E-2</v>
      </c>
      <c r="I1092" s="50">
        <v>6.4009328526692333E-2</v>
      </c>
      <c r="J1092" s="50">
        <v>2.7913039200619511E-2</v>
      </c>
      <c r="K1092" s="50">
        <v>1.9703839542088385E-2</v>
      </c>
      <c r="L1092" s="50">
        <v>289.63279599633876</v>
      </c>
      <c r="M1092" s="50">
        <v>144.81639799816938</v>
      </c>
      <c r="N1092" s="50">
        <v>56141770</v>
      </c>
      <c r="O1092" s="50">
        <v>11578189</v>
      </c>
      <c r="P1092" s="50">
        <v>178.49502489291723</v>
      </c>
      <c r="Q1092" s="50">
        <v>111.13777110342153</v>
      </c>
      <c r="R1092" s="50">
        <v>38.371956711983131</v>
      </c>
      <c r="S1092" s="50">
        <v>15441289426.489836</v>
      </c>
      <c r="T1092" s="50">
        <v>2.1338790336105879</v>
      </c>
      <c r="U1092" s="50">
        <v>2.2096057310614778</v>
      </c>
      <c r="V1092" s="50">
        <v>3593597</v>
      </c>
      <c r="W1092" s="50">
        <v>81.665199770401955</v>
      </c>
      <c r="X1092" s="50">
        <v>63.151198227767424</v>
      </c>
      <c r="Y1092" s="50">
        <v>43.607767559973226</v>
      </c>
      <c r="Z1092" s="50">
        <v>2723279477.9725242</v>
      </c>
      <c r="AA1092" s="50">
        <v>0.37633832384091032</v>
      </c>
      <c r="AB1092" s="50">
        <v>0.37817880367581225</v>
      </c>
      <c r="AC1092" s="50">
        <v>56141770</v>
      </c>
      <c r="AD1092" s="50">
        <v>0.54812090237909727</v>
      </c>
      <c r="AE1092" s="50">
        <v>0.60221408978624957</v>
      </c>
      <c r="AF1092" s="50">
        <v>8.3942825655610107E-2</v>
      </c>
      <c r="AG1092" s="50">
        <v>0.53219194760035204</v>
      </c>
      <c r="AH1092" s="50">
        <v>16.911988238547831</v>
      </c>
      <c r="AI1092" s="50">
        <v>18.433998883990736</v>
      </c>
      <c r="AJ1092" s="50">
        <v>1.0393293030125328</v>
      </c>
      <c r="AK1092" s="50">
        <v>2.1955663001790331</v>
      </c>
      <c r="AL1092" s="50">
        <v>3.0613700419026166</v>
      </c>
      <c r="AM1092" s="50">
        <v>3.9920804899314</v>
      </c>
      <c r="AN1092" s="50">
        <v>5.0761725029345222</v>
      </c>
      <c r="AO1092" s="50">
        <v>6.2428657601091775</v>
      </c>
      <c r="AP1092" s="50">
        <v>8.0143495685822401</v>
      </c>
      <c r="AQ1092" s="50">
        <v>10.746204094288625</v>
      </c>
      <c r="AR1092" s="50">
        <v>16.132964731644442</v>
      </c>
      <c r="AS1092" s="50">
        <v>43.499097207415424</v>
      </c>
      <c r="AT1092" s="50">
        <v>186.38964238799804</v>
      </c>
      <c r="AU1092" s="50">
        <v>283.62832864128785</v>
      </c>
      <c r="AV1092" s="50">
        <v>378.82184176114322</v>
      </c>
      <c r="AW1092" s="50">
        <v>485.72861919066821</v>
      </c>
      <c r="AX1092" s="50">
        <v>597.86453247272448</v>
      </c>
      <c r="AY1092" s="50">
        <v>751.25251748030394</v>
      </c>
      <c r="AZ1092" s="50">
        <v>976.10535913914191</v>
      </c>
      <c r="BA1092" s="50">
        <v>1394.4362273416314</v>
      </c>
      <c r="BB1092" s="50">
        <v>2265.958869430151</v>
      </c>
      <c r="BC1092" s="50">
        <v>11.743656362266137</v>
      </c>
      <c r="BD1092" s="50">
        <v>7841.3797184177729</v>
      </c>
      <c r="BE1092" s="50">
        <v>111.61386398578627</v>
      </c>
      <c r="BF1092" s="50">
        <v>235.75443202118669</v>
      </c>
      <c r="BG1092" s="50">
        <v>328.88525941691893</v>
      </c>
      <c r="BH1092" s="50">
        <v>428.88340662136989</v>
      </c>
      <c r="BI1092" s="50">
        <v>545.21576427357047</v>
      </c>
      <c r="BJ1092" s="50">
        <v>670.62576907562448</v>
      </c>
      <c r="BK1092" s="50">
        <v>860.34424128311957</v>
      </c>
      <c r="BL1092" s="50">
        <v>1154.8148320403388</v>
      </c>
      <c r="BM1092" s="50">
        <v>1732.647936731217</v>
      </c>
      <c r="BN1092" s="50">
        <v>4673.1761495954161</v>
      </c>
    </row>
    <row r="1093" spans="1:66" x14ac:dyDescent="0.25">
      <c r="A1093" t="str">
        <f t="shared" si="17"/>
        <v>3008TOT115</v>
      </c>
      <c r="B1093" s="50">
        <v>3008</v>
      </c>
      <c r="C1093" s="50" t="s">
        <v>3</v>
      </c>
      <c r="D1093" s="50">
        <v>115</v>
      </c>
      <c r="E1093" s="50">
        <v>701.93327062182982</v>
      </c>
      <c r="F1093" s="50">
        <v>0.28600528705791167</v>
      </c>
      <c r="G1093" s="50">
        <v>0.10500707082227213</v>
      </c>
      <c r="H1093" s="50">
        <v>5.634092509324104E-2</v>
      </c>
      <c r="I1093" s="50">
        <v>7.7260201979667584E-2</v>
      </c>
      <c r="J1093" s="50">
        <v>3.0615523553470622E-2</v>
      </c>
      <c r="K1093" s="50">
        <v>1.8810676734063423E-2</v>
      </c>
      <c r="L1093" s="50">
        <v>266.9174380804082</v>
      </c>
      <c r="M1093" s="50">
        <v>133.4587190402041</v>
      </c>
      <c r="N1093" s="50">
        <v>1963663</v>
      </c>
      <c r="O1093" s="50">
        <v>561618</v>
      </c>
      <c r="P1093" s="50">
        <v>168.91848633888472</v>
      </c>
      <c r="Q1093" s="50">
        <v>97.998951741523484</v>
      </c>
      <c r="R1093" s="50">
        <v>36.715080305844069</v>
      </c>
      <c r="S1093" s="50">
        <v>660455703.35005128</v>
      </c>
      <c r="T1093" s="50">
        <v>3.9930032522007792</v>
      </c>
      <c r="U1093" s="50">
        <v>4.2881407905905258</v>
      </c>
      <c r="V1093" s="50">
        <v>151713</v>
      </c>
      <c r="W1093" s="50">
        <v>80.573683129132206</v>
      </c>
      <c r="X1093" s="50">
        <v>52.885035911071895</v>
      </c>
      <c r="Y1093" s="50">
        <v>39.626512446249698</v>
      </c>
      <c r="Z1093" s="50">
        <v>96280169.438117385</v>
      </c>
      <c r="AA1093" s="50">
        <v>0.58209358741063399</v>
      </c>
      <c r="AB1093" s="50">
        <v>0.58730211286434331</v>
      </c>
      <c r="AC1093" s="50">
        <v>1963663</v>
      </c>
      <c r="AD1093" s="50">
        <v>0.52009794528466258</v>
      </c>
      <c r="AE1093" s="50">
        <v>0.52888836276532558</v>
      </c>
      <c r="AF1093" s="50">
        <v>2.936056715977704E-3</v>
      </c>
      <c r="AG1093" s="50">
        <v>0.46687943459873438</v>
      </c>
      <c r="AH1093" s="50">
        <v>14.068639918338544</v>
      </c>
      <c r="AI1093" s="50">
        <v>14.66411818485305</v>
      </c>
      <c r="AJ1093" s="50">
        <v>1.3449847551778309</v>
      </c>
      <c r="AK1093" s="50">
        <v>2.5863479454180363</v>
      </c>
      <c r="AL1093" s="50">
        <v>3.5074189436917109</v>
      </c>
      <c r="AM1093" s="50">
        <v>4.3259026916288583</v>
      </c>
      <c r="AN1093" s="50">
        <v>5.2572780845742031</v>
      </c>
      <c r="AO1093" s="50">
        <v>6.476303896159493</v>
      </c>
      <c r="AP1093" s="50">
        <v>8.1538459692229495</v>
      </c>
      <c r="AQ1093" s="50">
        <v>10.698390368611616</v>
      </c>
      <c r="AR1093" s="50">
        <v>16.271355941583153</v>
      </c>
      <c r="AS1093" s="50">
        <v>41.37817140393215</v>
      </c>
      <c r="AT1093" s="50">
        <v>144.67275858669424</v>
      </c>
      <c r="AU1093" s="50">
        <v>214.39456995377583</v>
      </c>
      <c r="AV1093" s="50">
        <v>278.88724546832628</v>
      </c>
      <c r="AW1093" s="50">
        <v>333.11532097605635</v>
      </c>
      <c r="AX1093" s="50">
        <v>410.24313808390792</v>
      </c>
      <c r="AY1093" s="50">
        <v>506.64516260079267</v>
      </c>
      <c r="AZ1093" s="50">
        <v>646.55359741073642</v>
      </c>
      <c r="BA1093" s="50">
        <v>892.43918549864406</v>
      </c>
      <c r="BB1093" s="50">
        <v>1457.1858575720048</v>
      </c>
      <c r="BC1093" s="50">
        <v>10.398092991508719</v>
      </c>
      <c r="BD1093" s="50">
        <v>4880.5267956957096</v>
      </c>
      <c r="BE1093" s="50">
        <v>94.325037237331856</v>
      </c>
      <c r="BF1093" s="50">
        <v>181.56036281654306</v>
      </c>
      <c r="BG1093" s="50">
        <v>245.75349607295661</v>
      </c>
      <c r="BH1093" s="50">
        <v>304.24182227835666</v>
      </c>
      <c r="BI1093" s="50">
        <v>368.89865712907493</v>
      </c>
      <c r="BJ1093" s="50">
        <v>454.61021786374761</v>
      </c>
      <c r="BK1093" s="50">
        <v>572.11628325265008</v>
      </c>
      <c r="BL1093" s="50">
        <v>751.76455059170746</v>
      </c>
      <c r="BM1093" s="50">
        <v>1139.9827462836008</v>
      </c>
      <c r="BN1093" s="50">
        <v>2910.8352458246795</v>
      </c>
    </row>
    <row r="1094" spans="1:66" x14ac:dyDescent="0.25">
      <c r="A1094" t="str">
        <f t="shared" si="17"/>
        <v>3008TOT123</v>
      </c>
      <c r="B1094" s="50">
        <v>3008</v>
      </c>
      <c r="C1094" s="50" t="s">
        <v>3</v>
      </c>
      <c r="D1094" s="50">
        <v>123</v>
      </c>
      <c r="E1094" s="50">
        <v>672.31524541640829</v>
      </c>
      <c r="F1094" s="50">
        <v>0.30504929131993286</v>
      </c>
      <c r="G1094" s="50">
        <v>0.11671929191956114</v>
      </c>
      <c r="H1094" s="50">
        <v>6.4864139375352126E-2</v>
      </c>
      <c r="I1094" s="50">
        <v>8.9806676352586753E-2</v>
      </c>
      <c r="J1094" s="50">
        <v>3.8226095631679106E-2</v>
      </c>
      <c r="K1094" s="50">
        <v>2.4505965547215788E-2</v>
      </c>
      <c r="L1094" s="50">
        <v>237.86520068655966</v>
      </c>
      <c r="M1094" s="50">
        <v>118.93260034327983</v>
      </c>
      <c r="N1094" s="50">
        <v>3462070</v>
      </c>
      <c r="O1094" s="50">
        <v>1056102</v>
      </c>
      <c r="P1094" s="50">
        <v>146.85217890142977</v>
      </c>
      <c r="Q1094" s="50">
        <v>91.013021785129894</v>
      </c>
      <c r="R1094" s="50">
        <v>38.262436675241034</v>
      </c>
      <c r="S1094" s="50">
        <v>1153428411.999831</v>
      </c>
      <c r="T1094" s="50">
        <v>4.1295297088263334</v>
      </c>
      <c r="U1094" s="50">
        <v>4.4243278618584254</v>
      </c>
      <c r="V1094" s="50">
        <v>310917</v>
      </c>
      <c r="W1094" s="50">
        <v>68.30909283703042</v>
      </c>
      <c r="X1094" s="50">
        <v>50.62350750624941</v>
      </c>
      <c r="Y1094" s="50">
        <v>42.564870657946429</v>
      </c>
      <c r="Z1094" s="50">
        <v>188876508.99984658</v>
      </c>
      <c r="AA1094" s="50">
        <v>0.6762198217936608</v>
      </c>
      <c r="AB1094" s="50">
        <v>0.68244688158732236</v>
      </c>
      <c r="AC1094" s="50">
        <v>3462070</v>
      </c>
      <c r="AD1094" s="50">
        <v>0.55635260714970447</v>
      </c>
      <c r="AE1094" s="50">
        <v>0.64010394174412077</v>
      </c>
      <c r="AF1094" s="50">
        <v>5.1764655517189265E-3</v>
      </c>
      <c r="AG1094" s="50">
        <v>0.54670506296402355</v>
      </c>
      <c r="AH1094" s="50">
        <v>17.398916266887817</v>
      </c>
      <c r="AI1094" s="50">
        <v>17.937521220310529</v>
      </c>
      <c r="AJ1094" s="50">
        <v>1.105043674375412</v>
      </c>
      <c r="AK1094" s="50">
        <v>2.2901433449670643</v>
      </c>
      <c r="AL1094" s="50">
        <v>3.1021392402243544</v>
      </c>
      <c r="AM1094" s="50">
        <v>3.9485245028048572</v>
      </c>
      <c r="AN1094" s="50">
        <v>4.9151886327005592</v>
      </c>
      <c r="AO1094" s="50">
        <v>6.0612692927480047</v>
      </c>
      <c r="AP1094" s="50">
        <v>7.6640653236772529</v>
      </c>
      <c r="AQ1094" s="50">
        <v>10.012386782123961</v>
      </c>
      <c r="AR1094" s="50">
        <v>15.46461851865071</v>
      </c>
      <c r="AS1094" s="50">
        <v>45.43662068772781</v>
      </c>
      <c r="AT1094" s="50">
        <v>125.49926046074683</v>
      </c>
      <c r="AU1094" s="50">
        <v>184.53039408487589</v>
      </c>
      <c r="AV1094" s="50">
        <v>235.06210689473215</v>
      </c>
      <c r="AW1094" s="50">
        <v>291.08856245756556</v>
      </c>
      <c r="AX1094" s="50">
        <v>371.61725458654473</v>
      </c>
      <c r="AY1094" s="50">
        <v>453.19177388603021</v>
      </c>
      <c r="AZ1094" s="50">
        <v>578.69103434677697</v>
      </c>
      <c r="BA1094" s="50">
        <v>822.71737413156245</v>
      </c>
      <c r="BB1094" s="50">
        <v>1394.4362273416314</v>
      </c>
      <c r="BC1094" s="50">
        <v>12.653870605680908</v>
      </c>
      <c r="BD1094" s="50">
        <v>5229.135852531118</v>
      </c>
      <c r="BE1094" s="50">
        <v>74.026494059984572</v>
      </c>
      <c r="BF1094" s="50">
        <v>154.45388128214256</v>
      </c>
      <c r="BG1094" s="50">
        <v>207.9620647754445</v>
      </c>
      <c r="BH1094" s="50">
        <v>265.7524086433645</v>
      </c>
      <c r="BI1094" s="50">
        <v>331.06380636349496</v>
      </c>
      <c r="BJ1094" s="50">
        <v>407.15203617771846</v>
      </c>
      <c r="BK1094" s="50">
        <v>515.51397553267282</v>
      </c>
      <c r="BL1094" s="50">
        <v>673.48262231578826</v>
      </c>
      <c r="BM1094" s="50">
        <v>1038.147591886194</v>
      </c>
      <c r="BN1094" s="50">
        <v>3060.4219503917261</v>
      </c>
    </row>
    <row r="1095" spans="1:66" x14ac:dyDescent="0.25">
      <c r="A1095" t="str">
        <f t="shared" si="17"/>
        <v>3008TOT126</v>
      </c>
      <c r="B1095" s="50">
        <v>3008</v>
      </c>
      <c r="C1095" s="50" t="s">
        <v>3</v>
      </c>
      <c r="D1095" s="50">
        <v>126</v>
      </c>
      <c r="E1095" s="50">
        <v>702.82087036288112</v>
      </c>
      <c r="F1095" s="50">
        <v>0.44553967115998278</v>
      </c>
      <c r="G1095" s="50">
        <v>0.19784877553529767</v>
      </c>
      <c r="H1095" s="50">
        <v>0.11852004063665887</v>
      </c>
      <c r="I1095" s="50">
        <v>0.18640919679580961</v>
      </c>
      <c r="J1095" s="50">
        <v>7.4865067587323447E-2</v>
      </c>
      <c r="K1095" s="50">
        <v>4.6653700094574223E-2</v>
      </c>
      <c r="L1095" s="50">
        <v>312.31156125681383</v>
      </c>
      <c r="M1095" s="50">
        <v>156.15578062840692</v>
      </c>
      <c r="N1095" s="50">
        <v>3602907</v>
      </c>
      <c r="O1095" s="50">
        <v>1605238</v>
      </c>
      <c r="P1095" s="50">
        <v>173.62478658800921</v>
      </c>
      <c r="Q1095" s="50">
        <v>138.68677466880462</v>
      </c>
      <c r="R1095" s="50">
        <v>44.406545217441519</v>
      </c>
      <c r="S1095" s="50">
        <v>2671503369.5496311</v>
      </c>
      <c r="T1095" s="50">
        <v>8.7917793261139927</v>
      </c>
      <c r="U1095" s="50">
        <v>9.8791371118581406</v>
      </c>
      <c r="V1095" s="50">
        <v>671615</v>
      </c>
      <c r="W1095" s="50">
        <v>93.440993633735459</v>
      </c>
      <c r="X1095" s="50">
        <v>62.714786994671456</v>
      </c>
      <c r="Y1095" s="50">
        <v>40.161681330202875</v>
      </c>
      <c r="Z1095" s="50">
        <v>505442300.00911528</v>
      </c>
      <c r="AA1095" s="50">
        <v>1.6633844502740727</v>
      </c>
      <c r="AB1095" s="50">
        <v>1.7056563403585523</v>
      </c>
      <c r="AC1095" s="50">
        <v>3602907</v>
      </c>
      <c r="AD1095" s="50">
        <v>0.59370890850971314</v>
      </c>
      <c r="AE1095" s="50">
        <v>0.79485867589306913</v>
      </c>
      <c r="AF1095" s="50">
        <v>5.387044158999453E-3</v>
      </c>
      <c r="AG1095" s="50">
        <v>0.63095047604752263</v>
      </c>
      <c r="AH1095" s="50">
        <v>21.708810196251548</v>
      </c>
      <c r="AI1095" s="50">
        <v>22.991261612279462</v>
      </c>
      <c r="AJ1095" s="50">
        <v>0.83704034077573752</v>
      </c>
      <c r="AK1095" s="50">
        <v>1.9505003819104556</v>
      </c>
      <c r="AL1095" s="50">
        <v>2.7264883304345786</v>
      </c>
      <c r="AM1095" s="50">
        <v>3.5795088341653072</v>
      </c>
      <c r="AN1095" s="50">
        <v>4.4893848318750891</v>
      </c>
      <c r="AO1095" s="50">
        <v>5.6059226820448345</v>
      </c>
      <c r="AP1095" s="50">
        <v>7.2451486545972088</v>
      </c>
      <c r="AQ1095" s="50">
        <v>9.4769279340359631</v>
      </c>
      <c r="AR1095" s="50">
        <v>14.736606008281875</v>
      </c>
      <c r="AS1095" s="50">
        <v>49.352472001878951</v>
      </c>
      <c r="AT1095" s="50">
        <v>111.09008611154997</v>
      </c>
      <c r="AU1095" s="50">
        <v>164.54347482631249</v>
      </c>
      <c r="AV1095" s="50">
        <v>219.76314942904111</v>
      </c>
      <c r="AW1095" s="50">
        <v>288.18348698393714</v>
      </c>
      <c r="AX1095" s="50">
        <v>348.60905683540784</v>
      </c>
      <c r="AY1095" s="50">
        <v>436.80714821476602</v>
      </c>
      <c r="AZ1095" s="50">
        <v>578.69103434677697</v>
      </c>
      <c r="BA1095" s="50">
        <v>790.18052882692439</v>
      </c>
      <c r="BB1095" s="50">
        <v>1394.4362273416314</v>
      </c>
      <c r="BC1095" s="50">
        <v>15.592626893598563</v>
      </c>
      <c r="BD1095" s="50">
        <v>6623.5720798727489</v>
      </c>
      <c r="BE1095" s="50">
        <v>58.601831759079218</v>
      </c>
      <c r="BF1095" s="50">
        <v>137.59725927466158</v>
      </c>
      <c r="BG1095" s="50">
        <v>191.13083570336627</v>
      </c>
      <c r="BH1095" s="50">
        <v>252.21146153521678</v>
      </c>
      <c r="BI1095" s="50">
        <v>315.30691192382801</v>
      </c>
      <c r="BJ1095" s="50">
        <v>393.7202362281464</v>
      </c>
      <c r="BK1095" s="50">
        <v>509.82494539895117</v>
      </c>
      <c r="BL1095" s="50">
        <v>666.01150585313508</v>
      </c>
      <c r="BM1095" s="50">
        <v>1033.6557907837582</v>
      </c>
      <c r="BN1095" s="50">
        <v>3477.0941939788095</v>
      </c>
    </row>
    <row r="1096" spans="1:66" x14ac:dyDescent="0.25">
      <c r="A1096" t="str">
        <f t="shared" si="17"/>
        <v>3008TOT129</v>
      </c>
      <c r="B1096" s="50">
        <v>3008</v>
      </c>
      <c r="C1096" s="50" t="s">
        <v>3</v>
      </c>
      <c r="D1096" s="50">
        <v>129</v>
      </c>
      <c r="E1096" s="50">
        <v>848.69292607350326</v>
      </c>
      <c r="F1096" s="50">
        <v>0.34069659239405076</v>
      </c>
      <c r="G1096" s="50">
        <v>0.13353170997885794</v>
      </c>
      <c r="H1096" s="50">
        <v>7.6398385050370318E-2</v>
      </c>
      <c r="I1096" s="50">
        <v>0.11996467060402805</v>
      </c>
      <c r="J1096" s="50">
        <v>4.5165424767566416E-2</v>
      </c>
      <c r="K1096" s="50">
        <v>2.8685063108638709E-2</v>
      </c>
      <c r="L1096" s="50">
        <v>294.15391201414184</v>
      </c>
      <c r="M1096" s="50">
        <v>147.07695600707092</v>
      </c>
      <c r="N1096" s="50">
        <v>3593608</v>
      </c>
      <c r="O1096" s="50">
        <v>1224330</v>
      </c>
      <c r="P1096" s="50">
        <v>178.86401553408317</v>
      </c>
      <c r="Q1096" s="50">
        <v>115.28989648005867</v>
      </c>
      <c r="R1096" s="50">
        <v>39.1937321828023</v>
      </c>
      <c r="S1096" s="50">
        <v>1693834547.4891629</v>
      </c>
      <c r="T1096" s="50">
        <v>4.6281609827883701</v>
      </c>
      <c r="U1096" s="50">
        <v>4.9861818121395203</v>
      </c>
      <c r="V1096" s="50">
        <v>431106</v>
      </c>
      <c r="W1096" s="50">
        <v>91.704043647680137</v>
      </c>
      <c r="X1096" s="50">
        <v>55.372912359390781</v>
      </c>
      <c r="Y1096" s="50">
        <v>37.648938258369071</v>
      </c>
      <c r="Z1096" s="50">
        <v>286459137.06729025</v>
      </c>
      <c r="AA1096" s="50">
        <v>0.78270867913475517</v>
      </c>
      <c r="AB1096" s="50">
        <v>0.79298784323057703</v>
      </c>
      <c r="AC1096" s="50">
        <v>3593608</v>
      </c>
      <c r="AD1096" s="50">
        <v>0.57896106282030113</v>
      </c>
      <c r="AE1096" s="50">
        <v>0.68115686042998469</v>
      </c>
      <c r="AF1096" s="50">
        <v>5.3731403519806237E-3</v>
      </c>
      <c r="AG1096" s="50">
        <v>0.59473192467321923</v>
      </c>
      <c r="AH1096" s="50">
        <v>20.089390674341043</v>
      </c>
      <c r="AI1096" s="50">
        <v>21.167948656923951</v>
      </c>
      <c r="AJ1096" s="50">
        <v>0.95838194369468521</v>
      </c>
      <c r="AK1096" s="50">
        <v>2.0194656914967291</v>
      </c>
      <c r="AL1096" s="50">
        <v>2.8367376322407121</v>
      </c>
      <c r="AM1096" s="50">
        <v>3.6143630582751038</v>
      </c>
      <c r="AN1096" s="50">
        <v>4.5944612089795864</v>
      </c>
      <c r="AO1096" s="50">
        <v>5.7790087322090606</v>
      </c>
      <c r="AP1096" s="50">
        <v>7.2618550836082782</v>
      </c>
      <c r="AQ1096" s="50">
        <v>9.9008007996215817</v>
      </c>
      <c r="AR1096" s="50">
        <v>15.679469209047653</v>
      </c>
      <c r="AS1096" s="50">
        <v>47.35545664082661</v>
      </c>
      <c r="AT1096" s="50">
        <v>139.44362273416314</v>
      </c>
      <c r="AU1096" s="50">
        <v>202.19325296453655</v>
      </c>
      <c r="AV1096" s="50">
        <v>278.88724546832628</v>
      </c>
      <c r="AW1096" s="50">
        <v>348.60905683540784</v>
      </c>
      <c r="AX1096" s="50">
        <v>428.78913990755166</v>
      </c>
      <c r="AY1096" s="50">
        <v>557.77449093665257</v>
      </c>
      <c r="AZ1096" s="50">
        <v>697.21811367081568</v>
      </c>
      <c r="BA1096" s="50">
        <v>1017.9384459593908</v>
      </c>
      <c r="BB1096" s="50">
        <v>1859.248303122175</v>
      </c>
      <c r="BC1096" s="50">
        <v>12.449146025447547</v>
      </c>
      <c r="BD1096" s="50">
        <v>6925.6999291301026</v>
      </c>
      <c r="BE1096" s="50">
        <v>81.333757408779249</v>
      </c>
      <c r="BF1096" s="50">
        <v>171.24852151141476</v>
      </c>
      <c r="BG1096" s="50">
        <v>240.57638469486332</v>
      </c>
      <c r="BH1096" s="50">
        <v>307.16196176746189</v>
      </c>
      <c r="BI1096" s="50">
        <v>389.8774645274504</v>
      </c>
      <c r="BJ1096" s="50">
        <v>490.09325036810321</v>
      </c>
      <c r="BK1096" s="50">
        <v>616.7389296619981</v>
      </c>
      <c r="BL1096" s="50">
        <v>837.96731656544875</v>
      </c>
      <c r="BM1096" s="50">
        <v>1334.1350886008931</v>
      </c>
      <c r="BN1096" s="50">
        <v>4021.5174056354813</v>
      </c>
    </row>
    <row r="1097" spans="1:66" x14ac:dyDescent="0.25">
      <c r="A1097" t="str">
        <f t="shared" si="17"/>
        <v>3008TOT131</v>
      </c>
      <c r="B1097" s="50">
        <v>3008</v>
      </c>
      <c r="C1097" s="50" t="s">
        <v>3</v>
      </c>
      <c r="D1097" s="50">
        <v>131</v>
      </c>
      <c r="E1097" s="50">
        <v>1038.4385348735032</v>
      </c>
      <c r="F1097" s="50">
        <v>0.13506527207100183</v>
      </c>
      <c r="G1097" s="50">
        <v>4.7390211238671043E-2</v>
      </c>
      <c r="H1097" s="50">
        <v>2.6617224650133678E-2</v>
      </c>
      <c r="I1097" s="50">
        <v>3.4341073148948666E-2</v>
      </c>
      <c r="J1097" s="50">
        <v>1.6238932159286137E-2</v>
      </c>
      <c r="K1097" s="50">
        <v>1.2448586724453191E-2</v>
      </c>
      <c r="L1097" s="50">
        <v>234.2336701408064</v>
      </c>
      <c r="M1097" s="50">
        <v>117.1168350704032</v>
      </c>
      <c r="N1097" s="50">
        <v>4693738</v>
      </c>
      <c r="O1097" s="50">
        <v>633961</v>
      </c>
      <c r="P1097" s="50">
        <v>152.0483464304547</v>
      </c>
      <c r="Q1097" s="50">
        <v>82.185323710351696</v>
      </c>
      <c r="R1097" s="50">
        <v>35.086895774184434</v>
      </c>
      <c r="S1097" s="50">
        <v>625227480.05685937</v>
      </c>
      <c r="T1097" s="50">
        <v>1.0689494596359752</v>
      </c>
      <c r="U1097" s="50">
        <v>1.09051580560468</v>
      </c>
      <c r="V1097" s="50">
        <v>161188</v>
      </c>
      <c r="W1097" s="50">
        <v>61.735562296264384</v>
      </c>
      <c r="X1097" s="50">
        <v>55.381272774138814</v>
      </c>
      <c r="Y1097" s="50">
        <v>47.287200632468519</v>
      </c>
      <c r="Z1097" s="50">
        <v>107121559.15101466</v>
      </c>
      <c r="AA1097" s="50">
        <v>0.18314539335255506</v>
      </c>
      <c r="AB1097" s="50">
        <v>0.18352006603686458</v>
      </c>
      <c r="AC1097" s="50">
        <v>4693738</v>
      </c>
      <c r="AD1097" s="50">
        <v>0.53102939642741531</v>
      </c>
      <c r="AE1097" s="50">
        <v>0.56901408790489416</v>
      </c>
      <c r="AF1097" s="50">
        <v>7.0180478920975438E-3</v>
      </c>
      <c r="AG1097" s="50">
        <v>0.4925796954142081</v>
      </c>
      <c r="AH1097" s="50">
        <v>15.123855029088363</v>
      </c>
      <c r="AI1097" s="50">
        <v>16.0559318763448</v>
      </c>
      <c r="AJ1097" s="50">
        <v>1.2396093230301126</v>
      </c>
      <c r="AK1097" s="50">
        <v>2.3974964634541429</v>
      </c>
      <c r="AL1097" s="50">
        <v>3.3093255922613132</v>
      </c>
      <c r="AM1097" s="50">
        <v>4.317470138747149</v>
      </c>
      <c r="AN1097" s="50">
        <v>5.3216129554005622</v>
      </c>
      <c r="AO1097" s="50">
        <v>6.3635091082411144</v>
      </c>
      <c r="AP1097" s="50">
        <v>8.071925817440686</v>
      </c>
      <c r="AQ1097" s="50">
        <v>10.58192786657423</v>
      </c>
      <c r="AR1097" s="50">
        <v>15.808719331728618</v>
      </c>
      <c r="AS1097" s="50">
        <v>42.588403403122072</v>
      </c>
      <c r="AT1097" s="50">
        <v>196.96411711200543</v>
      </c>
      <c r="AU1097" s="50">
        <v>289.34551717338849</v>
      </c>
      <c r="AV1097" s="50">
        <v>395.09026441346219</v>
      </c>
      <c r="AW1097" s="50">
        <v>500.60260561564564</v>
      </c>
      <c r="AX1097" s="50">
        <v>594.95945699909612</v>
      </c>
      <c r="AY1097" s="50">
        <v>736.72714011216192</v>
      </c>
      <c r="AZ1097" s="50">
        <v>945.89257421340665</v>
      </c>
      <c r="BA1097" s="50">
        <v>1282.4165170785202</v>
      </c>
      <c r="BB1097" s="50">
        <v>2203.2092391997776</v>
      </c>
      <c r="BC1097" s="50">
        <v>11.314131167280223</v>
      </c>
      <c r="BD1097" s="50">
        <v>7395.7411407631771</v>
      </c>
      <c r="BE1097" s="50">
        <v>128.67120147864196</v>
      </c>
      <c r="BF1097" s="50">
        <v>249.07076367253097</v>
      </c>
      <c r="BG1097" s="50">
        <v>342.92310938140122</v>
      </c>
      <c r="BH1097" s="50">
        <v>448.14777085958258</v>
      </c>
      <c r="BI1097" s="50">
        <v>553.32151285283317</v>
      </c>
      <c r="BJ1097" s="50">
        <v>661.10258071219619</v>
      </c>
      <c r="BK1097" s="50">
        <v>837.86964930691499</v>
      </c>
      <c r="BL1097" s="50">
        <v>1099.3361252738757</v>
      </c>
      <c r="BM1097" s="50">
        <v>1642.3304327274129</v>
      </c>
      <c r="BN1097" s="50">
        <v>4424.4084243964508</v>
      </c>
    </row>
    <row r="1098" spans="1:66" x14ac:dyDescent="0.25">
      <c r="A1098" t="str">
        <f t="shared" si="17"/>
        <v>3008TOT133</v>
      </c>
      <c r="B1098" s="50">
        <v>3008</v>
      </c>
      <c r="C1098" s="50" t="s">
        <v>3</v>
      </c>
      <c r="D1098" s="50">
        <v>133</v>
      </c>
      <c r="E1098" s="50">
        <v>1160.2180436596068</v>
      </c>
      <c r="F1098" s="50">
        <v>0.19068811266506916</v>
      </c>
      <c r="G1098" s="50">
        <v>6.8364409742760757E-2</v>
      </c>
      <c r="H1098" s="50">
        <v>3.8582703936411555E-2</v>
      </c>
      <c r="I1098" s="50">
        <v>5.1435935326184561E-2</v>
      </c>
      <c r="J1098" s="50">
        <v>2.2962469864723424E-2</v>
      </c>
      <c r="K1098" s="50">
        <v>1.7189425969278905E-2</v>
      </c>
      <c r="L1098" s="50">
        <v>299.60120615944845</v>
      </c>
      <c r="M1098" s="50">
        <v>149.80060307972423</v>
      </c>
      <c r="N1098" s="50">
        <v>10696199</v>
      </c>
      <c r="O1098" s="50">
        <v>2039638</v>
      </c>
      <c r="P1098" s="50">
        <v>192.18989807604819</v>
      </c>
      <c r="Q1098" s="50">
        <v>107.41130808340026</v>
      </c>
      <c r="R1098" s="50">
        <v>35.851427122171096</v>
      </c>
      <c r="S1098" s="50">
        <v>2628962227.1593237</v>
      </c>
      <c r="T1098" s="50">
        <v>1.7653629616640498</v>
      </c>
      <c r="U1098" s="50">
        <v>1.8229451496362377</v>
      </c>
      <c r="V1098" s="50">
        <v>550169</v>
      </c>
      <c r="W1098" s="50">
        <v>82.925337526140297</v>
      </c>
      <c r="X1098" s="50">
        <v>66.87526555358393</v>
      </c>
      <c r="Y1098" s="50">
        <v>44.642854687302403</v>
      </c>
      <c r="Z1098" s="50">
        <v>441512375.69219661</v>
      </c>
      <c r="AA1098" s="50">
        <v>0.29647805020215334</v>
      </c>
      <c r="AB1098" s="50">
        <v>0.29757202261679921</v>
      </c>
      <c r="AC1098" s="50">
        <v>10696199</v>
      </c>
      <c r="AD1098" s="50">
        <v>0.54922850780046628</v>
      </c>
      <c r="AE1098" s="50">
        <v>0.58825039683734737</v>
      </c>
      <c r="AF1098" s="50">
        <v>1.5992890281777434E-2</v>
      </c>
      <c r="AG1098" s="50">
        <v>0.5255843306515775</v>
      </c>
      <c r="AH1098" s="50">
        <v>16.748251967089899</v>
      </c>
      <c r="AI1098" s="50">
        <v>17.727488267162897</v>
      </c>
      <c r="AJ1098" s="50">
        <v>1.1346986623594744</v>
      </c>
      <c r="AK1098" s="50">
        <v>2.2704508319326644</v>
      </c>
      <c r="AL1098" s="50">
        <v>3.0911565692675915</v>
      </c>
      <c r="AM1098" s="50">
        <v>3.9804794936494314</v>
      </c>
      <c r="AN1098" s="50">
        <v>4.9425058712332302</v>
      </c>
      <c r="AO1098" s="50">
        <v>6.0293344438886756</v>
      </c>
      <c r="AP1098" s="50">
        <v>7.6730776688836926</v>
      </c>
      <c r="AQ1098" s="50">
        <v>10.51354875078567</v>
      </c>
      <c r="AR1098" s="50">
        <v>16.497786628672721</v>
      </c>
      <c r="AS1098" s="50">
        <v>43.866961079326849</v>
      </c>
      <c r="AT1098" s="50">
        <v>209.1654341012447</v>
      </c>
      <c r="AU1098" s="50">
        <v>310.26206058351295</v>
      </c>
      <c r="AV1098" s="50">
        <v>411.35868706578123</v>
      </c>
      <c r="AW1098" s="50">
        <v>522.91358525311171</v>
      </c>
      <c r="AX1098" s="50">
        <v>627.49630230373407</v>
      </c>
      <c r="AY1098" s="50">
        <v>779.14124202713651</v>
      </c>
      <c r="AZ1098" s="50">
        <v>1022.5865667171964</v>
      </c>
      <c r="BA1098" s="50">
        <v>1450.2136764352965</v>
      </c>
      <c r="BB1098" s="50">
        <v>2614.567926265559</v>
      </c>
      <c r="BC1098" s="50">
        <v>10.756580531469936</v>
      </c>
      <c r="BD1098" s="50">
        <v>8831.4294398303318</v>
      </c>
      <c r="BE1098" s="50">
        <v>131.59527165236784</v>
      </c>
      <c r="BF1098" s="50">
        <v>263.30681689913314</v>
      </c>
      <c r="BG1098" s="50">
        <v>358.70390550347935</v>
      </c>
      <c r="BH1098" s="50">
        <v>461.63117808235512</v>
      </c>
      <c r="BI1098" s="50">
        <v>573.88747459882381</v>
      </c>
      <c r="BJ1098" s="50">
        <v>698.405902306705</v>
      </c>
      <c r="BK1098" s="50">
        <v>890.40739356171855</v>
      </c>
      <c r="BL1098" s="50">
        <v>1220.0140754772256</v>
      </c>
      <c r="BM1098" s="50">
        <v>1916.7603315422368</v>
      </c>
      <c r="BN1098" s="50">
        <v>5090.4420093794652</v>
      </c>
    </row>
    <row r="1099" spans="1:66" x14ac:dyDescent="0.25">
      <c r="A1099" t="str">
        <f t="shared" si="17"/>
        <v>3008TOT135</v>
      </c>
      <c r="B1099" s="50">
        <v>3008</v>
      </c>
      <c r="C1099" s="50" t="s">
        <v>3</v>
      </c>
      <c r="D1099" s="50">
        <v>135</v>
      </c>
      <c r="E1099" s="50">
        <v>1138.6432605966434</v>
      </c>
      <c r="F1099" s="50">
        <v>0.15941894253958261</v>
      </c>
      <c r="G1099" s="50">
        <v>5.9085524382087765E-2</v>
      </c>
      <c r="H1099" s="50">
        <v>3.4283149616560794E-2</v>
      </c>
      <c r="I1099" s="50">
        <v>4.6751812041830744E-2</v>
      </c>
      <c r="J1099" s="50">
        <v>2.1496694298788848E-2</v>
      </c>
      <c r="K1099" s="50">
        <v>1.6503354010415021E-2</v>
      </c>
      <c r="L1099" s="50">
        <v>301.41697157177225</v>
      </c>
      <c r="M1099" s="50">
        <v>150.70848578588613</v>
      </c>
      <c r="N1099" s="50">
        <v>18802822</v>
      </c>
      <c r="O1099" s="50">
        <v>2997525.9999999995</v>
      </c>
      <c r="P1099" s="50">
        <v>189.70264490976305</v>
      </c>
      <c r="Q1099" s="50">
        <v>111.7143266620092</v>
      </c>
      <c r="R1099" s="50">
        <v>37.06305125403604</v>
      </c>
      <c r="S1099" s="50">
        <v>4018399184.9023886</v>
      </c>
      <c r="T1099" s="50">
        <v>1.5640877559532558</v>
      </c>
      <c r="U1099" s="50">
        <v>1.6067631452673925</v>
      </c>
      <c r="V1099" s="50">
        <v>879066</v>
      </c>
      <c r="W1099" s="50">
        <v>81.412043451761477</v>
      </c>
      <c r="X1099" s="50">
        <v>69.296442334124649</v>
      </c>
      <c r="Y1099" s="50">
        <v>45.980451580261494</v>
      </c>
      <c r="Z1099" s="50">
        <v>730993756.5226754</v>
      </c>
      <c r="AA1099" s="50">
        <v>0.28452583520100555</v>
      </c>
      <c r="AB1099" s="50">
        <v>0.28548011402245355</v>
      </c>
      <c r="AC1099" s="50">
        <v>18802822</v>
      </c>
      <c r="AD1099" s="50">
        <v>0.51101940361189391</v>
      </c>
      <c r="AE1099" s="50">
        <v>0.52532643627898246</v>
      </c>
      <c r="AF1099" s="50">
        <v>2.8113862619215391E-2</v>
      </c>
      <c r="AG1099" s="50">
        <v>0.4527505366358362</v>
      </c>
      <c r="AH1099" s="50">
        <v>13.558561082239752</v>
      </c>
      <c r="AI1099" s="50">
        <v>14.661799360388006</v>
      </c>
      <c r="AJ1099" s="50">
        <v>1.254676102944124</v>
      </c>
      <c r="AK1099" s="50">
        <v>2.5670422367599057</v>
      </c>
      <c r="AL1099" s="50">
        <v>3.5004463719776786</v>
      </c>
      <c r="AM1099" s="50">
        <v>4.4845858249430179</v>
      </c>
      <c r="AN1099" s="50">
        <v>5.5281885603580463</v>
      </c>
      <c r="AO1099" s="50">
        <v>6.800769911055049</v>
      </c>
      <c r="AP1099" s="50">
        <v>8.6123505260538451</v>
      </c>
      <c r="AQ1099" s="50">
        <v>11.218672957252679</v>
      </c>
      <c r="AR1099" s="50">
        <v>16.012630425257328</v>
      </c>
      <c r="AS1099" s="50">
        <v>40.020637083398327</v>
      </c>
      <c r="AT1099" s="50">
        <v>232.40603789027188</v>
      </c>
      <c r="AU1099" s="50">
        <v>348.60905683540784</v>
      </c>
      <c r="AV1099" s="50">
        <v>453.19177388603021</v>
      </c>
      <c r="AW1099" s="50">
        <v>571.7188532100688</v>
      </c>
      <c r="AX1099" s="50">
        <v>697.21811367081568</v>
      </c>
      <c r="AY1099" s="50">
        <v>871.52264208851955</v>
      </c>
      <c r="AZ1099" s="50">
        <v>1115.5489818733051</v>
      </c>
      <c r="BA1099" s="50">
        <v>1485.0745821188375</v>
      </c>
      <c r="BB1099" s="50">
        <v>2265.958869430151</v>
      </c>
      <c r="BC1099" s="50">
        <v>11.148230316647286</v>
      </c>
      <c r="BD1099" s="50">
        <v>7320.7901935435648</v>
      </c>
      <c r="BE1099" s="50">
        <v>142.63475855249243</v>
      </c>
      <c r="BF1099" s="50">
        <v>292.13872960112025</v>
      </c>
      <c r="BG1099" s="50">
        <v>398.15123732286719</v>
      </c>
      <c r="BH1099" s="50">
        <v>510.90339613298175</v>
      </c>
      <c r="BI1099" s="50">
        <v>629.79982117114866</v>
      </c>
      <c r="BJ1099" s="50">
        <v>774.35939933471661</v>
      </c>
      <c r="BK1099" s="50">
        <v>982.74643143610535</v>
      </c>
      <c r="BL1099" s="50">
        <v>1277.400657136533</v>
      </c>
      <c r="BM1099" s="50">
        <v>1823.2753232047032</v>
      </c>
      <c r="BN1099" s="50">
        <v>4556.9330488339938</v>
      </c>
    </row>
    <row r="1100" spans="1:66" x14ac:dyDescent="0.25">
      <c r="A1100" t="str">
        <f t="shared" si="17"/>
        <v>3008TOT141</v>
      </c>
      <c r="B1100" s="50">
        <v>3008</v>
      </c>
      <c r="C1100" s="50" t="s">
        <v>3</v>
      </c>
      <c r="D1100" s="50">
        <v>141</v>
      </c>
      <c r="E1100" s="50">
        <v>1218.2301403305862</v>
      </c>
      <c r="F1100" s="50">
        <v>0.11600271452705142</v>
      </c>
      <c r="G1100" s="50">
        <v>4.9874318432360551E-2</v>
      </c>
      <c r="H1100" s="50">
        <v>3.1219488622595697E-2</v>
      </c>
      <c r="I1100" s="50">
        <v>4.1008610441303169E-2</v>
      </c>
      <c r="J1100" s="50">
        <v>2.1417062261745147E-2</v>
      </c>
      <c r="K1100" s="50">
        <v>1.6749314188969754E-2</v>
      </c>
      <c r="L1100" s="50">
        <v>275.99626277146569</v>
      </c>
      <c r="M1100" s="50">
        <v>137.99813138573285</v>
      </c>
      <c r="N1100" s="50">
        <v>3116565</v>
      </c>
      <c r="O1100" s="50">
        <v>361530</v>
      </c>
      <c r="P1100" s="50">
        <v>157.33416463241275</v>
      </c>
      <c r="Q1100" s="50">
        <v>118.66209813905294</v>
      </c>
      <c r="R1100" s="50">
        <v>42.994095987926187</v>
      </c>
      <c r="S1100" s="50">
        <v>514798900.08254176</v>
      </c>
      <c r="T1100" s="50">
        <v>1.1299281670924752</v>
      </c>
      <c r="U1100" s="50">
        <v>1.1471139134513821</v>
      </c>
      <c r="V1100" s="50">
        <v>127806.00000000001</v>
      </c>
      <c r="W1100" s="50">
        <v>65.927545718777765</v>
      </c>
      <c r="X1100" s="50">
        <v>72.070585666955083</v>
      </c>
      <c r="Y1100" s="50">
        <v>52.225769250094508</v>
      </c>
      <c r="Z1100" s="50">
        <v>110532639.26101035</v>
      </c>
      <c r="AA1100" s="50">
        <v>0.24260724423471375</v>
      </c>
      <c r="AB1100" s="50">
        <v>0.24314685583838538</v>
      </c>
      <c r="AC1100" s="50">
        <v>3116565</v>
      </c>
      <c r="AD1100" s="50">
        <v>0.50298817243741112</v>
      </c>
      <c r="AE1100" s="50">
        <v>0.49292629471207938</v>
      </c>
      <c r="AF1100" s="50">
        <v>4.659868622585113E-3</v>
      </c>
      <c r="AG1100" s="50">
        <v>0.4489293703005286</v>
      </c>
      <c r="AH1100" s="50">
        <v>13.045714227678616</v>
      </c>
      <c r="AI1100" s="50">
        <v>14.77727894839809</v>
      </c>
      <c r="AJ1100" s="50">
        <v>1.1660985412535596</v>
      </c>
      <c r="AK1100" s="50">
        <v>2.584624084947841</v>
      </c>
      <c r="AL1100" s="50">
        <v>3.6956920817632621</v>
      </c>
      <c r="AM1100" s="50">
        <v>4.7456943809563361</v>
      </c>
      <c r="AN1100" s="50">
        <v>5.7649185926066888</v>
      </c>
      <c r="AO1100" s="50">
        <v>6.9927462163184302</v>
      </c>
      <c r="AP1100" s="50">
        <v>8.6614970449704067</v>
      </c>
      <c r="AQ1100" s="50">
        <v>10.963254551737123</v>
      </c>
      <c r="AR1100" s="50">
        <v>15.66178175375974</v>
      </c>
      <c r="AS1100" s="50">
        <v>39.763692751686612</v>
      </c>
      <c r="AT1100" s="50">
        <v>244.02633978478548</v>
      </c>
      <c r="AU1100" s="50">
        <v>385.79402289785139</v>
      </c>
      <c r="AV1100" s="50">
        <v>515.94140411640365</v>
      </c>
      <c r="AW1100" s="50">
        <v>632.14442306153956</v>
      </c>
      <c r="AX1100" s="50">
        <v>766.9399250378973</v>
      </c>
      <c r="AY1100" s="50">
        <v>941.24445345560116</v>
      </c>
      <c r="AZ1100" s="50">
        <v>1162.0301894513595</v>
      </c>
      <c r="BA1100" s="50">
        <v>1533.8798500757946</v>
      </c>
      <c r="BB1100" s="50">
        <v>2494.2978016573429</v>
      </c>
      <c r="BC1100" s="50">
        <v>9.6317930229512712</v>
      </c>
      <c r="BD1100" s="50">
        <v>8134.2113261595159</v>
      </c>
      <c r="BE1100" s="50">
        <v>141.49715573473878</v>
      </c>
      <c r="BF1100" s="50">
        <v>315.70189843757839</v>
      </c>
      <c r="BG1100" s="50">
        <v>449.63532244220926</v>
      </c>
      <c r="BH1100" s="50">
        <v>578.90101067624232</v>
      </c>
      <c r="BI1100" s="50">
        <v>701.37369008731116</v>
      </c>
      <c r="BJ1100" s="50">
        <v>854.0793728335077</v>
      </c>
      <c r="BK1100" s="50">
        <v>1052.3821792806398</v>
      </c>
      <c r="BL1100" s="50">
        <v>1337.2952292890079</v>
      </c>
      <c r="BM1100" s="50">
        <v>1910.6353262690945</v>
      </c>
      <c r="BN1100" s="50">
        <v>4844.1406716971323</v>
      </c>
    </row>
    <row r="1101" spans="1:66" x14ac:dyDescent="0.25">
      <c r="A1101" t="str">
        <f t="shared" si="17"/>
        <v>3008TOT143</v>
      </c>
      <c r="B1101" s="50">
        <v>3008</v>
      </c>
      <c r="C1101" s="50" t="s">
        <v>3</v>
      </c>
      <c r="D1101" s="50">
        <v>143</v>
      </c>
      <c r="E1101" s="50">
        <v>1156.7403665552044</v>
      </c>
      <c r="F1101" s="50">
        <v>0.19283991839213371</v>
      </c>
      <c r="G1101" s="50">
        <v>7.2703212213454826E-2</v>
      </c>
      <c r="H1101" s="50">
        <v>4.029217020899125E-2</v>
      </c>
      <c r="I1101" s="50">
        <v>5.5923173389679642E-2</v>
      </c>
      <c r="J1101" s="50">
        <v>2.34009966177392E-2</v>
      </c>
      <c r="K1101" s="50">
        <v>1.5442334656908396E-2</v>
      </c>
      <c r="L1101" s="50">
        <v>334.10073951135269</v>
      </c>
      <c r="M1101" s="50">
        <v>167.05036975567634</v>
      </c>
      <c r="N1101" s="50">
        <v>3846688</v>
      </c>
      <c r="O1101" s="50">
        <v>741795</v>
      </c>
      <c r="P1101" s="50">
        <v>208.14032027920609</v>
      </c>
      <c r="Q1101" s="50">
        <v>125.96041923214659</v>
      </c>
      <c r="R1101" s="50">
        <v>37.701329071097874</v>
      </c>
      <c r="S1101" s="50">
        <v>1121241710.2117221</v>
      </c>
      <c r="T1101" s="50">
        <v>2.0998832294322565</v>
      </c>
      <c r="U1101" s="50">
        <v>2.1753663187305272</v>
      </c>
      <c r="V1101" s="50">
        <v>215119</v>
      </c>
      <c r="W1101" s="50">
        <v>97.148307681958599</v>
      </c>
      <c r="X1101" s="50">
        <v>69.902062073717744</v>
      </c>
      <c r="Y1101" s="50">
        <v>41.84490113727658</v>
      </c>
      <c r="Z1101" s="50">
        <v>180447140.29483306</v>
      </c>
      <c r="AA1101" s="50">
        <v>0.3379449054143544</v>
      </c>
      <c r="AB1101" s="50">
        <v>0.33953961501150864</v>
      </c>
      <c r="AC1101" s="50">
        <v>3846688</v>
      </c>
      <c r="AD1101" s="50">
        <v>0.52528127924128087</v>
      </c>
      <c r="AE1101" s="50">
        <v>0.55331360455951994</v>
      </c>
      <c r="AF1101" s="50">
        <v>5.7515439954166506E-3</v>
      </c>
      <c r="AG1101" s="50">
        <v>0.48170472624121885</v>
      </c>
      <c r="AH1101" s="50">
        <v>14.598002169112425</v>
      </c>
      <c r="AI1101" s="50">
        <v>15.682779678251281</v>
      </c>
      <c r="AJ1101" s="50">
        <v>1.2211954466548671</v>
      </c>
      <c r="AK1101" s="50">
        <v>2.4662490714875829</v>
      </c>
      <c r="AL1101" s="50">
        <v>3.4164724432700533</v>
      </c>
      <c r="AM1101" s="50">
        <v>4.4059936713417986</v>
      </c>
      <c r="AN1101" s="50">
        <v>5.319359110436146</v>
      </c>
      <c r="AO1101" s="50">
        <v>6.4999411597112768</v>
      </c>
      <c r="AP1101" s="50">
        <v>8.1802833211349721</v>
      </c>
      <c r="AQ1101" s="50">
        <v>10.6611258221598</v>
      </c>
      <c r="AR1101" s="50">
        <v>15.823954857994138</v>
      </c>
      <c r="AS1101" s="50">
        <v>42.005425095809365</v>
      </c>
      <c r="AT1101" s="50">
        <v>223.10979637466102</v>
      </c>
      <c r="AU1101" s="50">
        <v>343.96093607760241</v>
      </c>
      <c r="AV1101" s="50">
        <v>453.19177388603021</v>
      </c>
      <c r="AW1101" s="50">
        <v>564.74667207336074</v>
      </c>
      <c r="AX1101" s="50">
        <v>679.78766082904531</v>
      </c>
      <c r="AY1101" s="50">
        <v>836.6617364049788</v>
      </c>
      <c r="AZ1101" s="50">
        <v>1063.257623347994</v>
      </c>
      <c r="BA1101" s="50">
        <v>1436.2693141618804</v>
      </c>
      <c r="BB1101" s="50">
        <v>2370.5415864807733</v>
      </c>
      <c r="BC1101" s="50">
        <v>11.229128567382446</v>
      </c>
      <c r="BD1101" s="50">
        <v>8157.4519299485437</v>
      </c>
      <c r="BE1101" s="50">
        <v>140.96919071060657</v>
      </c>
      <c r="BF1101" s="50">
        <v>285.01188045125895</v>
      </c>
      <c r="BG1101" s="50">
        <v>396.25281973831807</v>
      </c>
      <c r="BH1101" s="50">
        <v>508.90339578015494</v>
      </c>
      <c r="BI1101" s="50">
        <v>615.11153742104079</v>
      </c>
      <c r="BJ1101" s="50">
        <v>753.46649653904683</v>
      </c>
      <c r="BK1101" s="50">
        <v>945.46184400605966</v>
      </c>
      <c r="BL1101" s="50">
        <v>1233.5996474037365</v>
      </c>
      <c r="BM1101" s="50">
        <v>1830.8957491378367</v>
      </c>
      <c r="BN1101" s="50">
        <v>4860.412887489214</v>
      </c>
    </row>
    <row r="1102" spans="1:66" x14ac:dyDescent="0.25">
      <c r="A1102" t="str">
        <f t="shared" si="17"/>
        <v>3008TOT153</v>
      </c>
      <c r="B1102" s="50">
        <v>3008</v>
      </c>
      <c r="C1102" s="50" t="s">
        <v>3</v>
      </c>
      <c r="D1102" s="50">
        <v>153</v>
      </c>
      <c r="E1102" s="50">
        <v>1723.6991684376535</v>
      </c>
      <c r="F1102" s="50">
        <v>0.15081425506979027</v>
      </c>
      <c r="G1102" s="50">
        <v>5.9252196726926304E-2</v>
      </c>
      <c r="H1102" s="50">
        <v>3.6649838137559287E-2</v>
      </c>
      <c r="I1102" s="50">
        <v>4.0151300396444274E-2</v>
      </c>
      <c r="J1102" s="50">
        <v>2.5298718035124092E-2</v>
      </c>
      <c r="K1102" s="50">
        <v>2.0754594503037228E-2</v>
      </c>
      <c r="L1102" s="50">
        <v>259.65437866221652</v>
      </c>
      <c r="M1102" s="50">
        <v>129.82718933110826</v>
      </c>
      <c r="N1102" s="50">
        <v>2363510</v>
      </c>
      <c r="O1102" s="50">
        <v>356451</v>
      </c>
      <c r="P1102" s="50">
        <v>157.64086330597971</v>
      </c>
      <c r="Q1102" s="50">
        <v>102.01351535623681</v>
      </c>
      <c r="R1102" s="50">
        <v>39.288193745018965</v>
      </c>
      <c r="S1102" s="50">
        <v>436353834.74695158</v>
      </c>
      <c r="T1102" s="50">
        <v>0.89256249624151884</v>
      </c>
      <c r="U1102" s="50">
        <v>0.90504553024795975</v>
      </c>
      <c r="V1102" s="50">
        <v>94898</v>
      </c>
      <c r="W1102" s="50">
        <v>48.025070252762191</v>
      </c>
      <c r="X1102" s="50">
        <v>81.802119078346067</v>
      </c>
      <c r="Y1102" s="50">
        <v>63.008464944673364</v>
      </c>
      <c r="Z1102" s="50">
        <v>93154289.955562621</v>
      </c>
      <c r="AA1102" s="50">
        <v>0.19054725536343894</v>
      </c>
      <c r="AB1102" s="50">
        <v>0.19076065563052577</v>
      </c>
      <c r="AC1102" s="50">
        <v>2363510</v>
      </c>
      <c r="AD1102" s="50">
        <v>0.61786019447084628</v>
      </c>
      <c r="AE1102" s="50">
        <v>0.74723574166127005</v>
      </c>
      <c r="AF1102" s="50">
        <v>3.5339054658465852E-3</v>
      </c>
      <c r="AG1102" s="50">
        <v>0.71353696128161292</v>
      </c>
      <c r="AH1102" s="50">
        <v>26.781623148651978</v>
      </c>
      <c r="AI1102" s="50">
        <v>30.264221319145193</v>
      </c>
      <c r="AJ1102" s="50">
        <v>0.69454167497213593</v>
      </c>
      <c r="AK1102" s="50">
        <v>1.4981555428464288</v>
      </c>
      <c r="AL1102" s="50">
        <v>2.1144999219432465</v>
      </c>
      <c r="AM1102" s="50">
        <v>2.8682968154875779</v>
      </c>
      <c r="AN1102" s="50">
        <v>3.7318816712628911</v>
      </c>
      <c r="AO1102" s="50">
        <v>5.015317126543323</v>
      </c>
      <c r="AP1102" s="50">
        <v>7.0850700742422887</v>
      </c>
      <c r="AQ1102" s="50">
        <v>10.631963286767149</v>
      </c>
      <c r="AR1102" s="50">
        <v>18.317430132205111</v>
      </c>
      <c r="AS1102" s="50">
        <v>48.042843753729848</v>
      </c>
      <c r="AT1102" s="50">
        <v>209.1654341012447</v>
      </c>
      <c r="AU1102" s="50">
        <v>303.28987944680483</v>
      </c>
      <c r="AV1102" s="50">
        <v>418.3308682024894</v>
      </c>
      <c r="AW1102" s="50">
        <v>561.2605815050066</v>
      </c>
      <c r="AX1102" s="50">
        <v>743.69932124887009</v>
      </c>
      <c r="AY1102" s="50">
        <v>1010.9662648226828</v>
      </c>
      <c r="AZ1102" s="50">
        <v>1464.1580387087129</v>
      </c>
      <c r="BA1102" s="50">
        <v>2370.5415864807733</v>
      </c>
      <c r="BB1102" s="50">
        <v>4183.3086820248936</v>
      </c>
      <c r="BC1102" s="50">
        <v>11.873732012832249</v>
      </c>
      <c r="BD1102" s="50">
        <v>12898.535102910089</v>
      </c>
      <c r="BE1102" s="50">
        <v>119.59816418877141</v>
      </c>
      <c r="BF1102" s="50">
        <v>257.72770863819017</v>
      </c>
      <c r="BG1102" s="50">
        <v>365.46889853841003</v>
      </c>
      <c r="BH1102" s="50">
        <v>494.35370175430245</v>
      </c>
      <c r="BI1102" s="50">
        <v>641.95496903110916</v>
      </c>
      <c r="BJ1102" s="50">
        <v>865.25492197743506</v>
      </c>
      <c r="BK1102" s="50">
        <v>1218.8446550123376</v>
      </c>
      <c r="BL1102" s="50">
        <v>1837.7936902333915</v>
      </c>
      <c r="BM1102" s="50">
        <v>3148.1433012029424</v>
      </c>
      <c r="BN1102" s="50">
        <v>8311.2773676539528</v>
      </c>
    </row>
    <row r="1103" spans="1:66" x14ac:dyDescent="0.25">
      <c r="A1103" t="str">
        <f t="shared" si="17"/>
        <v>3009TOT0</v>
      </c>
      <c r="B1103" s="50">
        <v>3009</v>
      </c>
      <c r="C1103" s="50" t="s">
        <v>3</v>
      </c>
      <c r="D1103" s="50">
        <v>0</v>
      </c>
      <c r="E1103" s="50">
        <v>844.11684660658341</v>
      </c>
      <c r="F1103" s="50">
        <v>0.24300133426703793</v>
      </c>
      <c r="G1103" s="50">
        <v>0.10003808047705259</v>
      </c>
      <c r="H1103" s="50">
        <v>5.8583649004049269E-2</v>
      </c>
      <c r="I1103" s="50">
        <v>8.4852174824277773E-2</v>
      </c>
      <c r="J1103" s="50">
        <v>3.7012128510906836E-2</v>
      </c>
      <c r="K1103" s="50">
        <v>2.4117219701612742E-2</v>
      </c>
      <c r="L1103" s="50">
        <v>261.23565933657022</v>
      </c>
      <c r="M1103" s="50">
        <v>130.61782966828511</v>
      </c>
      <c r="N1103" s="50">
        <v>187132705</v>
      </c>
      <c r="O1103" s="50">
        <v>45473497</v>
      </c>
      <c r="P1103" s="50">
        <v>153.69092510285131</v>
      </c>
      <c r="Q1103" s="50">
        <v>107.54473423371891</v>
      </c>
      <c r="R1103" s="50">
        <v>41.167708308596822</v>
      </c>
      <c r="S1103" s="50">
        <v>58685221794.513771</v>
      </c>
      <c r="T1103" s="50">
        <v>3.0959592877746784</v>
      </c>
      <c r="U1103" s="50">
        <v>3.2392778754691287</v>
      </c>
      <c r="V1103" s="50">
        <v>15878617</v>
      </c>
      <c r="W1103" s="50">
        <v>73.642932943362553</v>
      </c>
      <c r="X1103" s="50">
        <v>56.974896724922559</v>
      </c>
      <c r="Y1103" s="50">
        <v>43.619540203366618</v>
      </c>
      <c r="Z1103" s="50">
        <v>10856190764.515196</v>
      </c>
      <c r="AA1103" s="50">
        <v>0.57272211980285292</v>
      </c>
      <c r="AB1103" s="50">
        <v>0.57699344230989302</v>
      </c>
      <c r="AC1103" s="50">
        <v>187132705</v>
      </c>
      <c r="AD1103" s="50">
        <v>0.5397430373313592</v>
      </c>
      <c r="AE1103" s="50">
        <v>0.59005659100116414</v>
      </c>
      <c r="AF1103" s="50">
        <v>0.27766528726551859</v>
      </c>
      <c r="AG1103" s="50">
        <v>0.52757732605497321</v>
      </c>
      <c r="AH1103" s="50">
        <v>16.367402837357858</v>
      </c>
      <c r="AI1103" s="50">
        <v>18.645942059008103</v>
      </c>
      <c r="AJ1103" s="50">
        <v>0.96867785068626255</v>
      </c>
      <c r="AK1103" s="50">
        <v>2.1637814203245078</v>
      </c>
      <c r="AL1103" s="50">
        <v>3.1365728046725452</v>
      </c>
      <c r="AM1103" s="50">
        <v>4.119537461455594</v>
      </c>
      <c r="AN1103" s="50">
        <v>5.2800551116958712</v>
      </c>
      <c r="AO1103" s="50">
        <v>6.7251581522736874</v>
      </c>
      <c r="AP1103" s="50">
        <v>8.2750089143526928</v>
      </c>
      <c r="AQ1103" s="50">
        <v>10.923554215069252</v>
      </c>
      <c r="AR1103" s="50">
        <v>15.899178439905384</v>
      </c>
      <c r="AS1103" s="50">
        <v>42.508475629564202</v>
      </c>
      <c r="AT1103" s="50">
        <v>141.70162303114017</v>
      </c>
      <c r="AU1103" s="50">
        <v>220.57328113337857</v>
      </c>
      <c r="AV1103" s="50">
        <v>310.80780523339706</v>
      </c>
      <c r="AW1103" s="50">
        <v>401.04232933341558</v>
      </c>
      <c r="AX1103" s="50">
        <v>501.30291166676949</v>
      </c>
      <c r="AY1103" s="50">
        <v>621.61561046679412</v>
      </c>
      <c r="AZ1103" s="50">
        <v>802.08465866683116</v>
      </c>
      <c r="BA1103" s="50">
        <v>1069.4462115557749</v>
      </c>
      <c r="BB1103" s="50">
        <v>1728.9380420151692</v>
      </c>
      <c r="BC1103" s="50">
        <v>12.005333837878965</v>
      </c>
      <c r="BD1103" s="50">
        <v>6149.3157164457061</v>
      </c>
      <c r="BE1103" s="50">
        <v>81.764454457047535</v>
      </c>
      <c r="BF1103" s="50">
        <v>182.65336892709576</v>
      </c>
      <c r="BG1103" s="50">
        <v>264.76638692994476</v>
      </c>
      <c r="BH1103" s="50">
        <v>347.73511813198758</v>
      </c>
      <c r="BI1103" s="50">
        <v>445.68916572470471</v>
      </c>
      <c r="BJ1103" s="50">
        <v>567.68925543171281</v>
      </c>
      <c r="BK1103" s="50">
        <v>698.49932454693635</v>
      </c>
      <c r="BL1103" s="50">
        <v>922.03824104602995</v>
      </c>
      <c r="BM1103" s="50">
        <v>1342.1341363628355</v>
      </c>
      <c r="BN1103" s="50">
        <v>3588.2991913413098</v>
      </c>
    </row>
    <row r="1104" spans="1:66" x14ac:dyDescent="0.25">
      <c r="A1104" t="str">
        <f t="shared" si="17"/>
        <v>3009TOT10</v>
      </c>
      <c r="B1104" s="50">
        <v>3009</v>
      </c>
      <c r="C1104" s="50" t="s">
        <v>3</v>
      </c>
      <c r="D1104" s="50">
        <v>10</v>
      </c>
      <c r="E1104" s="50">
        <v>578.6058448875159</v>
      </c>
      <c r="F1104" s="50">
        <v>0.3742235631074437</v>
      </c>
      <c r="G1104" s="50">
        <v>0.15055278144812576</v>
      </c>
      <c r="H1104" s="50">
        <v>8.3623099774535539E-2</v>
      </c>
      <c r="I1104" s="50">
        <v>0.12417038986371921</v>
      </c>
      <c r="J1104" s="50">
        <v>4.7734855494661915E-2</v>
      </c>
      <c r="K1104" s="50">
        <v>2.8836169305120282E-2</v>
      </c>
      <c r="L1104" s="50">
        <v>265.57737375945658</v>
      </c>
      <c r="M1104" s="50">
        <v>132.78868687972829</v>
      </c>
      <c r="N1104" s="50">
        <v>15576443</v>
      </c>
      <c r="O1104" s="50">
        <v>5829072</v>
      </c>
      <c r="P1104" s="50">
        <v>158.73372132569656</v>
      </c>
      <c r="Q1104" s="50">
        <v>106.84365243376001</v>
      </c>
      <c r="R1104" s="50">
        <v>40.230705997767842</v>
      </c>
      <c r="S1104" s="50">
        <v>7473592113.3523474</v>
      </c>
      <c r="T1104" s="50">
        <v>6.9103021793614277</v>
      </c>
      <c r="U1104" s="50">
        <v>7.7009068611508491</v>
      </c>
      <c r="V1104" s="50">
        <v>1934133</v>
      </c>
      <c r="W1104" s="50">
        <v>81.740697206130534</v>
      </c>
      <c r="X1104" s="50">
        <v>51.047989673597755</v>
      </c>
      <c r="Y1104" s="50">
        <v>38.443026189297164</v>
      </c>
      <c r="Z1104" s="50">
        <v>1184803216.9363759</v>
      </c>
      <c r="AA1104" s="50">
        <v>1.095503758826003</v>
      </c>
      <c r="AB1104" s="50">
        <v>1.115063961285071</v>
      </c>
      <c r="AC1104" s="50">
        <v>15576443</v>
      </c>
      <c r="AD1104" s="50">
        <v>0.52180516520284326</v>
      </c>
      <c r="AE1104" s="50">
        <v>0.55279684850297883</v>
      </c>
      <c r="AF1104" s="50">
        <v>2.3112141301915929E-2</v>
      </c>
      <c r="AG1104" s="50">
        <v>0.47775513425414573</v>
      </c>
      <c r="AH1104" s="50">
        <v>14.548959185667291</v>
      </c>
      <c r="AI1104" s="50">
        <v>15.427521419905158</v>
      </c>
      <c r="AJ1104" s="50">
        <v>1.2070494401029122</v>
      </c>
      <c r="AK1104" s="50">
        <v>2.4871119155815631</v>
      </c>
      <c r="AL1104" s="50">
        <v>3.3604258940440452</v>
      </c>
      <c r="AM1104" s="50">
        <v>4.2989643116128526</v>
      </c>
      <c r="AN1104" s="50">
        <v>5.4112381836011068</v>
      </c>
      <c r="AO1104" s="50">
        <v>6.7278784321970306</v>
      </c>
      <c r="AP1104" s="50">
        <v>8.5425936581843978</v>
      </c>
      <c r="AQ1104" s="50">
        <v>10.972984721267977</v>
      </c>
      <c r="AR1104" s="50">
        <v>15.696163873826919</v>
      </c>
      <c r="AS1104" s="50">
        <v>41.295589569581196</v>
      </c>
      <c r="AT1104" s="50">
        <v>117.193480682987</v>
      </c>
      <c r="AU1104" s="50">
        <v>167.10097055558984</v>
      </c>
      <c r="AV1104" s="50">
        <v>219.04550083115603</v>
      </c>
      <c r="AW1104" s="50">
        <v>280.72963053339089</v>
      </c>
      <c r="AX1104" s="50">
        <v>345.56480710895977</v>
      </c>
      <c r="AY1104" s="50">
        <v>434.46252344453353</v>
      </c>
      <c r="AZ1104" s="50">
        <v>561.99398417255964</v>
      </c>
      <c r="BA1104" s="50">
        <v>730.78824456311281</v>
      </c>
      <c r="BB1104" s="50">
        <v>1169.7067938891289</v>
      </c>
      <c r="BC1104" s="50">
        <v>11.844300855138755</v>
      </c>
      <c r="BD1104" s="50">
        <v>4099.5438109638035</v>
      </c>
      <c r="BE1104" s="50">
        <v>69.820338968029361</v>
      </c>
      <c r="BF1104" s="50">
        <v>143.90845610820935</v>
      </c>
      <c r="BG1104" s="50">
        <v>194.47906894755349</v>
      </c>
      <c r="BH1104" s="50">
        <v>248.72131464802226</v>
      </c>
      <c r="BI1104" s="50">
        <v>312.53224967385415</v>
      </c>
      <c r="BJ1104" s="50">
        <v>389.94220682516715</v>
      </c>
      <c r="BK1104" s="50">
        <v>494.32525635089979</v>
      </c>
      <c r="BL1104" s="50">
        <v>634.42404303332717</v>
      </c>
      <c r="BM1104" s="50">
        <v>908.49443015569648</v>
      </c>
      <c r="BN1104" s="50">
        <v>2390.7319279925341</v>
      </c>
    </row>
    <row r="1105" spans="1:66" x14ac:dyDescent="0.25">
      <c r="A1105" t="str">
        <f t="shared" si="17"/>
        <v>3009TOT11</v>
      </c>
      <c r="B1105" s="50">
        <v>3009</v>
      </c>
      <c r="C1105" s="50" t="s">
        <v>3</v>
      </c>
      <c r="D1105" s="50">
        <v>11</v>
      </c>
      <c r="E1105" s="50">
        <v>739.39841658413752</v>
      </c>
      <c r="F1105" s="50">
        <v>0.26518272920314423</v>
      </c>
      <c r="G1105" s="50">
        <v>0.10560413329480285</v>
      </c>
      <c r="H1105" s="50">
        <v>6.0407630704506339E-2</v>
      </c>
      <c r="I1105" s="50">
        <v>8.0428789628581007E-2</v>
      </c>
      <c r="J1105" s="50">
        <v>3.6665713069165773E-2</v>
      </c>
      <c r="K1105" s="50">
        <v>2.5094822715789576E-2</v>
      </c>
      <c r="L1105" s="50">
        <v>266.59912502639048</v>
      </c>
      <c r="M1105" s="50">
        <v>133.29956251319524</v>
      </c>
      <c r="N1105" s="50">
        <v>1610580</v>
      </c>
      <c r="O1105" s="50">
        <v>427098.00000000006</v>
      </c>
      <c r="P1105" s="50">
        <v>160.43093820605921</v>
      </c>
      <c r="Q1105" s="50">
        <v>106.16818682033127</v>
      </c>
      <c r="R1105" s="50">
        <v>39.823156512543598</v>
      </c>
      <c r="S1105" s="50">
        <v>544130643.05507815</v>
      </c>
      <c r="T1105" s="50">
        <v>3.8076859382023143</v>
      </c>
      <c r="U1105" s="50">
        <v>4.040148018312399</v>
      </c>
      <c r="V1105" s="50">
        <v>129537</v>
      </c>
      <c r="W1105" s="50">
        <v>72.531229010668923</v>
      </c>
      <c r="X1105" s="50">
        <v>60.768333502526318</v>
      </c>
      <c r="Y1105" s="50">
        <v>45.587796656505084</v>
      </c>
      <c r="Z1105" s="50">
        <v>94460971.403001025</v>
      </c>
      <c r="AA1105" s="50">
        <v>0.66101352149676762</v>
      </c>
      <c r="AB1105" s="50">
        <v>0.66627016371656911</v>
      </c>
      <c r="AC1105" s="50">
        <v>1610580</v>
      </c>
      <c r="AD1105" s="50">
        <v>0.50657091049491265</v>
      </c>
      <c r="AE1105" s="50">
        <v>0.50172722245020651</v>
      </c>
      <c r="AF1105" s="50">
        <v>2.3897594937457344E-3</v>
      </c>
      <c r="AG1105" s="50">
        <v>0.46169631200117234</v>
      </c>
      <c r="AH1105" s="50">
        <v>13.522514207815298</v>
      </c>
      <c r="AI1105" s="50">
        <v>15.431651151165457</v>
      </c>
      <c r="AJ1105" s="50">
        <v>1.1472533705981207</v>
      </c>
      <c r="AK1105" s="50">
        <v>2.4235251136601579</v>
      </c>
      <c r="AL1105" s="50">
        <v>3.3867168915785415</v>
      </c>
      <c r="AM1105" s="50">
        <v>4.5406294287861906</v>
      </c>
      <c r="AN1105" s="50">
        <v>5.7864042640597724</v>
      </c>
      <c r="AO1105" s="50">
        <v>7.2364116304236745</v>
      </c>
      <c r="AP1105" s="50">
        <v>8.8438140036594</v>
      </c>
      <c r="AQ1105" s="50">
        <v>11.532237390073028</v>
      </c>
      <c r="AR1105" s="50">
        <v>16.232118898724075</v>
      </c>
      <c r="AS1105" s="50">
        <v>38.87088900843704</v>
      </c>
      <c r="AT1105" s="50">
        <v>144.3752385600296</v>
      </c>
      <c r="AU1105" s="50">
        <v>209.71171804726524</v>
      </c>
      <c r="AV1105" s="50">
        <v>299.97966234139489</v>
      </c>
      <c r="AW1105" s="50">
        <v>370.48672328896492</v>
      </c>
      <c r="AX1105" s="50">
        <v>481.25079520009871</v>
      </c>
      <c r="AY1105" s="50">
        <v>601.56349400012334</v>
      </c>
      <c r="AZ1105" s="50">
        <v>726.33221868163048</v>
      </c>
      <c r="BA1105" s="50">
        <v>997.25859227576007</v>
      </c>
      <c r="BB1105" s="50">
        <v>1483.8566185336376</v>
      </c>
      <c r="BC1105" s="50">
        <v>10.483913283593793</v>
      </c>
      <c r="BD1105" s="50">
        <v>4759.0356414231983</v>
      </c>
      <c r="BE1105" s="50">
        <v>84.609717731818122</v>
      </c>
      <c r="BF1105" s="50">
        <v>179.31530588566548</v>
      </c>
      <c r="BG1105" s="50">
        <v>250.47085160045518</v>
      </c>
      <c r="BH1105" s="50">
        <v>334.77104103150162</v>
      </c>
      <c r="BI1105" s="50">
        <v>428.2499799964786</v>
      </c>
      <c r="BJ1105" s="50">
        <v>536.16436283026349</v>
      </c>
      <c r="BK1105" s="50">
        <v>652.99391218610742</v>
      </c>
      <c r="BL1105" s="50">
        <v>849.37989056349704</v>
      </c>
      <c r="BM1105" s="50">
        <v>1206.5454937736586</v>
      </c>
      <c r="BN1105" s="50">
        <v>2878.6830148334643</v>
      </c>
    </row>
    <row r="1106" spans="1:66" x14ac:dyDescent="0.25">
      <c r="A1106" t="str">
        <f t="shared" si="17"/>
        <v>3009TOT12</v>
      </c>
      <c r="B1106" s="50">
        <v>3009</v>
      </c>
      <c r="C1106" s="50" t="s">
        <v>3</v>
      </c>
      <c r="D1106" s="50">
        <v>12</v>
      </c>
      <c r="E1106" s="50">
        <v>745.25224893833274</v>
      </c>
      <c r="F1106" s="50">
        <v>0.38042731476212754</v>
      </c>
      <c r="G1106" s="50">
        <v>0.17613106121861527</v>
      </c>
      <c r="H1106" s="50">
        <v>0.10830467184060281</v>
      </c>
      <c r="I1106" s="50">
        <v>0.17036671738693665</v>
      </c>
      <c r="J1106" s="50">
        <v>7.1098215059644893E-2</v>
      </c>
      <c r="K1106" s="50">
        <v>4.5263472257160035E-2</v>
      </c>
      <c r="L1106" s="50">
        <v>266.30465207254451</v>
      </c>
      <c r="M1106" s="50">
        <v>133.15232603627226</v>
      </c>
      <c r="N1106" s="50">
        <v>711747</v>
      </c>
      <c r="O1106" s="50">
        <v>270768</v>
      </c>
      <c r="P1106" s="50">
        <v>143.01034812299847</v>
      </c>
      <c r="Q1106" s="50">
        <v>123.29430394954605</v>
      </c>
      <c r="R1106" s="50">
        <v>46.298216343573017</v>
      </c>
      <c r="S1106" s="50">
        <v>400609825.10172826</v>
      </c>
      <c r="T1106" s="50">
        <v>6.2937778508968432</v>
      </c>
      <c r="U1106" s="50">
        <v>6.7894203746903052</v>
      </c>
      <c r="V1106" s="50">
        <v>121258</v>
      </c>
      <c r="W1106" s="50">
        <v>77.584590404449017</v>
      </c>
      <c r="X1106" s="50">
        <v>55.56773563182324</v>
      </c>
      <c r="Y1106" s="50">
        <v>41.732455816570521</v>
      </c>
      <c r="Z1106" s="50">
        <v>80856389.846923485</v>
      </c>
      <c r="AA1106" s="50">
        <v>1.270293746272505</v>
      </c>
      <c r="AB1106" s="50">
        <v>1.2932305494112346</v>
      </c>
      <c r="AC1106" s="50">
        <v>711747</v>
      </c>
      <c r="AD1106" s="50">
        <v>0.61324649031744427</v>
      </c>
      <c r="AE1106" s="50">
        <v>0.8087136399164816</v>
      </c>
      <c r="AF1106" s="50">
        <v>1.0560817534025256E-3</v>
      </c>
      <c r="AG1106" s="50">
        <v>0.69064909215668457</v>
      </c>
      <c r="AH1106" s="50">
        <v>25.300717161264366</v>
      </c>
      <c r="AI1106" s="50">
        <v>28.769520987205784</v>
      </c>
      <c r="AJ1106" s="50">
        <v>0.66060980521457147</v>
      </c>
      <c r="AK1106" s="50">
        <v>1.603752814095615</v>
      </c>
      <c r="AL1106" s="50">
        <v>2.3902206342113077</v>
      </c>
      <c r="AM1106" s="50">
        <v>3.2701846792441369</v>
      </c>
      <c r="AN1106" s="50">
        <v>4.2953192136951941</v>
      </c>
      <c r="AO1106" s="50">
        <v>5.42794504860648</v>
      </c>
      <c r="AP1106" s="50">
        <v>7.1573641461025694</v>
      </c>
      <c r="AQ1106" s="50">
        <v>10.049975759941461</v>
      </c>
      <c r="AR1106" s="50">
        <v>15.019049889998428</v>
      </c>
      <c r="AS1106" s="50">
        <v>50.125578008890237</v>
      </c>
      <c r="AT1106" s="50">
        <v>90.902927982240868</v>
      </c>
      <c r="AU1106" s="50">
        <v>147.884358941697</v>
      </c>
      <c r="AV1106" s="50">
        <v>207.2052034889314</v>
      </c>
      <c r="AW1106" s="50">
        <v>281.79907674494672</v>
      </c>
      <c r="AX1106" s="50">
        <v>358.48728216525876</v>
      </c>
      <c r="AY1106" s="50">
        <v>447.83060108898076</v>
      </c>
      <c r="AZ1106" s="50">
        <v>621.61561046679412</v>
      </c>
      <c r="BA1106" s="50">
        <v>902.34524100018507</v>
      </c>
      <c r="BB1106" s="50">
        <v>1470.4885408891905</v>
      </c>
      <c r="BC1106" s="50">
        <v>15.458244946081649</v>
      </c>
      <c r="BD1106" s="50">
        <v>6942.0427207614239</v>
      </c>
      <c r="BE1106" s="50">
        <v>48.825777059416318</v>
      </c>
      <c r="BF1106" s="50">
        <v>119.56153099233607</v>
      </c>
      <c r="BG1106" s="50">
        <v>178.57254982928231</v>
      </c>
      <c r="BH1106" s="50">
        <v>243.1226962641658</v>
      </c>
      <c r="BI1106" s="50">
        <v>321.32722530458278</v>
      </c>
      <c r="BJ1106" s="50">
        <v>403.97791562200206</v>
      </c>
      <c r="BK1106" s="50">
        <v>534.37795715489426</v>
      </c>
      <c r="BL1106" s="50">
        <v>744.61102067166848</v>
      </c>
      <c r="BM1106" s="50">
        <v>1128.7291640092269</v>
      </c>
      <c r="BN1106" s="50">
        <v>3739.9655512114828</v>
      </c>
    </row>
    <row r="1107" spans="1:66" x14ac:dyDescent="0.25">
      <c r="A1107" t="str">
        <f t="shared" si="17"/>
        <v>3009TOT13</v>
      </c>
      <c r="B1107" s="50">
        <v>3009</v>
      </c>
      <c r="C1107" s="50" t="s">
        <v>3</v>
      </c>
      <c r="D1107" s="50">
        <v>13</v>
      </c>
      <c r="E1107" s="50">
        <v>565.34441462106838</v>
      </c>
      <c r="F1107" s="50">
        <v>0.36753572509445864</v>
      </c>
      <c r="G1107" s="50">
        <v>0.14447162755164114</v>
      </c>
      <c r="H1107" s="50">
        <v>8.0011541587759513E-2</v>
      </c>
      <c r="I1107" s="50">
        <v>0.12264832240734967</v>
      </c>
      <c r="J1107" s="50">
        <v>4.5651751309136332E-2</v>
      </c>
      <c r="K1107" s="50">
        <v>2.7140723099040129E-2</v>
      </c>
      <c r="L1107" s="50">
        <v>268.65376934613101</v>
      </c>
      <c r="M1107" s="50">
        <v>134.32688467306551</v>
      </c>
      <c r="N1107" s="50">
        <v>3499151</v>
      </c>
      <c r="O1107" s="50">
        <v>1286063</v>
      </c>
      <c r="P1107" s="50">
        <v>163.05084518047695</v>
      </c>
      <c r="Q1107" s="50">
        <v>105.60292416565406</v>
      </c>
      <c r="R1107" s="50">
        <v>39.308186303388965</v>
      </c>
      <c r="S1107" s="50">
        <v>1629744161.5350425</v>
      </c>
      <c r="T1107" s="50">
        <v>6.8653454958662508</v>
      </c>
      <c r="U1107" s="50">
        <v>7.6793650154003199</v>
      </c>
      <c r="V1107" s="50">
        <v>429165</v>
      </c>
      <c r="W1107" s="50">
        <v>84.328177696390696</v>
      </c>
      <c r="X1107" s="50">
        <v>49.998706976674811</v>
      </c>
      <c r="Y1107" s="50">
        <v>37.2216679470869</v>
      </c>
      <c r="Z1107" s="50">
        <v>257492340.95573577</v>
      </c>
      <c r="AA1107" s="50">
        <v>1.0846941040951272</v>
      </c>
      <c r="AB1107" s="50">
        <v>1.1049078727022779</v>
      </c>
      <c r="AC1107" s="50">
        <v>3499151</v>
      </c>
      <c r="AD1107" s="50">
        <v>0.5082569668287541</v>
      </c>
      <c r="AE1107" s="50">
        <v>0.52714439169231042</v>
      </c>
      <c r="AF1107" s="50">
        <v>5.1919987348035546E-3</v>
      </c>
      <c r="AG1107" s="50">
        <v>0.45414049066003326</v>
      </c>
      <c r="AH1107" s="50">
        <v>13.324125575454479</v>
      </c>
      <c r="AI1107" s="50">
        <v>14.201754222089415</v>
      </c>
      <c r="AJ1107" s="50">
        <v>1.3008722831492061</v>
      </c>
      <c r="AK1107" s="50">
        <v>2.6246670865628037</v>
      </c>
      <c r="AL1107" s="50">
        <v>3.5743068091011136</v>
      </c>
      <c r="AM1107" s="50">
        <v>4.568052377788546</v>
      </c>
      <c r="AN1107" s="50">
        <v>5.5925619926361954</v>
      </c>
      <c r="AO1107" s="50">
        <v>6.8576255620686766</v>
      </c>
      <c r="AP1107" s="50">
        <v>8.6344889357399985</v>
      </c>
      <c r="AQ1107" s="50">
        <v>11.097879635167708</v>
      </c>
      <c r="AR1107" s="50">
        <v>15.55099636778413</v>
      </c>
      <c r="AS1107" s="50">
        <v>40.198548950001623</v>
      </c>
      <c r="AT1107" s="50">
        <v>122.62173039315647</v>
      </c>
      <c r="AU1107" s="50">
        <v>173.78500937781342</v>
      </c>
      <c r="AV1107" s="50">
        <v>231.71334583708457</v>
      </c>
      <c r="AW1107" s="50">
        <v>288.62894914147336</v>
      </c>
      <c r="AX1107" s="50">
        <v>345.34200581488562</v>
      </c>
      <c r="AY1107" s="50">
        <v>430.0064975630512</v>
      </c>
      <c r="AZ1107" s="50">
        <v>559.78825136122589</v>
      </c>
      <c r="BA1107" s="50">
        <v>712.96414103718337</v>
      </c>
      <c r="BB1107" s="50">
        <v>1098.4103797854104</v>
      </c>
      <c r="BC1107" s="50">
        <v>11.58671183423273</v>
      </c>
      <c r="BD1107" s="50">
        <v>3689.5894298674234</v>
      </c>
      <c r="BE1107" s="50">
        <v>73.458037212346824</v>
      </c>
      <c r="BF1107" s="50">
        <v>148.24855570668294</v>
      </c>
      <c r="BG1107" s="50">
        <v>202.05013204148312</v>
      </c>
      <c r="BH1107" s="50">
        <v>258.57381192736062</v>
      </c>
      <c r="BI1107" s="50">
        <v>314.82199437267894</v>
      </c>
      <c r="BJ1107" s="50">
        <v>388.56162071741511</v>
      </c>
      <c r="BK1107" s="50">
        <v>488.47141018494472</v>
      </c>
      <c r="BL1107" s="50">
        <v>628.20433563225413</v>
      </c>
      <c r="BM1107" s="50">
        <v>876.27473601244321</v>
      </c>
      <c r="BN1107" s="50">
        <v>2282.5837375694045</v>
      </c>
    </row>
    <row r="1108" spans="1:66" x14ac:dyDescent="0.25">
      <c r="A1108" t="str">
        <f t="shared" si="17"/>
        <v>3009TOT14</v>
      </c>
      <c r="B1108" s="50">
        <v>3009</v>
      </c>
      <c r="C1108" s="50" t="s">
        <v>3</v>
      </c>
      <c r="D1108" s="50">
        <v>14</v>
      </c>
      <c r="E1108" s="50">
        <v>652.11050850355116</v>
      </c>
      <c r="F1108" s="50">
        <v>0.35334602987263225</v>
      </c>
      <c r="G1108" s="50">
        <v>0.13648705650555484</v>
      </c>
      <c r="H1108" s="50">
        <v>7.6642998670222465E-2</v>
      </c>
      <c r="I1108" s="50">
        <v>0.10702869686118302</v>
      </c>
      <c r="J1108" s="50">
        <v>4.4118255346229852E-2</v>
      </c>
      <c r="K1108" s="50">
        <v>2.7795078768326105E-2</v>
      </c>
      <c r="L1108" s="50">
        <v>268.05968719939534</v>
      </c>
      <c r="M1108" s="50">
        <v>134.02984359969767</v>
      </c>
      <c r="N1108" s="50">
        <v>447366</v>
      </c>
      <c r="O1108" s="50">
        <v>158075</v>
      </c>
      <c r="P1108" s="50">
        <v>164.51620692643655</v>
      </c>
      <c r="Q1108" s="50">
        <v>103.54348027295879</v>
      </c>
      <c r="R1108" s="50">
        <v>38.627024210446947</v>
      </c>
      <c r="S1108" s="50">
        <v>196411627.72977555</v>
      </c>
      <c r="T1108" s="50">
        <v>5.6105026980171724</v>
      </c>
      <c r="U1108" s="50">
        <v>6.159587376497953</v>
      </c>
      <c r="V1108" s="50">
        <v>47881</v>
      </c>
      <c r="W1108" s="50">
        <v>78.781456602926795</v>
      </c>
      <c r="X1108" s="50">
        <v>55.248386996770876</v>
      </c>
      <c r="Y1108" s="50">
        <v>41.220959088618599</v>
      </c>
      <c r="Z1108" s="50">
        <v>31744176.213508636</v>
      </c>
      <c r="AA1108" s="50">
        <v>0.90677312922254794</v>
      </c>
      <c r="AB1108" s="50">
        <v>0.91865141566063224</v>
      </c>
      <c r="AC1108" s="50">
        <v>447366</v>
      </c>
      <c r="AD1108" s="50">
        <v>0.52395899575248828</v>
      </c>
      <c r="AE1108" s="50">
        <v>0.51926966426666876</v>
      </c>
      <c r="AF1108" s="50">
        <v>6.6379636260170422E-4</v>
      </c>
      <c r="AG1108" s="50">
        <v>0.4804085364367161</v>
      </c>
      <c r="AH1108" s="50">
        <v>14.610276252529903</v>
      </c>
      <c r="AI1108" s="50">
        <v>16.382138783064953</v>
      </c>
      <c r="AJ1108" s="50">
        <v>1.1404831123706862</v>
      </c>
      <c r="AK1108" s="50">
        <v>2.3434733035791102</v>
      </c>
      <c r="AL1108" s="50">
        <v>3.3411238232251854</v>
      </c>
      <c r="AM1108" s="50">
        <v>4.1618056695049592</v>
      </c>
      <c r="AN1108" s="50">
        <v>5.2233484636809031</v>
      </c>
      <c r="AO1108" s="50">
        <v>6.6694720629389899</v>
      </c>
      <c r="AP1108" s="50">
        <v>8.5283016648300389</v>
      </c>
      <c r="AQ1108" s="50">
        <v>11.517334379630999</v>
      </c>
      <c r="AR1108" s="50">
        <v>16.944297950028634</v>
      </c>
      <c r="AS1108" s="50">
        <v>40.130359570210494</v>
      </c>
      <c r="AT1108" s="50">
        <v>120.98110268224704</v>
      </c>
      <c r="AU1108" s="50">
        <v>183.81106761114881</v>
      </c>
      <c r="AV1108" s="50">
        <v>248.64624418671767</v>
      </c>
      <c r="AW1108" s="50">
        <v>307.46578582228528</v>
      </c>
      <c r="AX1108" s="50">
        <v>386.67164586563484</v>
      </c>
      <c r="AY1108" s="50">
        <v>481.25079520009871</v>
      </c>
      <c r="AZ1108" s="50">
        <v>623.84362340753535</v>
      </c>
      <c r="BA1108" s="50">
        <v>858.89898865573173</v>
      </c>
      <c r="BB1108" s="50">
        <v>1447.7628088936303</v>
      </c>
      <c r="BC1108" s="50">
        <v>9.4479511812105272</v>
      </c>
      <c r="BD1108" s="50">
        <v>4460.4819073638773</v>
      </c>
      <c r="BE1108" s="50">
        <v>73.661773575015133</v>
      </c>
      <c r="BF1108" s="50">
        <v>153.02422213900695</v>
      </c>
      <c r="BG1108" s="50">
        <v>216.80041109258667</v>
      </c>
      <c r="BH1108" s="50">
        <v>273.09644650013757</v>
      </c>
      <c r="BI1108" s="50">
        <v>341.05153498667983</v>
      </c>
      <c r="BJ1108" s="50">
        <v>434.5696935747697</v>
      </c>
      <c r="BK1108" s="50">
        <v>558.79505347887823</v>
      </c>
      <c r="BL1108" s="50">
        <v>741.94581030347763</v>
      </c>
      <c r="BM1108" s="50">
        <v>1111.4797660149948</v>
      </c>
      <c r="BN1108" s="50">
        <v>2638.7434032314218</v>
      </c>
    </row>
    <row r="1109" spans="1:66" x14ac:dyDescent="0.25">
      <c r="A1109" t="str">
        <f t="shared" si="17"/>
        <v>3009TOT15</v>
      </c>
      <c r="B1109" s="50">
        <v>3009</v>
      </c>
      <c r="C1109" s="50" t="s">
        <v>3</v>
      </c>
      <c r="D1109" s="50">
        <v>15</v>
      </c>
      <c r="E1109" s="50">
        <v>506.00835654300499</v>
      </c>
      <c r="F1109" s="50">
        <v>0.41652382428752316</v>
      </c>
      <c r="G1109" s="50">
        <v>0.16833009324419387</v>
      </c>
      <c r="H1109" s="50">
        <v>9.211360639273293E-2</v>
      </c>
      <c r="I1109" s="50">
        <v>0.13736241978094788</v>
      </c>
      <c r="J1109" s="50">
        <v>5.0892864819373947E-2</v>
      </c>
      <c r="K1109" s="50">
        <v>2.9779225798016767E-2</v>
      </c>
      <c r="L1109" s="50">
        <v>262.70704424396268</v>
      </c>
      <c r="M1109" s="50">
        <v>131.35352212198134</v>
      </c>
      <c r="N1109" s="50">
        <v>7247499</v>
      </c>
      <c r="O1109" s="50">
        <v>3018756</v>
      </c>
      <c r="P1109" s="50">
        <v>156.53904454038005</v>
      </c>
      <c r="Q1109" s="50">
        <v>106.16799970358264</v>
      </c>
      <c r="R1109" s="50">
        <v>40.413076858719407</v>
      </c>
      <c r="S1109" s="50">
        <v>3845943433.3582592</v>
      </c>
      <c r="T1109" s="50">
        <v>8.7392827967525104</v>
      </c>
      <c r="U1109" s="50">
        <v>10.031961840502245</v>
      </c>
      <c r="V1109" s="50">
        <v>995534</v>
      </c>
      <c r="W1109" s="50">
        <v>82.686957747510007</v>
      </c>
      <c r="X1109" s="50">
        <v>48.666564374471335</v>
      </c>
      <c r="Y1109" s="50">
        <v>37.050064275609735</v>
      </c>
      <c r="Z1109" s="50">
        <v>581390633.97569942</v>
      </c>
      <c r="AA1109" s="50">
        <v>1.3211159378026045</v>
      </c>
      <c r="AB1109" s="50">
        <v>1.351451190877329</v>
      </c>
      <c r="AC1109" s="50">
        <v>7247499</v>
      </c>
      <c r="AD1109" s="50">
        <v>0.5088755491000877</v>
      </c>
      <c r="AE1109" s="50">
        <v>0.53451833741796673</v>
      </c>
      <c r="AF1109" s="50">
        <v>1.075375302137273E-2</v>
      </c>
      <c r="AG1109" s="50">
        <v>0.44835248806610561</v>
      </c>
      <c r="AH1109" s="50">
        <v>13.485937100022953</v>
      </c>
      <c r="AI1109" s="50">
        <v>13.933467459723351</v>
      </c>
      <c r="AJ1109" s="50">
        <v>1.335992974209175</v>
      </c>
      <c r="AK1109" s="50">
        <v>2.6616299866894293</v>
      </c>
      <c r="AL1109" s="50">
        <v>3.5414333116150165</v>
      </c>
      <c r="AM1109" s="50">
        <v>4.4164060364249522</v>
      </c>
      <c r="AN1109" s="50">
        <v>5.5500749406764935</v>
      </c>
      <c r="AO1109" s="50">
        <v>6.887425617196353</v>
      </c>
      <c r="AP1109" s="50">
        <v>8.7000674406055971</v>
      </c>
      <c r="AQ1109" s="50">
        <v>11.206220250659364</v>
      </c>
      <c r="AR1109" s="50">
        <v>15.393096266913425</v>
      </c>
      <c r="AS1109" s="50">
        <v>40.307653175010195</v>
      </c>
      <c r="AT1109" s="50">
        <v>110.95504444891165</v>
      </c>
      <c r="AU1109" s="50">
        <v>155.40390261669853</v>
      </c>
      <c r="AV1109" s="50">
        <v>200.52116466670779</v>
      </c>
      <c r="AW1109" s="50">
        <v>248.64624418671767</v>
      </c>
      <c r="AX1109" s="50">
        <v>310.80780523339706</v>
      </c>
      <c r="AY1109" s="50">
        <v>392.1302775704508</v>
      </c>
      <c r="AZ1109" s="50">
        <v>497.96089225565771</v>
      </c>
      <c r="BA1109" s="50">
        <v>624.28922599568364</v>
      </c>
      <c r="BB1109" s="50">
        <v>978.09768098538575</v>
      </c>
      <c r="BC1109" s="50">
        <v>11.894180822338626</v>
      </c>
      <c r="BD1109" s="50">
        <v>3360.0663159318001</v>
      </c>
      <c r="BE1109" s="50">
        <v>67.459938754881819</v>
      </c>
      <c r="BF1109" s="50">
        <v>134.95198344943785</v>
      </c>
      <c r="BG1109" s="50">
        <v>178.67139660435953</v>
      </c>
      <c r="BH1109" s="50">
        <v>223.5339488605602</v>
      </c>
      <c r="BI1109" s="50">
        <v>281.36171038617954</v>
      </c>
      <c r="BJ1109" s="50">
        <v>348.38013801765351</v>
      </c>
      <c r="BK1109" s="50">
        <v>440.47919874095413</v>
      </c>
      <c r="BL1109" s="50">
        <v>567.31878625616605</v>
      </c>
      <c r="BM1109" s="50">
        <v>777.51307585938775</v>
      </c>
      <c r="BN1109" s="50">
        <v>2043.7685585752968</v>
      </c>
    </row>
    <row r="1110" spans="1:66" x14ac:dyDescent="0.25">
      <c r="A1110" t="str">
        <f t="shared" si="17"/>
        <v>3009TOT16</v>
      </c>
      <c r="B1110" s="50">
        <v>3009</v>
      </c>
      <c r="C1110" s="50" t="s">
        <v>3</v>
      </c>
      <c r="D1110" s="50">
        <v>16</v>
      </c>
      <c r="E1110" s="50">
        <v>596.29360191843591</v>
      </c>
      <c r="F1110" s="50">
        <v>0.37945158211256053</v>
      </c>
      <c r="G1110" s="50">
        <v>0.15048945572611488</v>
      </c>
      <c r="H1110" s="50">
        <v>7.9997166499802139E-2</v>
      </c>
      <c r="I1110" s="50">
        <v>0.11775434571209629</v>
      </c>
      <c r="J1110" s="50">
        <v>4.0372321503648126E-2</v>
      </c>
      <c r="K1110" s="50">
        <v>2.3915250391021263E-2</v>
      </c>
      <c r="L1110" s="50">
        <v>272.41517086272631</v>
      </c>
      <c r="M1110" s="50">
        <v>136.20758543136316</v>
      </c>
      <c r="N1110" s="50">
        <v>669453</v>
      </c>
      <c r="O1110" s="50">
        <v>254024.99999999997</v>
      </c>
      <c r="P1110" s="50">
        <v>164.37606198240718</v>
      </c>
      <c r="Q1110" s="50">
        <v>108.03910888031913</v>
      </c>
      <c r="R1110" s="50">
        <v>39.659725461751719</v>
      </c>
      <c r="S1110" s="50">
        <v>329335615.59987676</v>
      </c>
      <c r="T1110" s="50">
        <v>6.8750713847632268</v>
      </c>
      <c r="U1110" s="50">
        <v>7.6782188161410625</v>
      </c>
      <c r="V1110" s="50">
        <v>78831</v>
      </c>
      <c r="W1110" s="50">
        <v>89.50853244086511</v>
      </c>
      <c r="X1110" s="50">
        <v>46.699052990498046</v>
      </c>
      <c r="Y1110" s="50">
        <v>34.28520727579474</v>
      </c>
      <c r="Z1110" s="50">
        <v>44175996.555527426</v>
      </c>
      <c r="AA1110" s="50">
        <v>0.92219946894932525</v>
      </c>
      <c r="AB1110" s="50">
        <v>0.93879347690965564</v>
      </c>
      <c r="AC1110" s="50">
        <v>669453</v>
      </c>
      <c r="AD1110" s="50">
        <v>0.51865658978602158</v>
      </c>
      <c r="AE1110" s="50">
        <v>0.50822649161299438</v>
      </c>
      <c r="AF1110" s="50">
        <v>9.9332641803981229E-4</v>
      </c>
      <c r="AG1110" s="50">
        <v>0.45522654138433438</v>
      </c>
      <c r="AH1110" s="50">
        <v>14.163985821382118</v>
      </c>
      <c r="AI1110" s="50">
        <v>14.682290805864909</v>
      </c>
      <c r="AJ1110" s="50">
        <v>1.3997176818575066</v>
      </c>
      <c r="AK1110" s="50">
        <v>2.4854248238781915</v>
      </c>
      <c r="AL1110" s="50">
        <v>3.3191236278511904</v>
      </c>
      <c r="AM1110" s="50">
        <v>4.1573394904998322</v>
      </c>
      <c r="AN1110" s="50">
        <v>5.3945916304401003</v>
      </c>
      <c r="AO1110" s="50">
        <v>6.5572527608354605</v>
      </c>
      <c r="AP1110" s="50">
        <v>8.3804451180242729</v>
      </c>
      <c r="AQ1110" s="50">
        <v>11.263312775175258</v>
      </c>
      <c r="AR1110" s="50">
        <v>16.811386849513291</v>
      </c>
      <c r="AS1110" s="50">
        <v>40.231405241924911</v>
      </c>
      <c r="AT1110" s="50">
        <v>124.32312209335883</v>
      </c>
      <c r="AU1110" s="50">
        <v>171.55699643707223</v>
      </c>
      <c r="AV1110" s="50">
        <v>222.24429083893446</v>
      </c>
      <c r="AW1110" s="50">
        <v>282.06643829783565</v>
      </c>
      <c r="AX1110" s="50">
        <v>353.14005110747985</v>
      </c>
      <c r="AY1110" s="50">
        <v>430.0064975630512</v>
      </c>
      <c r="AZ1110" s="50">
        <v>575.49574259345138</v>
      </c>
      <c r="BA1110" s="50">
        <v>777.13091373052987</v>
      </c>
      <c r="BB1110" s="50">
        <v>1310.0716091558243</v>
      </c>
      <c r="BC1110" s="50">
        <v>9.0541730954902988</v>
      </c>
      <c r="BD1110" s="50">
        <v>3546.9966016599869</v>
      </c>
      <c r="BE1110" s="50">
        <v>82.342876671116684</v>
      </c>
      <c r="BF1110" s="50">
        <v>148.85869368443255</v>
      </c>
      <c r="BG1110" s="50">
        <v>197.8146843240693</v>
      </c>
      <c r="BH1110" s="50">
        <v>249.79237770916592</v>
      </c>
      <c r="BI1110" s="50">
        <v>315.69788012999192</v>
      </c>
      <c r="BJ1110" s="50">
        <v>398.12515589931098</v>
      </c>
      <c r="BK1110" s="50">
        <v>495.31313096429392</v>
      </c>
      <c r="BL1110" s="50">
        <v>669.14826196592446</v>
      </c>
      <c r="BM1110" s="50">
        <v>1006.7728713918258</v>
      </c>
      <c r="BN1110" s="50">
        <v>2426.9345076684913</v>
      </c>
    </row>
    <row r="1111" spans="1:66" x14ac:dyDescent="0.25">
      <c r="A1111" t="str">
        <f t="shared" si="17"/>
        <v>3009TOT17</v>
      </c>
      <c r="B1111" s="50">
        <v>3009</v>
      </c>
      <c r="C1111" s="50" t="s">
        <v>3</v>
      </c>
      <c r="D1111" s="50">
        <v>17</v>
      </c>
      <c r="E1111" s="50">
        <v>686.64906760305121</v>
      </c>
      <c r="F1111" s="50">
        <v>0.2979095341952343</v>
      </c>
      <c r="G1111" s="50">
        <v>0.11672743024366221</v>
      </c>
      <c r="H1111" s="50">
        <v>6.670711486724995E-2</v>
      </c>
      <c r="I1111" s="50">
        <v>9.4867353109739566E-2</v>
      </c>
      <c r="J1111" s="50">
        <v>4.2087972718725636E-2</v>
      </c>
      <c r="K1111" s="50">
        <v>2.6816640361228578E-2</v>
      </c>
      <c r="L1111" s="50">
        <v>267.14973602546871</v>
      </c>
      <c r="M1111" s="50">
        <v>133.57486801273436</v>
      </c>
      <c r="N1111" s="50">
        <v>1390647</v>
      </c>
      <c r="O1111" s="50">
        <v>414287</v>
      </c>
      <c r="P1111" s="50">
        <v>162.47466323612497</v>
      </c>
      <c r="Q1111" s="50">
        <v>104.67507278934374</v>
      </c>
      <c r="R1111" s="50">
        <v>39.182173393337941</v>
      </c>
      <c r="S1111" s="50">
        <v>520386262.56814617</v>
      </c>
      <c r="T1111" s="50">
        <v>4.5414322465158889</v>
      </c>
      <c r="U1111" s="50">
        <v>4.8858413087877457</v>
      </c>
      <c r="V1111" s="50">
        <v>131927</v>
      </c>
      <c r="W1111" s="50">
        <v>74.314277129334158</v>
      </c>
      <c r="X1111" s="50">
        <v>59.260590883400198</v>
      </c>
      <c r="Y1111" s="50">
        <v>44.365075380610207</v>
      </c>
      <c r="Z1111" s="50">
        <v>93816863.681692049</v>
      </c>
      <c r="AA1111" s="50">
        <v>0.81874361534520212</v>
      </c>
      <c r="AB1111" s="50">
        <v>0.82723706647756812</v>
      </c>
      <c r="AC1111" s="50">
        <v>1390647</v>
      </c>
      <c r="AD1111" s="50">
        <v>0.52156940143252761</v>
      </c>
      <c r="AE1111" s="50">
        <v>0.52274183753913128</v>
      </c>
      <c r="AF1111" s="50">
        <v>2.0634255179494765E-3</v>
      </c>
      <c r="AG1111" s="50">
        <v>0.49124841706673994</v>
      </c>
      <c r="AH1111" s="50">
        <v>14.436618214478063</v>
      </c>
      <c r="AI1111" s="50">
        <v>15.812531878343611</v>
      </c>
      <c r="AJ1111" s="50">
        <v>1.0995381815222764</v>
      </c>
      <c r="AK1111" s="50">
        <v>2.5216937373304429</v>
      </c>
      <c r="AL1111" s="50">
        <v>3.4011452845525021</v>
      </c>
      <c r="AM1111" s="50">
        <v>4.3587208159523732</v>
      </c>
      <c r="AN1111" s="50">
        <v>5.390104629949505</v>
      </c>
      <c r="AO1111" s="50">
        <v>6.6660333538393779</v>
      </c>
      <c r="AP1111" s="50">
        <v>8.5736572757826188</v>
      </c>
      <c r="AQ1111" s="50">
        <v>10.728261565336879</v>
      </c>
      <c r="AR1111" s="50">
        <v>16.184703413979513</v>
      </c>
      <c r="AS1111" s="50">
        <v>41.076141741754512</v>
      </c>
      <c r="AT1111" s="50">
        <v>138.69380556113956</v>
      </c>
      <c r="AU1111" s="50">
        <v>207.2052034889314</v>
      </c>
      <c r="AV1111" s="50">
        <v>267.36155288894372</v>
      </c>
      <c r="AW1111" s="50">
        <v>330.85992170006784</v>
      </c>
      <c r="AX1111" s="50">
        <v>414.41040697786281</v>
      </c>
      <c r="AY1111" s="50">
        <v>518.41405105166189</v>
      </c>
      <c r="AZ1111" s="50">
        <v>644.00714052124317</v>
      </c>
      <c r="BA1111" s="50">
        <v>869.45976999484492</v>
      </c>
      <c r="BB1111" s="50">
        <v>1386.9380556113956</v>
      </c>
      <c r="BC1111" s="50">
        <v>8.89346475325992</v>
      </c>
      <c r="BD1111" s="50">
        <v>5094.5743902988224</v>
      </c>
      <c r="BE1111" s="50">
        <v>75.331596648781385</v>
      </c>
      <c r="BF1111" s="50">
        <v>173.04945280598253</v>
      </c>
      <c r="BG1111" s="50">
        <v>233.42468004209917</v>
      </c>
      <c r="BH1111" s="50">
        <v>299.70214121108495</v>
      </c>
      <c r="BI1111" s="50">
        <v>369.91871040804784</v>
      </c>
      <c r="BJ1111" s="50">
        <v>458.25870260464688</v>
      </c>
      <c r="BK1111" s="50">
        <v>582.41758706085545</v>
      </c>
      <c r="BL1111" s="50">
        <v>744.0098606678805</v>
      </c>
      <c r="BM1111" s="50">
        <v>1112.534769593703</v>
      </c>
      <c r="BN1111" s="50">
        <v>2823.650866481421</v>
      </c>
    </row>
    <row r="1112" spans="1:66" x14ac:dyDescent="0.25">
      <c r="A1112" t="str">
        <f t="shared" si="17"/>
        <v>3009TOT20</v>
      </c>
      <c r="B1112" s="50">
        <v>3009</v>
      </c>
      <c r="C1112" s="50" t="s">
        <v>3</v>
      </c>
      <c r="D1112" s="50">
        <v>20</v>
      </c>
      <c r="E1112" s="50">
        <v>528.59625501124663</v>
      </c>
      <c r="F1112" s="50">
        <v>0.44201425547468881</v>
      </c>
      <c r="G1112" s="50">
        <v>0.19551295735881438</v>
      </c>
      <c r="H1112" s="50">
        <v>0.11678497932733162</v>
      </c>
      <c r="I1112" s="50">
        <v>0.18108308690038286</v>
      </c>
      <c r="J1112" s="50">
        <v>7.5250845001840663E-2</v>
      </c>
      <c r="K1112" s="50">
        <v>4.5254402966187837E-2</v>
      </c>
      <c r="L1112" s="50">
        <v>263.57063394261746</v>
      </c>
      <c r="M1112" s="50">
        <v>131.78531697130873</v>
      </c>
      <c r="N1112" s="50">
        <v>53077994</v>
      </c>
      <c r="O1112" s="50">
        <v>23461230</v>
      </c>
      <c r="P1112" s="50">
        <v>146.98734850147935</v>
      </c>
      <c r="Q1112" s="50">
        <v>116.58328544113812</v>
      </c>
      <c r="R1112" s="50">
        <v>44.232274171529937</v>
      </c>
      <c r="S1112" s="50">
        <v>32822247286.682308</v>
      </c>
      <c r="T1112" s="50">
        <v>9.7487399175693454</v>
      </c>
      <c r="U1112" s="50">
        <v>11.114886077253592</v>
      </c>
      <c r="V1112" s="50">
        <v>9611527</v>
      </c>
      <c r="W1112" s="50">
        <v>77.020641646429297</v>
      </c>
      <c r="X1112" s="50">
        <v>54.764675324879434</v>
      </c>
      <c r="Y1112" s="50">
        <v>41.555976480143364</v>
      </c>
      <c r="Z1112" s="50">
        <v>6316465866.3757496</v>
      </c>
      <c r="AA1112" s="50">
        <v>1.8760928339750438</v>
      </c>
      <c r="AB1112" s="50">
        <v>1.9269354761938879</v>
      </c>
      <c r="AC1112" s="50">
        <v>53077994</v>
      </c>
      <c r="AD1112" s="50">
        <v>0.55613402648957477</v>
      </c>
      <c r="AE1112" s="50">
        <v>0.66029189939998112</v>
      </c>
      <c r="AF1112" s="50">
        <v>7.8756497702989217E-2</v>
      </c>
      <c r="AG1112" s="50">
        <v>0.5576088595655877</v>
      </c>
      <c r="AH1112" s="50">
        <v>17.746591712773739</v>
      </c>
      <c r="AI1112" s="50">
        <v>19.568152781058576</v>
      </c>
      <c r="AJ1112" s="50">
        <v>0.91005323772174573</v>
      </c>
      <c r="AK1112" s="50">
        <v>2.1470031342623903</v>
      </c>
      <c r="AL1112" s="50">
        <v>3.0927994320392136</v>
      </c>
      <c r="AM1112" s="50">
        <v>3.9981837134883822</v>
      </c>
      <c r="AN1112" s="50">
        <v>5.0949077710302593</v>
      </c>
      <c r="AO1112" s="50">
        <v>6.3033833063867633</v>
      </c>
      <c r="AP1112" s="50">
        <v>8.0224291923333091</v>
      </c>
      <c r="AQ1112" s="50">
        <v>10.610294065443728</v>
      </c>
      <c r="AR1112" s="50">
        <v>14.797667646700681</v>
      </c>
      <c r="AS1112" s="50">
        <v>45.023278500593527</v>
      </c>
      <c r="AT1112" s="50">
        <v>85.258628532363161</v>
      </c>
      <c r="AU1112" s="50">
        <v>139.02800750225074</v>
      </c>
      <c r="AV1112" s="50">
        <v>188.1079497111497</v>
      </c>
      <c r="AW1112" s="50">
        <v>237.50617948301166</v>
      </c>
      <c r="AX1112" s="50">
        <v>305.59425495206267</v>
      </c>
      <c r="AY1112" s="50">
        <v>374.03881249163231</v>
      </c>
      <c r="AZ1112" s="50">
        <v>477.90877578898693</v>
      </c>
      <c r="BA1112" s="50">
        <v>621.61561046679412</v>
      </c>
      <c r="BB1112" s="50">
        <v>1009.2898621557625</v>
      </c>
      <c r="BC1112" s="50">
        <v>14.270659411365287</v>
      </c>
      <c r="BD1112" s="50">
        <v>4456.0258814823956</v>
      </c>
      <c r="BE1112" s="50">
        <v>48.090553205210412</v>
      </c>
      <c r="BF1112" s="50">
        <v>113.49374593275432</v>
      </c>
      <c r="BG1112" s="50">
        <v>163.46276673846393</v>
      </c>
      <c r="BH1112" s="50">
        <v>211.36998725263643</v>
      </c>
      <c r="BI1112" s="50">
        <v>269.38375734566313</v>
      </c>
      <c r="BJ1112" s="50">
        <v>333.17755781862718</v>
      </c>
      <c r="BK1112" s="50">
        <v>423.96981787181642</v>
      </c>
      <c r="BL1112" s="50">
        <v>560.94329568649721</v>
      </c>
      <c r="BM1112" s="50">
        <v>782.09917903195321</v>
      </c>
      <c r="BN1112" s="50">
        <v>2380.5201846791374</v>
      </c>
    </row>
    <row r="1113" spans="1:66" x14ac:dyDescent="0.25">
      <c r="A1113" t="str">
        <f t="shared" si="17"/>
        <v>3009TOT21</v>
      </c>
      <c r="B1113" s="50">
        <v>3009</v>
      </c>
      <c r="C1113" s="50" t="s">
        <v>3</v>
      </c>
      <c r="D1113" s="50">
        <v>21</v>
      </c>
      <c r="E1113" s="50">
        <v>455.00460097328192</v>
      </c>
      <c r="F1113" s="50">
        <v>0.47412355777992199</v>
      </c>
      <c r="G1113" s="50">
        <v>0.21904738700326262</v>
      </c>
      <c r="H1113" s="50">
        <v>0.13623359888521858</v>
      </c>
      <c r="I1113" s="50">
        <v>0.20425513463601144</v>
      </c>
      <c r="J1113" s="50">
        <v>9.3257990482963168E-2</v>
      </c>
      <c r="K1113" s="50">
        <v>5.8927628507077896E-2</v>
      </c>
      <c r="L1113" s="50">
        <v>259.87684221531862</v>
      </c>
      <c r="M1113" s="50">
        <v>129.93842110765931</v>
      </c>
      <c r="N1113" s="50">
        <v>6480547</v>
      </c>
      <c r="O1113" s="50">
        <v>3072580</v>
      </c>
      <c r="P1113" s="50">
        <v>139.81247862099121</v>
      </c>
      <c r="Q1113" s="50">
        <v>120.0643635943274</v>
      </c>
      <c r="R1113" s="50">
        <v>46.200485803521183</v>
      </c>
      <c r="S1113" s="50">
        <v>4426888347.5119028</v>
      </c>
      <c r="T1113" s="50">
        <v>12.510937935167666</v>
      </c>
      <c r="U1113" s="50">
        <v>14.64444795240888</v>
      </c>
      <c r="V1113" s="50">
        <v>1323685</v>
      </c>
      <c r="W1113" s="50">
        <v>70.611657740737712</v>
      </c>
      <c r="X1113" s="50">
        <v>59.326763366921597</v>
      </c>
      <c r="Y1113" s="50">
        <v>45.657599085159688</v>
      </c>
      <c r="Z1113" s="50">
        <v>942359361.20812345</v>
      </c>
      <c r="AA1113" s="50">
        <v>2.6632249461013497</v>
      </c>
      <c r="AB1113" s="50">
        <v>2.7504077194856205</v>
      </c>
      <c r="AC1113" s="50">
        <v>6480547</v>
      </c>
      <c r="AD1113" s="50">
        <v>0.53662355227199099</v>
      </c>
      <c r="AE1113" s="50">
        <v>0.6054569590733454</v>
      </c>
      <c r="AF1113" s="50">
        <v>9.6157587440023964E-3</v>
      </c>
      <c r="AG1113" s="50">
        <v>0.5224571781830285</v>
      </c>
      <c r="AH1113" s="50">
        <v>15.882747413305962</v>
      </c>
      <c r="AI1113" s="50">
        <v>19.121257715661276</v>
      </c>
      <c r="AJ1113" s="50">
        <v>0.80454602971514677</v>
      </c>
      <c r="AK1113" s="50">
        <v>2.2081290554950614</v>
      </c>
      <c r="AL1113" s="50">
        <v>3.255669050829975</v>
      </c>
      <c r="AM1113" s="50">
        <v>4.3238650402503795</v>
      </c>
      <c r="AN1113" s="50">
        <v>5.4044615296041272</v>
      </c>
      <c r="AO1113" s="50">
        <v>6.7132678215183148</v>
      </c>
      <c r="AP1113" s="50">
        <v>8.4874842508671406</v>
      </c>
      <c r="AQ1113" s="50">
        <v>11.196440503863666</v>
      </c>
      <c r="AR1113" s="50">
        <v>15.547790993875033</v>
      </c>
      <c r="AS1113" s="50">
        <v>42.058345723981155</v>
      </c>
      <c r="AT1113" s="50">
        <v>67.285990810384178</v>
      </c>
      <c r="AU1113" s="50">
        <v>125.32572791669237</v>
      </c>
      <c r="AV1113" s="50">
        <v>170.44298996670162</v>
      </c>
      <c r="AW1113" s="50">
        <v>220.57328113337857</v>
      </c>
      <c r="AX1113" s="50">
        <v>274.04559171116733</v>
      </c>
      <c r="AY1113" s="50">
        <v>337.32115922821737</v>
      </c>
      <c r="AZ1113" s="50">
        <v>434.46252344453353</v>
      </c>
      <c r="BA1113" s="50">
        <v>601.56349400012334</v>
      </c>
      <c r="BB1113" s="50">
        <v>922.39735746685585</v>
      </c>
      <c r="BC1113" s="50">
        <v>13.76025711708111</v>
      </c>
      <c r="BD1113" s="50">
        <v>3342.0194111117967</v>
      </c>
      <c r="BE1113" s="50">
        <v>36.596298676706908</v>
      </c>
      <c r="BF1113" s="50">
        <v>99.606581785162561</v>
      </c>
      <c r="BG1113" s="50">
        <v>149.13311000005592</v>
      </c>
      <c r="BH1113" s="50">
        <v>196.68252126530786</v>
      </c>
      <c r="BI1113" s="50">
        <v>246.17697975049703</v>
      </c>
      <c r="BJ1113" s="50">
        <v>305.37228601012549</v>
      </c>
      <c r="BK1113" s="50">
        <v>386.0835767048917</v>
      </c>
      <c r="BL1113" s="50">
        <v>509.9961944966243</v>
      </c>
      <c r="BM1113" s="50">
        <v>707.26761077196397</v>
      </c>
      <c r="BN1113" s="50">
        <v>1915.8638353293281</v>
      </c>
    </row>
    <row r="1114" spans="1:66" x14ac:dyDescent="0.25">
      <c r="A1114" t="str">
        <f t="shared" si="17"/>
        <v>3009TOT22</v>
      </c>
      <c r="B1114" s="50">
        <v>3009</v>
      </c>
      <c r="C1114" s="50" t="s">
        <v>3</v>
      </c>
      <c r="D1114" s="50">
        <v>22</v>
      </c>
      <c r="E1114" s="50">
        <v>527.84215313907691</v>
      </c>
      <c r="F1114" s="50">
        <v>0.42982355519084214</v>
      </c>
      <c r="G1114" s="50">
        <v>0.18972591034529307</v>
      </c>
      <c r="H1114" s="50">
        <v>0.10898858195454587</v>
      </c>
      <c r="I1114" s="50">
        <v>0.18493550684213433</v>
      </c>
      <c r="J1114" s="50">
        <v>6.4754112161541741E-2</v>
      </c>
      <c r="K1114" s="50">
        <v>3.346654543252537E-2</v>
      </c>
      <c r="L1114" s="50">
        <v>257.68306102484752</v>
      </c>
      <c r="M1114" s="50">
        <v>128.84153051242376</v>
      </c>
      <c r="N1114" s="50">
        <v>3059937</v>
      </c>
      <c r="O1114" s="50">
        <v>1315233</v>
      </c>
      <c r="P1114" s="50">
        <v>143.9406829185707</v>
      </c>
      <c r="Q1114" s="50">
        <v>113.74237810627682</v>
      </c>
      <c r="R1114" s="50">
        <v>44.140417167471099</v>
      </c>
      <c r="S1114" s="50">
        <v>1795172750.2062333</v>
      </c>
      <c r="T1114" s="50">
        <v>9.2620782638819623</v>
      </c>
      <c r="U1114" s="50">
        <v>10.491841232381109</v>
      </c>
      <c r="V1114" s="50">
        <v>565891</v>
      </c>
      <c r="W1114" s="50">
        <v>83.728403994280328</v>
      </c>
      <c r="X1114" s="50">
        <v>45.113126518143432</v>
      </c>
      <c r="Y1114" s="50">
        <v>35.014429228464742</v>
      </c>
      <c r="Z1114" s="50">
        <v>306349347.34174442</v>
      </c>
      <c r="AA1114" s="50">
        <v>1.5805897403703495</v>
      </c>
      <c r="AB1114" s="50">
        <v>1.6283579454429415</v>
      </c>
      <c r="AC1114" s="50">
        <v>3059937</v>
      </c>
      <c r="AD1114" s="50">
        <v>0.55358700254196314</v>
      </c>
      <c r="AE1114" s="50">
        <v>0.63874956766056634</v>
      </c>
      <c r="AF1114" s="50">
        <v>4.5402982130746576E-3</v>
      </c>
      <c r="AG1114" s="50">
        <v>0.55174420689999693</v>
      </c>
      <c r="AH1114" s="50">
        <v>17.47465091079788</v>
      </c>
      <c r="AI1114" s="50">
        <v>18.520670693343984</v>
      </c>
      <c r="AJ1114" s="50">
        <v>1.1220888120846084</v>
      </c>
      <c r="AK1114" s="50">
        <v>2.111755879049567</v>
      </c>
      <c r="AL1114" s="50">
        <v>2.9990994619458262</v>
      </c>
      <c r="AM1114" s="50">
        <v>3.9745988848329539</v>
      </c>
      <c r="AN1114" s="50">
        <v>5.1053205668708994</v>
      </c>
      <c r="AO1114" s="50">
        <v>6.2510593736092073</v>
      </c>
      <c r="AP1114" s="50">
        <v>7.9605942092347028</v>
      </c>
      <c r="AQ1114" s="50">
        <v>10.582510214457493</v>
      </c>
      <c r="AR1114" s="50">
        <v>15.299659786796205</v>
      </c>
      <c r="AS1114" s="50">
        <v>44.593312811118551</v>
      </c>
      <c r="AT1114" s="50">
        <v>88.611257528907075</v>
      </c>
      <c r="AU1114" s="50">
        <v>133.68077644447186</v>
      </c>
      <c r="AV1114" s="50">
        <v>186.0072517955937</v>
      </c>
      <c r="AW1114" s="50">
        <v>236.4478733361596</v>
      </c>
      <c r="AX1114" s="50">
        <v>304.79217029339583</v>
      </c>
      <c r="AY1114" s="50">
        <v>366.28532745785293</v>
      </c>
      <c r="AZ1114" s="50">
        <v>468.6625220849109</v>
      </c>
      <c r="BA1114" s="50">
        <v>641.66772693346491</v>
      </c>
      <c r="BB1114" s="50">
        <v>1077.4670581424432</v>
      </c>
      <c r="BC1114" s="50">
        <v>13.659730787019654</v>
      </c>
      <c r="BD1114" s="50">
        <v>4182.8714949475243</v>
      </c>
      <c r="BE1114" s="50">
        <v>58.623308077982998</v>
      </c>
      <c r="BF1114" s="50">
        <v>112.27042056791247</v>
      </c>
      <c r="BG1114" s="50">
        <v>158.05547193567864</v>
      </c>
      <c r="BH1114" s="50">
        <v>209.83496530869988</v>
      </c>
      <c r="BI1114" s="50">
        <v>270.46650243250593</v>
      </c>
      <c r="BJ1114" s="50">
        <v>330.03028192347091</v>
      </c>
      <c r="BK1114" s="50">
        <v>419.5297239026637</v>
      </c>
      <c r="BL1114" s="50">
        <v>555.74840254182664</v>
      </c>
      <c r="BM1114" s="50">
        <v>810.58639038326248</v>
      </c>
      <c r="BN1114" s="50">
        <v>2362.5298214940121</v>
      </c>
    </row>
    <row r="1115" spans="1:66" x14ac:dyDescent="0.25">
      <c r="A1115" t="str">
        <f t="shared" si="17"/>
        <v>3009TOT23</v>
      </c>
      <c r="B1115" s="50">
        <v>3009</v>
      </c>
      <c r="C1115" s="50" t="s">
        <v>3</v>
      </c>
      <c r="D1115" s="50">
        <v>23</v>
      </c>
      <c r="E1115" s="50">
        <v>515.82711043821007</v>
      </c>
      <c r="F1115" s="50">
        <v>0.4090780299618883</v>
      </c>
      <c r="G1115" s="50">
        <v>0.18075093480200208</v>
      </c>
      <c r="H1115" s="50">
        <v>0.10740941707453988</v>
      </c>
      <c r="I1115" s="50">
        <v>0.17001670263743796</v>
      </c>
      <c r="J1115" s="50">
        <v>6.9136561910345007E-2</v>
      </c>
      <c r="K1115" s="50">
        <v>3.9701353375304296E-2</v>
      </c>
      <c r="L1115" s="50">
        <v>249.4362835288544</v>
      </c>
      <c r="M1115" s="50">
        <v>124.7181417644272</v>
      </c>
      <c r="N1115" s="50">
        <v>8360955</v>
      </c>
      <c r="O1115" s="50">
        <v>3420283</v>
      </c>
      <c r="P1115" s="50">
        <v>139.22297917325707</v>
      </c>
      <c r="Q1115" s="50">
        <v>110.21330435559733</v>
      </c>
      <c r="R1115" s="50">
        <v>44.18495288511145</v>
      </c>
      <c r="S1115" s="50">
        <v>4523528295.1353054</v>
      </c>
      <c r="T1115" s="50">
        <v>8.7404947334148755</v>
      </c>
      <c r="U1115" s="50">
        <v>9.8253195139954332</v>
      </c>
      <c r="V1115" s="50">
        <v>1421502</v>
      </c>
      <c r="W1115" s="50">
        <v>74.002045076990399</v>
      </c>
      <c r="X1115" s="50">
        <v>50.716096687436803</v>
      </c>
      <c r="Y1115" s="50">
        <v>40.664570502687141</v>
      </c>
      <c r="Z1115" s="50">
        <v>865116394.4806174</v>
      </c>
      <c r="AA1115" s="50">
        <v>1.6716034025653255</v>
      </c>
      <c r="AB1115" s="50">
        <v>1.7133949675016362</v>
      </c>
      <c r="AC1115" s="50">
        <v>8360955</v>
      </c>
      <c r="AD1115" s="50">
        <v>0.54280302726523644</v>
      </c>
      <c r="AE1115" s="50">
        <v>0.61300929208547927</v>
      </c>
      <c r="AF1115" s="50">
        <v>1.2405885822517742E-2</v>
      </c>
      <c r="AG1115" s="50">
        <v>0.5302677216359406</v>
      </c>
      <c r="AH1115" s="50">
        <v>16.55101658684649</v>
      </c>
      <c r="AI1115" s="50">
        <v>18.195705380031253</v>
      </c>
      <c r="AJ1115" s="50">
        <v>1.0098811292219809</v>
      </c>
      <c r="AK1115" s="50">
        <v>2.2117467888673801</v>
      </c>
      <c r="AL1115" s="50">
        <v>3.2266822617624511</v>
      </c>
      <c r="AM1115" s="50">
        <v>4.1664623168684942</v>
      </c>
      <c r="AN1115" s="50">
        <v>5.3683488661714769</v>
      </c>
      <c r="AO1115" s="50">
        <v>6.5061388982642292</v>
      </c>
      <c r="AP1115" s="50">
        <v>8.2184861443694679</v>
      </c>
      <c r="AQ1115" s="50">
        <v>10.672461152837048</v>
      </c>
      <c r="AR1115" s="50">
        <v>14.698473526932538</v>
      </c>
      <c r="AS1115" s="50">
        <v>43.921318914704933</v>
      </c>
      <c r="AT1115" s="50">
        <v>86.892504688906712</v>
      </c>
      <c r="AU1115" s="50">
        <v>141.25602044299194</v>
      </c>
      <c r="AV1115" s="50">
        <v>191.60911290374301</v>
      </c>
      <c r="AW1115" s="50">
        <v>245.08142348153177</v>
      </c>
      <c r="AX1115" s="50">
        <v>310.80780523339706</v>
      </c>
      <c r="AY1115" s="50">
        <v>377.64819345563302</v>
      </c>
      <c r="AZ1115" s="50">
        <v>473.76467171920825</v>
      </c>
      <c r="BA1115" s="50">
        <v>621.61561046679412</v>
      </c>
      <c r="BB1115" s="50">
        <v>975.86966804464464</v>
      </c>
      <c r="BC1115" s="50">
        <v>13.007148196976274</v>
      </c>
      <c r="BD1115" s="50">
        <v>4317.8890791564409</v>
      </c>
      <c r="BE1115" s="50">
        <v>52.020140339002488</v>
      </c>
      <c r="BF1115" s="50">
        <v>114.16893800644199</v>
      </c>
      <c r="BG1115" s="50">
        <v>165.98510813897983</v>
      </c>
      <c r="BH1115" s="50">
        <v>215.57296201939377</v>
      </c>
      <c r="BI1115" s="50">
        <v>276.99631576504589</v>
      </c>
      <c r="BJ1115" s="50">
        <v>335.61853291619536</v>
      </c>
      <c r="BK1115" s="50">
        <v>423.06627900103302</v>
      </c>
      <c r="BL1115" s="50">
        <v>551.40579533750679</v>
      </c>
      <c r="BM1115" s="50">
        <v>757.47185468418843</v>
      </c>
      <c r="BN1115" s="50">
        <v>2268.8003483377447</v>
      </c>
    </row>
    <row r="1116" spans="1:66" x14ac:dyDescent="0.25">
      <c r="A1116" t="str">
        <f t="shared" si="17"/>
        <v>3009TOT24</v>
      </c>
      <c r="B1116" s="50">
        <v>3009</v>
      </c>
      <c r="C1116" s="50" t="s">
        <v>3</v>
      </c>
      <c r="D1116" s="50">
        <v>24</v>
      </c>
      <c r="E1116" s="50">
        <v>611.71881048656189</v>
      </c>
      <c r="F1116" s="50">
        <v>0.38025013137543096</v>
      </c>
      <c r="G1116" s="50">
        <v>0.15341495739409564</v>
      </c>
      <c r="H1116" s="50">
        <v>8.5560269096913541E-2</v>
      </c>
      <c r="I1116" s="50">
        <v>0.12674642463393251</v>
      </c>
      <c r="J1116" s="50">
        <v>4.9711692323917464E-2</v>
      </c>
      <c r="K1116" s="50">
        <v>2.9615623794337659E-2</v>
      </c>
      <c r="L1116" s="50">
        <v>260.74187412377967</v>
      </c>
      <c r="M1116" s="50">
        <v>130.37093706188983</v>
      </c>
      <c r="N1116" s="50">
        <v>3223586</v>
      </c>
      <c r="O1116" s="50">
        <v>1225769</v>
      </c>
      <c r="P1116" s="50">
        <v>155.54347914923167</v>
      </c>
      <c r="Q1116" s="50">
        <v>105.19839497454799</v>
      </c>
      <c r="R1116" s="50">
        <v>40.34579997097363</v>
      </c>
      <c r="S1116" s="50">
        <v>1547387176.9146805</v>
      </c>
      <c r="T1116" s="50">
        <v>6.5392305784644655</v>
      </c>
      <c r="U1116" s="50">
        <v>7.2391658384154383</v>
      </c>
      <c r="V1116" s="50">
        <v>408578</v>
      </c>
      <c r="W1116" s="50">
        <v>79.237661074660224</v>
      </c>
      <c r="X1116" s="50">
        <v>51.133275987229609</v>
      </c>
      <c r="Y1116" s="50">
        <v>39.221376435267594</v>
      </c>
      <c r="Z1116" s="50">
        <v>250703179.63572356</v>
      </c>
      <c r="AA1116" s="50">
        <v>1.0594671604174646</v>
      </c>
      <c r="AB1116" s="50">
        <v>1.0771516438322346</v>
      </c>
      <c r="AC1116" s="50">
        <v>3223586</v>
      </c>
      <c r="AD1116" s="50">
        <v>0.55684105417724317</v>
      </c>
      <c r="AE1116" s="50">
        <v>0.65164172605991322</v>
      </c>
      <c r="AF1116" s="50">
        <v>4.7831186575059059E-3</v>
      </c>
      <c r="AG1116" s="50">
        <v>0.55634185972511396</v>
      </c>
      <c r="AH1116" s="50">
        <v>17.587882091442903</v>
      </c>
      <c r="AI1116" s="50">
        <v>17.844692085853488</v>
      </c>
      <c r="AJ1116" s="50">
        <v>1.0892916067520426</v>
      </c>
      <c r="AK1116" s="50">
        <v>2.306528929118397</v>
      </c>
      <c r="AL1116" s="50">
        <v>3.0962158838949319</v>
      </c>
      <c r="AM1116" s="50">
        <v>3.9504598023568818</v>
      </c>
      <c r="AN1116" s="50">
        <v>4.9307934739266415</v>
      </c>
      <c r="AO1116" s="50">
        <v>6.1655345110024111</v>
      </c>
      <c r="AP1116" s="50">
        <v>7.8785532630778263</v>
      </c>
      <c r="AQ1116" s="50">
        <v>9.9852506884448786</v>
      </c>
      <c r="AR1116" s="50">
        <v>14.682023767669946</v>
      </c>
      <c r="AS1116" s="50">
        <v>45.915348073756043</v>
      </c>
      <c r="AT1116" s="50">
        <v>116.97067938891288</v>
      </c>
      <c r="AU1116" s="50">
        <v>165.42996085003392</v>
      </c>
      <c r="AV1116" s="50">
        <v>209.49687394226521</v>
      </c>
      <c r="AW1116" s="50">
        <v>270.7035723000555</v>
      </c>
      <c r="AX1116" s="50">
        <v>333.5335372289573</v>
      </c>
      <c r="AY1116" s="50">
        <v>423.32245874082759</v>
      </c>
      <c r="AZ1116" s="50">
        <v>539.17913165936977</v>
      </c>
      <c r="BA1116" s="50">
        <v>681.77195986680647</v>
      </c>
      <c r="BB1116" s="50">
        <v>1232.5367588180306</v>
      </c>
      <c r="BC1116" s="50">
        <v>13.321288240794644</v>
      </c>
      <c r="BD1116" s="50">
        <v>5186.8141260455086</v>
      </c>
      <c r="BE1116" s="50">
        <v>66.157596101126032</v>
      </c>
      <c r="BF1116" s="50">
        <v>141.82442857093932</v>
      </c>
      <c r="BG1116" s="50">
        <v>189.77671318846927</v>
      </c>
      <c r="BH1116" s="50">
        <v>241.01675544898646</v>
      </c>
      <c r="BI1116" s="50">
        <v>302.2302625056069</v>
      </c>
      <c r="BJ1116" s="50">
        <v>377.31489056546508</v>
      </c>
      <c r="BK1116" s="50">
        <v>480.69422777471505</v>
      </c>
      <c r="BL1116" s="50">
        <v>610.13821245618453</v>
      </c>
      <c r="BM1116" s="50">
        <v>899.94891621379634</v>
      </c>
      <c r="BN1116" s="50">
        <v>2814.3821435196282</v>
      </c>
    </row>
    <row r="1117" spans="1:66" x14ac:dyDescent="0.25">
      <c r="A1117" t="str">
        <f t="shared" si="17"/>
        <v>3009TOT25</v>
      </c>
      <c r="B1117" s="50">
        <v>3009</v>
      </c>
      <c r="C1117" s="50" t="s">
        <v>3</v>
      </c>
      <c r="D1117" s="50">
        <v>25</v>
      </c>
      <c r="E1117" s="50">
        <v>565.6998849047344</v>
      </c>
      <c r="F1117" s="50">
        <v>0.4466253245453714</v>
      </c>
      <c r="G1117" s="50">
        <v>0.19462130839993702</v>
      </c>
      <c r="H1117" s="50">
        <v>0.11362907613087166</v>
      </c>
      <c r="I1117" s="50">
        <v>0.16796467143881449</v>
      </c>
      <c r="J1117" s="50">
        <v>7.0370424892563649E-2</v>
      </c>
      <c r="K1117" s="50">
        <v>4.1994167993396829E-2</v>
      </c>
      <c r="L1117" s="50">
        <v>262.25089178793496</v>
      </c>
      <c r="M1117" s="50">
        <v>131.12544589396748</v>
      </c>
      <c r="N1117" s="50">
        <v>3772585</v>
      </c>
      <c r="O1117" s="50">
        <v>1684932</v>
      </c>
      <c r="P1117" s="50">
        <v>147.97252716368871</v>
      </c>
      <c r="Q1117" s="50">
        <v>114.27836462424625</v>
      </c>
      <c r="R1117" s="50">
        <v>43.575967976747876</v>
      </c>
      <c r="S1117" s="50">
        <v>2310615281.556726</v>
      </c>
      <c r="T1117" s="50">
        <v>9.0223832549326861</v>
      </c>
      <c r="U1117" s="50">
        <v>10.215857874436869</v>
      </c>
      <c r="V1117" s="50">
        <v>633661</v>
      </c>
      <c r="W1117" s="50">
        <v>76.189171124146895</v>
      </c>
      <c r="X1117" s="50">
        <v>54.936274769820585</v>
      </c>
      <c r="Y1117" s="50">
        <v>41.895967937637323</v>
      </c>
      <c r="Z1117" s="50">
        <v>417731697.68303138</v>
      </c>
      <c r="AA1117" s="50">
        <v>1.631139335186405</v>
      </c>
      <c r="AB1117" s="50">
        <v>1.6688925090843132</v>
      </c>
      <c r="AC1117" s="50">
        <v>3772585</v>
      </c>
      <c r="AD1117" s="50">
        <v>0.58755102202864162</v>
      </c>
      <c r="AE1117" s="50">
        <v>0.8171657289062626</v>
      </c>
      <c r="AF1117" s="50">
        <v>5.5977168595863058E-3</v>
      </c>
      <c r="AG1117" s="50">
        <v>0.62157353500141355</v>
      </c>
      <c r="AH1117" s="50">
        <v>20.761428686989589</v>
      </c>
      <c r="AI1117" s="50">
        <v>20.728510793706477</v>
      </c>
      <c r="AJ1117" s="50">
        <v>0.92119890247066172</v>
      </c>
      <c r="AK1117" s="50">
        <v>2.1166525209581875</v>
      </c>
      <c r="AL1117" s="50">
        <v>2.8994983910959284</v>
      </c>
      <c r="AM1117" s="50">
        <v>3.5960808776783999</v>
      </c>
      <c r="AN1117" s="50">
        <v>4.7105054047337127</v>
      </c>
      <c r="AO1117" s="50">
        <v>5.7710043643796904</v>
      </c>
      <c r="AP1117" s="50">
        <v>7.3276813891863739</v>
      </c>
      <c r="AQ1117" s="50">
        <v>9.6872421292755568</v>
      </c>
      <c r="AR1117" s="50">
        <v>13.488225655587975</v>
      </c>
      <c r="AS1117" s="50">
        <v>49.481910364633514</v>
      </c>
      <c r="AT1117" s="50">
        <v>88.802230066684885</v>
      </c>
      <c r="AU1117" s="50">
        <v>144.3752385600296</v>
      </c>
      <c r="AV1117" s="50">
        <v>182.34057907025962</v>
      </c>
      <c r="AW1117" s="50">
        <v>230.59933936671396</v>
      </c>
      <c r="AX1117" s="50">
        <v>298.77653535339459</v>
      </c>
      <c r="AY1117" s="50">
        <v>360.93809640007402</v>
      </c>
      <c r="AZ1117" s="50">
        <v>466.21170785009565</v>
      </c>
      <c r="BA1117" s="50">
        <v>621.61561046679412</v>
      </c>
      <c r="BB1117" s="50">
        <v>1002.605823333539</v>
      </c>
      <c r="BC1117" s="50">
        <v>18.582898692367522</v>
      </c>
      <c r="BD1117" s="50">
        <v>5347.2310577788749</v>
      </c>
      <c r="BE1117" s="50">
        <v>52.105374576128462</v>
      </c>
      <c r="BF1117" s="50">
        <v>118.93744048096386</v>
      </c>
      <c r="BG1117" s="50">
        <v>164.21720685311746</v>
      </c>
      <c r="BH1117" s="50">
        <v>204.48694922383896</v>
      </c>
      <c r="BI1117" s="50">
        <v>265.72977342496006</v>
      </c>
      <c r="BJ1117" s="50">
        <v>326.85075819469671</v>
      </c>
      <c r="BK1117" s="50">
        <v>413.91408628502023</v>
      </c>
      <c r="BL1117" s="50">
        <v>549.40158308250261</v>
      </c>
      <c r="BM1117" s="50">
        <v>761.96335825659594</v>
      </c>
      <c r="BN1117" s="50">
        <v>2806.179426308965</v>
      </c>
    </row>
    <row r="1118" spans="1:66" x14ac:dyDescent="0.25">
      <c r="A1118" t="str">
        <f t="shared" si="17"/>
        <v>3009TOT26</v>
      </c>
      <c r="B1118" s="50">
        <v>3009</v>
      </c>
      <c r="C1118" s="50" t="s">
        <v>3</v>
      </c>
      <c r="D1118" s="50">
        <v>26</v>
      </c>
      <c r="E1118" s="50">
        <v>518.52420112994162</v>
      </c>
      <c r="F1118" s="50">
        <v>0.47321594427963465</v>
      </c>
      <c r="G1118" s="50">
        <v>0.20901417468879765</v>
      </c>
      <c r="H1118" s="50">
        <v>0.12712466769137939</v>
      </c>
      <c r="I1118" s="50">
        <v>0.1933717359765646</v>
      </c>
      <c r="J1118" s="50">
        <v>8.4309836406841809E-2</v>
      </c>
      <c r="K1118" s="50">
        <v>5.2355960340200174E-2</v>
      </c>
      <c r="L1118" s="50">
        <v>280.49562800485438</v>
      </c>
      <c r="M1118" s="50">
        <v>140.24781400242719</v>
      </c>
      <c r="N1118" s="50">
        <v>8613296</v>
      </c>
      <c r="O1118" s="50">
        <v>4075949</v>
      </c>
      <c r="P1118" s="50">
        <v>156.60385533752</v>
      </c>
      <c r="Q1118" s="50">
        <v>123.89177266733438</v>
      </c>
      <c r="R1118" s="50">
        <v>44.168878334599306</v>
      </c>
      <c r="S1118" s="50">
        <v>6059718562.9397869</v>
      </c>
      <c r="T1118" s="50">
        <v>11.306620223991869</v>
      </c>
      <c r="U1118" s="50">
        <v>13.19202322865309</v>
      </c>
      <c r="V1118" s="50">
        <v>1665568</v>
      </c>
      <c r="W1118" s="50">
        <v>79.099941510891711</v>
      </c>
      <c r="X1118" s="50">
        <v>61.14787249153548</v>
      </c>
      <c r="Y1118" s="50">
        <v>43.599875639043631</v>
      </c>
      <c r="Z1118" s="50">
        <v>1222151276.2797811</v>
      </c>
      <c r="AA1118" s="50">
        <v>2.2803699864336018</v>
      </c>
      <c r="AB1118" s="50">
        <v>2.3496821153940459</v>
      </c>
      <c r="AC1118" s="50">
        <v>8613296</v>
      </c>
      <c r="AD1118" s="50">
        <v>0.55139249853088401</v>
      </c>
      <c r="AE1118" s="50">
        <v>0.66296216469502411</v>
      </c>
      <c r="AF1118" s="50">
        <v>1.2780306404179247E-2</v>
      </c>
      <c r="AG1118" s="50">
        <v>0.55154242709535328</v>
      </c>
      <c r="AH1118" s="50">
        <v>17.233486997188432</v>
      </c>
      <c r="AI1118" s="50">
        <v>19.701268052574726</v>
      </c>
      <c r="AJ1118" s="50">
        <v>0.84612834402471926</v>
      </c>
      <c r="AK1118" s="50">
        <v>2.1553143360193663</v>
      </c>
      <c r="AL1118" s="50">
        <v>3.1827089014716656</v>
      </c>
      <c r="AM1118" s="50">
        <v>4.1304516170315555</v>
      </c>
      <c r="AN1118" s="50">
        <v>5.1960284090855247</v>
      </c>
      <c r="AO1118" s="50">
        <v>6.4242527587438403</v>
      </c>
      <c r="AP1118" s="50">
        <v>8.1615049732767275</v>
      </c>
      <c r="AQ1118" s="50">
        <v>10.771383876359799</v>
      </c>
      <c r="AR1118" s="50">
        <v>14.693081758155998</v>
      </c>
      <c r="AS1118" s="50">
        <v>44.439145025830804</v>
      </c>
      <c r="AT1118" s="50">
        <v>80.743188972460999</v>
      </c>
      <c r="AU1118" s="50">
        <v>139.83009216091756</v>
      </c>
      <c r="AV1118" s="50">
        <v>192.23295652715055</v>
      </c>
      <c r="AW1118" s="50">
        <v>238.95438789449346</v>
      </c>
      <c r="AX1118" s="50">
        <v>306.12897805784058</v>
      </c>
      <c r="AY1118" s="50">
        <v>374.30617404452124</v>
      </c>
      <c r="AZ1118" s="50">
        <v>473.45274990750454</v>
      </c>
      <c r="BA1118" s="50">
        <v>621.61561046679412</v>
      </c>
      <c r="BB1118" s="50">
        <v>979.21168745575642</v>
      </c>
      <c r="BC1118" s="50">
        <v>14.694989096574517</v>
      </c>
      <c r="BD1118" s="50">
        <v>4344.625234445336</v>
      </c>
      <c r="BE1118" s="50">
        <v>43.737845457920322</v>
      </c>
      <c r="BF1118" s="50">
        <v>112.08575230633471</v>
      </c>
      <c r="BG1118" s="50">
        <v>164.77836601087802</v>
      </c>
      <c r="BH1118" s="50">
        <v>214.3278410365379</v>
      </c>
      <c r="BI1118" s="50">
        <v>269.62561251727686</v>
      </c>
      <c r="BJ1118" s="50">
        <v>333.06997537785907</v>
      </c>
      <c r="BK1118" s="50">
        <v>422.70577327856967</v>
      </c>
      <c r="BL1118" s="50">
        <v>558.79454084731753</v>
      </c>
      <c r="BM1118" s="50">
        <v>762.63472221708878</v>
      </c>
      <c r="BN1118" s="50">
        <v>2304.4179444034844</v>
      </c>
    </row>
    <row r="1119" spans="1:66" x14ac:dyDescent="0.25">
      <c r="A1119" t="str">
        <f t="shared" si="17"/>
        <v>3009TOT27</v>
      </c>
      <c r="B1119" s="50">
        <v>3009</v>
      </c>
      <c r="C1119" s="50" t="s">
        <v>3</v>
      </c>
      <c r="D1119" s="50">
        <v>27</v>
      </c>
      <c r="E1119" s="50">
        <v>452.83964358993506</v>
      </c>
      <c r="F1119" s="50">
        <v>0.52454074967703135</v>
      </c>
      <c r="G1119" s="50">
        <v>0.24498930507563971</v>
      </c>
      <c r="H1119" s="50">
        <v>0.15370439157027002</v>
      </c>
      <c r="I1119" s="50">
        <v>0.24169025362037611</v>
      </c>
      <c r="J1119" s="50">
        <v>0.10568428481405474</v>
      </c>
      <c r="K1119" s="50">
        <v>6.6807492423085077E-2</v>
      </c>
      <c r="L1119" s="50">
        <v>259.3495274833781</v>
      </c>
      <c r="M1119" s="50">
        <v>129.67476374168905</v>
      </c>
      <c r="N1119" s="50">
        <v>3182197</v>
      </c>
      <c r="O1119" s="50">
        <v>1669192.0000000002</v>
      </c>
      <c r="P1119" s="50">
        <v>138.21907089069265</v>
      </c>
      <c r="Q1119" s="50">
        <v>121.13045659268545</v>
      </c>
      <c r="R1119" s="50">
        <v>46.70548574662385</v>
      </c>
      <c r="S1119" s="50">
        <v>2426279869.2102942</v>
      </c>
      <c r="T1119" s="50">
        <v>14.03098456799078</v>
      </c>
      <c r="U1119" s="50">
        <v>16.705625622478735</v>
      </c>
      <c r="V1119" s="50">
        <v>769106</v>
      </c>
      <c r="W1119" s="50">
        <v>72.971671832994275</v>
      </c>
      <c r="X1119" s="50">
        <v>56.703091908694773</v>
      </c>
      <c r="Y1119" s="50">
        <v>43.727160376129021</v>
      </c>
      <c r="Z1119" s="50">
        <v>523328258.46634328</v>
      </c>
      <c r="AA1119" s="50">
        <v>3.0263659241110927</v>
      </c>
      <c r="AB1119" s="50">
        <v>3.1490089593541932</v>
      </c>
      <c r="AC1119" s="50">
        <v>3182197</v>
      </c>
      <c r="AD1119" s="50">
        <v>0.56874178621759974</v>
      </c>
      <c r="AE1119" s="50">
        <v>0.66026242054594775</v>
      </c>
      <c r="AF1119" s="50">
        <v>4.7217061504049524E-3</v>
      </c>
      <c r="AG1119" s="50">
        <v>0.58898691250504331</v>
      </c>
      <c r="AH1119" s="50">
        <v>19.027981341161492</v>
      </c>
      <c r="AI1119" s="50">
        <v>22.591073511315837</v>
      </c>
      <c r="AJ1119" s="50">
        <v>0.72879551261304343</v>
      </c>
      <c r="AK1119" s="50">
        <v>1.9811302836454741</v>
      </c>
      <c r="AL1119" s="50">
        <v>2.9660998324763441</v>
      </c>
      <c r="AM1119" s="50">
        <v>3.96103479824892</v>
      </c>
      <c r="AN1119" s="50">
        <v>4.8617124580596442</v>
      </c>
      <c r="AO1119" s="50">
        <v>6.1829058134663377</v>
      </c>
      <c r="AP1119" s="50">
        <v>7.6788108459028024</v>
      </c>
      <c r="AQ1119" s="50">
        <v>10.419377582100161</v>
      </c>
      <c r="AR1119" s="50">
        <v>15.37668137641397</v>
      </c>
      <c r="AS1119" s="50">
        <v>45.843451497073303</v>
      </c>
      <c r="AT1119" s="50">
        <v>60.490551341123521</v>
      </c>
      <c r="AU1119" s="50">
        <v>113.40585868372696</v>
      </c>
      <c r="AV1119" s="50">
        <v>155.40390261669853</v>
      </c>
      <c r="AW1119" s="50">
        <v>200.52116466670779</v>
      </c>
      <c r="AX1119" s="50">
        <v>247.30943642227294</v>
      </c>
      <c r="AY1119" s="50">
        <v>310.80780523339706</v>
      </c>
      <c r="AZ1119" s="50">
        <v>401.04232933341558</v>
      </c>
      <c r="BA1119" s="50">
        <v>578.83776200456316</v>
      </c>
      <c r="BB1119" s="50">
        <v>932.4234157001913</v>
      </c>
      <c r="BC1119" s="50">
        <v>12.454009895534227</v>
      </c>
      <c r="BD1119" s="50">
        <v>3676.2213522229763</v>
      </c>
      <c r="BE1119" s="50">
        <v>32.99701581951134</v>
      </c>
      <c r="BF1119" s="50">
        <v>89.69953650714875</v>
      </c>
      <c r="BG1119" s="50">
        <v>134.29637533613194</v>
      </c>
      <c r="BH1119" s="50">
        <v>178.13740522369523</v>
      </c>
      <c r="BI1119" s="50">
        <v>221.23710325420276</v>
      </c>
      <c r="BJ1119" s="50">
        <v>280.40830656272158</v>
      </c>
      <c r="BK1119" s="50">
        <v>347.077711402342</v>
      </c>
      <c r="BL1119" s="50">
        <v>470.17251456541095</v>
      </c>
      <c r="BM1119" s="50">
        <v>698.56654718102686</v>
      </c>
      <c r="BN1119" s="50">
        <v>2082.6402705212759</v>
      </c>
    </row>
    <row r="1120" spans="1:66" x14ac:dyDescent="0.25">
      <c r="A1120" t="str">
        <f t="shared" si="17"/>
        <v>3009TOT28</v>
      </c>
      <c r="B1120" s="50">
        <v>3009</v>
      </c>
      <c r="C1120" s="50" t="s">
        <v>3</v>
      </c>
      <c r="D1120" s="50">
        <v>28</v>
      </c>
      <c r="E1120" s="50">
        <v>613.33959471983474</v>
      </c>
      <c r="F1120" s="50">
        <v>0.4144059707174147</v>
      </c>
      <c r="G1120" s="50">
        <v>0.17886567855068256</v>
      </c>
      <c r="H1120" s="50">
        <v>0.10307812515350491</v>
      </c>
      <c r="I1120" s="50">
        <v>0.1661591095448616</v>
      </c>
      <c r="J1120" s="50">
        <v>6.2023170585382661E-2</v>
      </c>
      <c r="K1120" s="50">
        <v>3.4932039221358943E-2</v>
      </c>
      <c r="L1120" s="50">
        <v>263.75994644955108</v>
      </c>
      <c r="M1120" s="50">
        <v>131.87997322477554</v>
      </c>
      <c r="N1120" s="50">
        <v>2080554</v>
      </c>
      <c r="O1120" s="50">
        <v>862194</v>
      </c>
      <c r="P1120" s="50">
        <v>149.91602254440733</v>
      </c>
      <c r="Q1120" s="50">
        <v>113.84392390514375</v>
      </c>
      <c r="R1120" s="50">
        <v>43.161945336123459</v>
      </c>
      <c r="S1120" s="50">
        <v>1177866577.5296581</v>
      </c>
      <c r="T1120" s="50">
        <v>7.6919217677020315</v>
      </c>
      <c r="U1120" s="50">
        <v>8.5588618216375281</v>
      </c>
      <c r="V1120" s="50">
        <v>345703</v>
      </c>
      <c r="W1120" s="50">
        <v>82.652373856186472</v>
      </c>
      <c r="X1120" s="50">
        <v>49.227599368589068</v>
      </c>
      <c r="Y1120" s="50">
        <v>37.327577618389263</v>
      </c>
      <c r="Z1120" s="50">
        <v>204217545.41423213</v>
      </c>
      <c r="AA1120" s="50">
        <v>1.3336191151742376</v>
      </c>
      <c r="AB1120" s="50">
        <v>1.3641644732594111</v>
      </c>
      <c r="AC1120" s="50">
        <v>2080554</v>
      </c>
      <c r="AD1120" s="50">
        <v>0.57332981190685872</v>
      </c>
      <c r="AE1120" s="50">
        <v>0.68937323203733403</v>
      </c>
      <c r="AF1120" s="50">
        <v>3.087101338493335E-3</v>
      </c>
      <c r="AG1120" s="50">
        <v>0.59737112799576408</v>
      </c>
      <c r="AH1120" s="50">
        <v>19.805991252463865</v>
      </c>
      <c r="AI1120" s="50">
        <v>20.620612792862349</v>
      </c>
      <c r="AJ1120" s="50">
        <v>0.96269356595547106</v>
      </c>
      <c r="AK1120" s="50">
        <v>2.0285142036736987</v>
      </c>
      <c r="AL1120" s="50">
        <v>2.7919874312558606</v>
      </c>
      <c r="AM1120" s="50">
        <v>3.6441946000321899</v>
      </c>
      <c r="AN1120" s="50">
        <v>4.7764949719335519</v>
      </c>
      <c r="AO1120" s="50">
        <v>6.0984815053208923</v>
      </c>
      <c r="AP1120" s="50">
        <v>7.8109361151872712</v>
      </c>
      <c r="AQ1120" s="50">
        <v>10.20616040611656</v>
      </c>
      <c r="AR1120" s="50">
        <v>15.000837217891139</v>
      </c>
      <c r="AS1120" s="50">
        <v>46.67969998263338</v>
      </c>
      <c r="AT1120" s="50">
        <v>96.823076653353198</v>
      </c>
      <c r="AU1120" s="50">
        <v>150.25719272358637</v>
      </c>
      <c r="AV1120" s="50">
        <v>194.50552972670656</v>
      </c>
      <c r="AW1120" s="50">
        <v>256.22148818523772</v>
      </c>
      <c r="AX1120" s="50">
        <v>326.71581763028922</v>
      </c>
      <c r="AY1120" s="50">
        <v>426.88727944601345</v>
      </c>
      <c r="AZ1120" s="50">
        <v>534.72310577788744</v>
      </c>
      <c r="BA1120" s="50">
        <v>735.24427044459526</v>
      </c>
      <c r="BB1120" s="50">
        <v>1243.2312209335882</v>
      </c>
      <c r="BC1120" s="50">
        <v>14.039048794170043</v>
      </c>
      <c r="BD1120" s="50">
        <v>5013.0291166676952</v>
      </c>
      <c r="BE1120" s="50">
        <v>58.675629679265242</v>
      </c>
      <c r="BF1120" s="50">
        <v>124.46191338641023</v>
      </c>
      <c r="BG1120" s="50">
        <v>171.87180028703742</v>
      </c>
      <c r="BH1120" s="50">
        <v>223.95464598857967</v>
      </c>
      <c r="BI1120" s="50">
        <v>290.64435686835787</v>
      </c>
      <c r="BJ1120" s="50">
        <v>375.46136766570766</v>
      </c>
      <c r="BK1120" s="50">
        <v>480.82834642495783</v>
      </c>
      <c r="BL1120" s="50">
        <v>626.21116981748366</v>
      </c>
      <c r="BM1120" s="50">
        <v>920.28809875983131</v>
      </c>
      <c r="BN1120" s="50">
        <v>2863.7996212077837</v>
      </c>
    </row>
    <row r="1121" spans="1:66" x14ac:dyDescent="0.25">
      <c r="A1121" t="str">
        <f t="shared" si="17"/>
        <v>3009TOT29</v>
      </c>
      <c r="B1121" s="50">
        <v>3009</v>
      </c>
      <c r="C1121" s="50" t="s">
        <v>3</v>
      </c>
      <c r="D1121" s="50">
        <v>29</v>
      </c>
      <c r="E1121" s="50">
        <v>551.63595025100324</v>
      </c>
      <c r="F1121" s="50">
        <v>0.42889775317793477</v>
      </c>
      <c r="G1121" s="50">
        <v>0.18772434534352486</v>
      </c>
      <c r="H1121" s="50">
        <v>0.11054513112859704</v>
      </c>
      <c r="I1121" s="50">
        <v>0.17322249888268151</v>
      </c>
      <c r="J1121" s="50">
        <v>6.9653368145243602E-2</v>
      </c>
      <c r="K1121" s="50">
        <v>4.1641766071239782E-2</v>
      </c>
      <c r="L1121" s="50">
        <v>266.47088612776071</v>
      </c>
      <c r="M1121" s="50">
        <v>133.23544306388035</v>
      </c>
      <c r="N1121" s="50">
        <v>14304337</v>
      </c>
      <c r="O1121" s="50">
        <v>6135098</v>
      </c>
      <c r="P1121" s="50">
        <v>149.83918945694603</v>
      </c>
      <c r="Q1121" s="50">
        <v>116.63169667081468</v>
      </c>
      <c r="R1121" s="50">
        <v>43.769020460604871</v>
      </c>
      <c r="S1121" s="50">
        <v>8586562667.7806616</v>
      </c>
      <c r="T1121" s="50">
        <v>9.0681313697340933</v>
      </c>
      <c r="U1121" s="50">
        <v>10.263874697599205</v>
      </c>
      <c r="V1121" s="50">
        <v>2477833</v>
      </c>
      <c r="W1121" s="50">
        <v>79.661008879044019</v>
      </c>
      <c r="X1121" s="50">
        <v>53.574434184836335</v>
      </c>
      <c r="Y1121" s="50">
        <v>40.210347151508195</v>
      </c>
      <c r="Z1121" s="50">
        <v>1592982011.7541869</v>
      </c>
      <c r="AA1121" s="50">
        <v>1.6823228002997745</v>
      </c>
      <c r="AB1121" s="50">
        <v>1.7254855258451869</v>
      </c>
      <c r="AC1121" s="50">
        <v>14304337</v>
      </c>
      <c r="AD1121" s="50">
        <v>0.55587025129077461</v>
      </c>
      <c r="AE1121" s="50">
        <v>0.65182187588542018</v>
      </c>
      <c r="AF1121" s="50">
        <v>2.1224605513223246E-2</v>
      </c>
      <c r="AG1121" s="50">
        <v>0.55220106842831296</v>
      </c>
      <c r="AH1121" s="50">
        <v>17.775004822881847</v>
      </c>
      <c r="AI1121" s="50">
        <v>19.389930544152289</v>
      </c>
      <c r="AJ1121" s="50">
        <v>0.93776629405358236</v>
      </c>
      <c r="AK1121" s="50">
        <v>2.1494282742294879</v>
      </c>
      <c r="AL1121" s="50">
        <v>3.0701547838957848</v>
      </c>
      <c r="AM1121" s="50">
        <v>3.9408661013985959</v>
      </c>
      <c r="AN1121" s="50">
        <v>5.0708212113193305</v>
      </c>
      <c r="AO1121" s="50">
        <v>6.3013905125697978</v>
      </c>
      <c r="AP1121" s="50">
        <v>8.0402394896019764</v>
      </c>
      <c r="AQ1121" s="50">
        <v>10.628845077638502</v>
      </c>
      <c r="AR1121" s="50">
        <v>14.986531157833149</v>
      </c>
      <c r="AS1121" s="50">
        <v>44.873957097459794</v>
      </c>
      <c r="AT1121" s="50">
        <v>89.298758664907197</v>
      </c>
      <c r="AU1121" s="50">
        <v>146.90031989286965</v>
      </c>
      <c r="AV1121" s="50">
        <v>193.03504118581739</v>
      </c>
      <c r="AW1121" s="50">
        <v>245.08142348153177</v>
      </c>
      <c r="AX1121" s="50">
        <v>310.80780523339706</v>
      </c>
      <c r="AY1121" s="50">
        <v>393.4670853348955</v>
      </c>
      <c r="AZ1121" s="50">
        <v>506.65014272454835</v>
      </c>
      <c r="BA1121" s="50">
        <v>655.57052768368999</v>
      </c>
      <c r="BB1121" s="50">
        <v>1069.4462115557749</v>
      </c>
      <c r="BC1121" s="50">
        <v>13.834674700583719</v>
      </c>
      <c r="BD1121" s="50">
        <v>4667.1301076176242</v>
      </c>
      <c r="BE1121" s="50">
        <v>51.697480103601563</v>
      </c>
      <c r="BF1121" s="50">
        <v>118.48038013811966</v>
      </c>
      <c r="BG1121" s="50">
        <v>169.43465233252419</v>
      </c>
      <c r="BH1121" s="50">
        <v>217.41099078489131</v>
      </c>
      <c r="BI1121" s="50">
        <v>279.93269577392584</v>
      </c>
      <c r="BJ1121" s="50">
        <v>347.52735009366245</v>
      </c>
      <c r="BK1121" s="50">
        <v>443.59075404020973</v>
      </c>
      <c r="BL1121" s="50">
        <v>586.29116331698788</v>
      </c>
      <c r="BM1121" s="50">
        <v>826.73330266946539</v>
      </c>
      <c r="BN1121" s="50">
        <v>2476.0383504214333</v>
      </c>
    </row>
    <row r="1122" spans="1:66" x14ac:dyDescent="0.25">
      <c r="A1122" t="str">
        <f t="shared" si="17"/>
        <v>3009TOT30</v>
      </c>
      <c r="B1122" s="50">
        <v>3009</v>
      </c>
      <c r="C1122" s="50" t="s">
        <v>3</v>
      </c>
      <c r="D1122" s="50">
        <v>30</v>
      </c>
      <c r="E1122" s="50">
        <v>1015.3600564292146</v>
      </c>
      <c r="F1122" s="50">
        <v>0.13700097918037787</v>
      </c>
      <c r="G1122" s="50">
        <v>5.0830088387269365E-2</v>
      </c>
      <c r="H1122" s="50">
        <v>2.9256464986915472E-2</v>
      </c>
      <c r="I1122" s="50">
        <v>3.6608279898899407E-2</v>
      </c>
      <c r="J1122" s="50">
        <v>1.8402599297085816E-2</v>
      </c>
      <c r="K1122" s="50">
        <v>1.3981135354157955E-2</v>
      </c>
      <c r="L1122" s="50">
        <v>261.30614957733621</v>
      </c>
      <c r="M1122" s="50">
        <v>130.65307478866811</v>
      </c>
      <c r="N1122" s="50">
        <v>77497468</v>
      </c>
      <c r="O1122" s="50">
        <v>10617229</v>
      </c>
      <c r="P1122" s="50">
        <v>164.35637039608406</v>
      </c>
      <c r="Q1122" s="50">
        <v>96.949779181252154</v>
      </c>
      <c r="R1122" s="50">
        <v>37.101989118154634</v>
      </c>
      <c r="S1122" s="50">
        <v>12352056084.801439</v>
      </c>
      <c r="T1122" s="50">
        <v>1.3081285397284019</v>
      </c>
      <c r="U1122" s="50">
        <v>1.3377959763931251</v>
      </c>
      <c r="V1122" s="50">
        <v>2837049</v>
      </c>
      <c r="W1122" s="50">
        <v>64.975141028651933</v>
      </c>
      <c r="X1122" s="50">
        <v>65.677933760016174</v>
      </c>
      <c r="Y1122" s="50">
        <v>50.268953766492302</v>
      </c>
      <c r="Z1122" s="50">
        <v>2235978195.5510416</v>
      </c>
      <c r="AA1122" s="50">
        <v>0.23679838172122014</v>
      </c>
      <c r="AB1122" s="50">
        <v>0.23735441886142192</v>
      </c>
      <c r="AC1122" s="50">
        <v>77497468</v>
      </c>
      <c r="AD1122" s="50">
        <v>0.50679996674239292</v>
      </c>
      <c r="AE1122" s="50">
        <v>0.51928721567724878</v>
      </c>
      <c r="AF1122" s="50">
        <v>0.11498982347616264</v>
      </c>
      <c r="AG1122" s="50">
        <v>0.44790287937921924</v>
      </c>
      <c r="AH1122" s="50">
        <v>13.262303775146506</v>
      </c>
      <c r="AI1122" s="50">
        <v>14.264384558599691</v>
      </c>
      <c r="AJ1122" s="50">
        <v>1.2927806583121031</v>
      </c>
      <c r="AK1122" s="50">
        <v>2.6254556451841102</v>
      </c>
      <c r="AL1122" s="50">
        <v>3.5970394073474097</v>
      </c>
      <c r="AM1122" s="50">
        <v>4.5894140024604813</v>
      </c>
      <c r="AN1122" s="50">
        <v>5.7085370885431388</v>
      </c>
      <c r="AO1122" s="50">
        <v>6.823278130807882</v>
      </c>
      <c r="AP1122" s="50">
        <v>8.4997795656551709</v>
      </c>
      <c r="AQ1122" s="50">
        <v>10.97248607715359</v>
      </c>
      <c r="AR1122" s="50">
        <v>15.757211404103586</v>
      </c>
      <c r="AS1122" s="50">
        <v>40.134018020432528</v>
      </c>
      <c r="AT1122" s="50">
        <v>207.2052034889314</v>
      </c>
      <c r="AU1122" s="50">
        <v>311.92181170376767</v>
      </c>
      <c r="AV1122" s="50">
        <v>414.41040697786281</v>
      </c>
      <c r="AW1122" s="50">
        <v>522.69183589788497</v>
      </c>
      <c r="AX1122" s="50">
        <v>623.84362340753535</v>
      </c>
      <c r="AY1122" s="50">
        <v>770.89247749645438</v>
      </c>
      <c r="AZ1122" s="50">
        <v>970.52243698686573</v>
      </c>
      <c r="BA1122" s="50">
        <v>1295.4882517255182</v>
      </c>
      <c r="BB1122" s="50">
        <v>2005.211646667078</v>
      </c>
      <c r="BC1122" s="50">
        <v>10.96015070887573</v>
      </c>
      <c r="BD1122" s="50">
        <v>6728.5990810384164</v>
      </c>
      <c r="BE1122" s="50">
        <v>131.23131906839308</v>
      </c>
      <c r="BF1122" s="50">
        <v>266.58412016756171</v>
      </c>
      <c r="BG1122" s="50">
        <v>365.26595611840014</v>
      </c>
      <c r="BH1122" s="50">
        <v>466.04421555245887</v>
      </c>
      <c r="BI1122" s="50">
        <v>579.50291929760181</v>
      </c>
      <c r="BJ1122" s="50">
        <v>692.87472824661018</v>
      </c>
      <c r="BK1122" s="50">
        <v>862.98297656318005</v>
      </c>
      <c r="BL1122" s="50">
        <v>1114.125525309674</v>
      </c>
      <c r="BM1122" s="50">
        <v>1600.0487629349659</v>
      </c>
      <c r="BN1122" s="50">
        <v>4075.3727637510992</v>
      </c>
    </row>
    <row r="1123" spans="1:66" x14ac:dyDescent="0.25">
      <c r="A1123" t="str">
        <f t="shared" si="17"/>
        <v>3009TOT31</v>
      </c>
      <c r="B1123" s="50">
        <v>3009</v>
      </c>
      <c r="C1123" s="50" t="s">
        <v>3</v>
      </c>
      <c r="D1123" s="50">
        <v>31</v>
      </c>
      <c r="E1123" s="50">
        <v>841.65723716702701</v>
      </c>
      <c r="F1123" s="50">
        <v>0.14155518326805636</v>
      </c>
      <c r="G1123" s="50">
        <v>4.9670589700574211E-2</v>
      </c>
      <c r="H1123" s="50">
        <v>2.7631601230450165E-2</v>
      </c>
      <c r="I1123" s="50">
        <v>3.6011882661033258E-2</v>
      </c>
      <c r="J1123" s="50">
        <v>1.6857849909675891E-2</v>
      </c>
      <c r="K1123" s="50">
        <v>1.2069082054445833E-2</v>
      </c>
      <c r="L1123" s="50">
        <v>212.07043726854855</v>
      </c>
      <c r="M1123" s="50">
        <v>106.03521863427427</v>
      </c>
      <c r="N1123" s="50">
        <v>19472406</v>
      </c>
      <c r="O1123" s="50">
        <v>2756420</v>
      </c>
      <c r="P1123" s="50">
        <v>137.65660491003757</v>
      </c>
      <c r="Q1123" s="50">
        <v>74.413832358510973</v>
      </c>
      <c r="R1123" s="50">
        <v>35.089205886947568</v>
      </c>
      <c r="S1123" s="50">
        <v>2461389309.4757624</v>
      </c>
      <c r="T1123" s="50">
        <v>1.2515384187324576</v>
      </c>
      <c r="U1123" s="50">
        <v>1.2812007130700549</v>
      </c>
      <c r="V1123" s="50">
        <v>701238</v>
      </c>
      <c r="W1123" s="50">
        <v>56.39810808102736</v>
      </c>
      <c r="X1123" s="50">
        <v>49.637110553246913</v>
      </c>
      <c r="Y1123" s="50">
        <v>46.811909469862194</v>
      </c>
      <c r="Z1123" s="50">
        <v>417689137.56165314</v>
      </c>
      <c r="AA1123" s="50">
        <v>0.2123816824641096</v>
      </c>
      <c r="AB1123" s="50">
        <v>0.21289542014230076</v>
      </c>
      <c r="AC1123" s="50">
        <v>19472406</v>
      </c>
      <c r="AD1123" s="50">
        <v>0.50888061090851888</v>
      </c>
      <c r="AE1123" s="50">
        <v>0.54883149515877427</v>
      </c>
      <c r="AF1123" s="50">
        <v>2.889292497396647E-2</v>
      </c>
      <c r="AG1123" s="50">
        <v>0.4561162194283197</v>
      </c>
      <c r="AH1123" s="50">
        <v>13.425224604023713</v>
      </c>
      <c r="AI1123" s="50">
        <v>14.480581138290862</v>
      </c>
      <c r="AJ1123" s="50">
        <v>1.305529961066592</v>
      </c>
      <c r="AK1123" s="50">
        <v>2.5716644100913304</v>
      </c>
      <c r="AL1123" s="50">
        <v>3.6309467483516862</v>
      </c>
      <c r="AM1123" s="50">
        <v>4.6183832825032747</v>
      </c>
      <c r="AN1123" s="50">
        <v>5.6935302658718143</v>
      </c>
      <c r="AO1123" s="50">
        <v>6.9831084295904589</v>
      </c>
      <c r="AP1123" s="50">
        <v>8.3203240884710965</v>
      </c>
      <c r="AQ1123" s="50">
        <v>10.732485133576837</v>
      </c>
      <c r="AR1123" s="50">
        <v>15.443699239677585</v>
      </c>
      <c r="AS1123" s="50">
        <v>40.700328440799325</v>
      </c>
      <c r="AT1123" s="50">
        <v>171.111393848924</v>
      </c>
      <c r="AU1123" s="50">
        <v>266.40669020005464</v>
      </c>
      <c r="AV1123" s="50">
        <v>343.55959546229269</v>
      </c>
      <c r="AW1123" s="50">
        <v>430.11789821008824</v>
      </c>
      <c r="AX1123" s="50">
        <v>532.04949024899804</v>
      </c>
      <c r="AY1123" s="50">
        <v>627.40844411272121</v>
      </c>
      <c r="AZ1123" s="50">
        <v>788.71658102238405</v>
      </c>
      <c r="BA1123" s="50">
        <v>1048.0572873246595</v>
      </c>
      <c r="BB1123" s="50">
        <v>1662.98885896923</v>
      </c>
      <c r="BC1123" s="50">
        <v>11.635639444112073</v>
      </c>
      <c r="BD1123" s="50">
        <v>5721.5372318233958</v>
      </c>
      <c r="BE1123" s="50">
        <v>109.8168981997467</v>
      </c>
      <c r="BF1123" s="50">
        <v>216.36106250756796</v>
      </c>
      <c r="BG1123" s="50">
        <v>305.79702842962013</v>
      </c>
      <c r="BH1123" s="50">
        <v>388.51695302556362</v>
      </c>
      <c r="BI1123" s="50">
        <v>479.46099625396994</v>
      </c>
      <c r="BJ1123" s="50">
        <v>587.67457453513873</v>
      </c>
      <c r="BK1123" s="50">
        <v>700.48920444084411</v>
      </c>
      <c r="BL1123" s="50">
        <v>902.91722924641851</v>
      </c>
      <c r="BM1123" s="50">
        <v>1300.3514016882723</v>
      </c>
      <c r="BN1123" s="50">
        <v>3426.039904204958</v>
      </c>
    </row>
    <row r="1124" spans="1:66" x14ac:dyDescent="0.25">
      <c r="A1124" t="str">
        <f t="shared" si="17"/>
        <v>3009TOT32</v>
      </c>
      <c r="B1124" s="50">
        <v>3009</v>
      </c>
      <c r="C1124" s="50" t="s">
        <v>3</v>
      </c>
      <c r="D1124" s="50">
        <v>32</v>
      </c>
      <c r="E1124" s="50">
        <v>848.13110503685334</v>
      </c>
      <c r="F1124" s="50">
        <v>0.15027337191835291</v>
      </c>
      <c r="G1124" s="50">
        <v>5.3243408830739421E-2</v>
      </c>
      <c r="H1124" s="50">
        <v>3.1775656471091075E-2</v>
      </c>
      <c r="I1124" s="50">
        <v>3.5559059379694266E-2</v>
      </c>
      <c r="J1124" s="50">
        <v>2.1797233889292982E-2</v>
      </c>
      <c r="K1124" s="50">
        <v>1.7649685936632697E-2</v>
      </c>
      <c r="L1124" s="50">
        <v>205.27087662464382</v>
      </c>
      <c r="M1124" s="50">
        <v>102.63543831232191</v>
      </c>
      <c r="N1124" s="50">
        <v>3621440</v>
      </c>
      <c r="O1124" s="50">
        <v>544206</v>
      </c>
      <c r="P1124" s="50">
        <v>132.54128344623075</v>
      </c>
      <c r="Q1124" s="50">
        <v>72.729593178413069</v>
      </c>
      <c r="R1124" s="50">
        <v>35.43103355640929</v>
      </c>
      <c r="S1124" s="50">
        <v>474958571.82301748</v>
      </c>
      <c r="T1124" s="50">
        <v>1.2886358182436015</v>
      </c>
      <c r="U1124" s="50">
        <v>1.3196257772948266</v>
      </c>
      <c r="V1124" s="50">
        <v>128775</v>
      </c>
      <c r="W1124" s="50">
        <v>39.721269792406005</v>
      </c>
      <c r="X1124" s="50">
        <v>62.914168519915904</v>
      </c>
      <c r="Y1124" s="50">
        <v>61.298679631948076</v>
      </c>
      <c r="Z1124" s="50">
        <v>97221264.613826051</v>
      </c>
      <c r="AA1124" s="50">
        <v>0.26377627715075586</v>
      </c>
      <c r="AB1124" s="50">
        <v>0.26421629469652802</v>
      </c>
      <c r="AC1124" s="50">
        <v>3621440</v>
      </c>
      <c r="AD1124" s="50">
        <v>0.52761367117602431</v>
      </c>
      <c r="AE1124" s="50">
        <v>0.55904816938650725</v>
      </c>
      <c r="AF1124" s="50">
        <v>5.3734497019897734E-3</v>
      </c>
      <c r="AG1124" s="50">
        <v>0.48579951410340971</v>
      </c>
      <c r="AH1124" s="50">
        <v>14.974147141215655</v>
      </c>
      <c r="AI1124" s="50">
        <v>16.006426933153978</v>
      </c>
      <c r="AJ1124" s="50">
        <v>1.2268102911390295</v>
      </c>
      <c r="AK1124" s="50">
        <v>2.3902763464465826</v>
      </c>
      <c r="AL1124" s="50">
        <v>3.3003030072113795</v>
      </c>
      <c r="AM1124" s="50">
        <v>4.1995344842379358</v>
      </c>
      <c r="AN1124" s="50">
        <v>5.3406134646469638</v>
      </c>
      <c r="AO1124" s="50">
        <v>6.7765553616629148</v>
      </c>
      <c r="AP1124" s="50">
        <v>8.2100119502355113</v>
      </c>
      <c r="AQ1124" s="50">
        <v>10.659262119017974</v>
      </c>
      <c r="AR1124" s="50">
        <v>16.280018558926784</v>
      </c>
      <c r="AS1124" s="50">
        <v>41.616614416474924</v>
      </c>
      <c r="AT1124" s="50">
        <v>165.91269698719452</v>
      </c>
      <c r="AU1124" s="50">
        <v>238.95438789449346</v>
      </c>
      <c r="AV1124" s="50">
        <v>311.92181170376767</v>
      </c>
      <c r="AW1124" s="50">
        <v>401.04232933341558</v>
      </c>
      <c r="AX1124" s="50">
        <v>519.12701519269899</v>
      </c>
      <c r="AY1124" s="50">
        <v>623.84362340753535</v>
      </c>
      <c r="AZ1124" s="50">
        <v>783.36934996460514</v>
      </c>
      <c r="BA1124" s="50">
        <v>1069.4462115557749</v>
      </c>
      <c r="BB1124" s="50">
        <v>1811.3745208225937</v>
      </c>
      <c r="BC1124" s="50">
        <v>12.19532062194078</v>
      </c>
      <c r="BD1124" s="50">
        <v>5922.0583964901034</v>
      </c>
      <c r="BE1124" s="50">
        <v>103.34501836114561</v>
      </c>
      <c r="BF1124" s="50">
        <v>203.27573493892658</v>
      </c>
      <c r="BG1124" s="50">
        <v>280.67003652298018</v>
      </c>
      <c r="BH1124" s="50">
        <v>355.70215612684814</v>
      </c>
      <c r="BI1124" s="50">
        <v>450.51451597222194</v>
      </c>
      <c r="BJ1124" s="50">
        <v>578.69893563802964</v>
      </c>
      <c r="BK1124" s="50">
        <v>696.28204277958355</v>
      </c>
      <c r="BL1124" s="50">
        <v>902.79871227155263</v>
      </c>
      <c r="BM1124" s="50">
        <v>1384.5247993777482</v>
      </c>
      <c r="BN1124" s="50">
        <v>3529.7124909725312</v>
      </c>
    </row>
    <row r="1125" spans="1:66" x14ac:dyDescent="0.25">
      <c r="A1125" t="str">
        <f t="shared" si="17"/>
        <v>3009TOT33</v>
      </c>
      <c r="B1125" s="50">
        <v>3009</v>
      </c>
      <c r="C1125" s="50" t="s">
        <v>3</v>
      </c>
      <c r="D1125" s="50">
        <v>33</v>
      </c>
      <c r="E1125" s="50">
        <v>1116.005272125185</v>
      </c>
      <c r="F1125" s="50">
        <v>0.15658905991742197</v>
      </c>
      <c r="G1125" s="50">
        <v>6.1420928832706265E-2</v>
      </c>
      <c r="H1125" s="50">
        <v>3.5542695917644647E-2</v>
      </c>
      <c r="I1125" s="50">
        <v>4.5329583971869314E-2</v>
      </c>
      <c r="J1125" s="50">
        <v>2.1809335989006671E-2</v>
      </c>
      <c r="K1125" s="50">
        <v>1.6688225637388025E-2</v>
      </c>
      <c r="L1125" s="50">
        <v>286.26146384549514</v>
      </c>
      <c r="M1125" s="50">
        <v>143.13073192274757</v>
      </c>
      <c r="N1125" s="50">
        <v>14888224</v>
      </c>
      <c r="O1125" s="50">
        <v>2331333</v>
      </c>
      <c r="P1125" s="50">
        <v>173.97747026591378</v>
      </c>
      <c r="Q1125" s="50">
        <v>112.28399357958136</v>
      </c>
      <c r="R1125" s="50">
        <v>39.224278417085436</v>
      </c>
      <c r="S1125" s="50">
        <v>3141256555.2463942</v>
      </c>
      <c r="T1125" s="50">
        <v>1.5754804603134531</v>
      </c>
      <c r="U1125" s="50">
        <v>1.6149020718398712</v>
      </c>
      <c r="V1125" s="50">
        <v>674877</v>
      </c>
      <c r="W1125" s="50">
        <v>74.266516782523851</v>
      </c>
      <c r="X1125" s="50">
        <v>68.86421514022372</v>
      </c>
      <c r="Y1125" s="50">
        <v>48.11280862966035</v>
      </c>
      <c r="Z1125" s="50">
        <v>557698499.05426514</v>
      </c>
      <c r="AA1125" s="50">
        <v>0.27971070574883894</v>
      </c>
      <c r="AB1125" s="50">
        <v>0.2805570161457237</v>
      </c>
      <c r="AC1125" s="50">
        <v>14888224</v>
      </c>
      <c r="AD1125" s="50">
        <v>0.540666357539072</v>
      </c>
      <c r="AE1125" s="50">
        <v>0.61228354325828693</v>
      </c>
      <c r="AF1125" s="50">
        <v>2.2090970115740849E-2</v>
      </c>
      <c r="AG1125" s="50">
        <v>0.50746606955138152</v>
      </c>
      <c r="AH1125" s="50">
        <v>15.906100896014379</v>
      </c>
      <c r="AI1125" s="50">
        <v>16.504524687353328</v>
      </c>
      <c r="AJ1125" s="50">
        <v>1.1871666750899834</v>
      </c>
      <c r="AK1125" s="50">
        <v>2.4074890440486918</v>
      </c>
      <c r="AL1125" s="50">
        <v>3.2699607133136199</v>
      </c>
      <c r="AM1125" s="50">
        <v>4.1602857695666637</v>
      </c>
      <c r="AN1125" s="50">
        <v>5.2144410825719429</v>
      </c>
      <c r="AO1125" s="50">
        <v>6.2030540330178248</v>
      </c>
      <c r="AP1125" s="50">
        <v>7.8707869960808416</v>
      </c>
      <c r="AQ1125" s="50">
        <v>10.358731627250336</v>
      </c>
      <c r="AR1125" s="50">
        <v>15.487282360558929</v>
      </c>
      <c r="AS1125" s="50">
        <v>43.840801698501167</v>
      </c>
      <c r="AT1125" s="50">
        <v>210.06979155559864</v>
      </c>
      <c r="AU1125" s="50">
        <v>314.1498246445089</v>
      </c>
      <c r="AV1125" s="50">
        <v>414.41040697786281</v>
      </c>
      <c r="AW1125" s="50">
        <v>519.12701519269899</v>
      </c>
      <c r="AX1125" s="50">
        <v>623.28662017235001</v>
      </c>
      <c r="AY1125" s="50">
        <v>777.35371502460384</v>
      </c>
      <c r="AZ1125" s="50">
        <v>1002.605823333539</v>
      </c>
      <c r="BA1125" s="50">
        <v>1336.8077644447187</v>
      </c>
      <c r="BB1125" s="50">
        <v>2272.5731995560218</v>
      </c>
      <c r="BC1125" s="50">
        <v>12.582826884700026</v>
      </c>
      <c r="BD1125" s="50">
        <v>8020.8465866683118</v>
      </c>
      <c r="BE1125" s="50">
        <v>132.20758761250042</v>
      </c>
      <c r="BF1125" s="50">
        <v>269.13464813115775</v>
      </c>
      <c r="BG1125" s="50">
        <v>364.96032445110126</v>
      </c>
      <c r="BH1125" s="50">
        <v>464.28740333913407</v>
      </c>
      <c r="BI1125" s="50">
        <v>581.50606257278821</v>
      </c>
      <c r="BJ1125" s="50">
        <v>692.62296749911218</v>
      </c>
      <c r="BK1125" s="50">
        <v>878.57718215633361</v>
      </c>
      <c r="BL1125" s="50">
        <v>1155.9291954972934</v>
      </c>
      <c r="BM1125" s="50">
        <v>1728.6587141422406</v>
      </c>
      <c r="BN1125" s="50">
        <v>4894.0418047532085</v>
      </c>
    </row>
    <row r="1126" spans="1:66" x14ac:dyDescent="0.25">
      <c r="A1126" t="str">
        <f t="shared" si="17"/>
        <v>3009TOT35</v>
      </c>
      <c r="B1126" s="50">
        <v>3009</v>
      </c>
      <c r="C1126" s="50" t="s">
        <v>3</v>
      </c>
      <c r="D1126" s="50">
        <v>35</v>
      </c>
      <c r="E1126" s="50">
        <v>1078.3631651904377</v>
      </c>
      <c r="F1126" s="50">
        <v>0.12616018697318954</v>
      </c>
      <c r="G1126" s="50">
        <v>4.7189981538213702E-2</v>
      </c>
      <c r="H1126" s="50">
        <v>2.7457826687477854E-2</v>
      </c>
      <c r="I1126" s="50">
        <v>3.3712402441195201E-2</v>
      </c>
      <c r="J1126" s="50">
        <v>1.7569158691577106E-2</v>
      </c>
      <c r="K1126" s="50">
        <v>1.3567197369762208E-2</v>
      </c>
      <c r="L1126" s="50">
        <v>281.30154099012918</v>
      </c>
      <c r="M1126" s="50">
        <v>140.65077049506459</v>
      </c>
      <c r="N1126" s="50">
        <v>39515398</v>
      </c>
      <c r="O1126" s="50">
        <v>4985270</v>
      </c>
      <c r="P1126" s="50">
        <v>176.08122668593217</v>
      </c>
      <c r="Q1126" s="50">
        <v>105.22031430419702</v>
      </c>
      <c r="R1126" s="50">
        <v>37.404812619881518</v>
      </c>
      <c r="S1126" s="50">
        <v>6294620115.4954119</v>
      </c>
      <c r="T1126" s="50">
        <v>1.2309966581296312</v>
      </c>
      <c r="U1126" s="50">
        <v>1.2568887520693952</v>
      </c>
      <c r="V1126" s="50">
        <v>1332159</v>
      </c>
      <c r="W1126" s="50">
        <v>67.350871111424865</v>
      </c>
      <c r="X1126" s="50">
        <v>73.299899383639726</v>
      </c>
      <c r="Y1126" s="50">
        <v>52.114822496625997</v>
      </c>
      <c r="Z1126" s="50">
        <v>1171765447.9561212</v>
      </c>
      <c r="AA1126" s="50">
        <v>0.22915431337864459</v>
      </c>
      <c r="AB1126" s="50">
        <v>0.22963782989002954</v>
      </c>
      <c r="AC1126" s="50">
        <v>39515398</v>
      </c>
      <c r="AD1126" s="50">
        <v>0.4840189009369199</v>
      </c>
      <c r="AE1126" s="50">
        <v>0.45687830768462767</v>
      </c>
      <c r="AF1126" s="50">
        <v>5.8632478684473611E-2</v>
      </c>
      <c r="AG1126" s="50">
        <v>0.40460758805784458</v>
      </c>
      <c r="AH1126" s="50">
        <v>11.674935744781539</v>
      </c>
      <c r="AI1126" s="50">
        <v>12.623329613174436</v>
      </c>
      <c r="AJ1126" s="50">
        <v>1.4209676546490781</v>
      </c>
      <c r="AK1126" s="50">
        <v>2.842480002488788</v>
      </c>
      <c r="AL1126" s="50">
        <v>3.8526201437044856</v>
      </c>
      <c r="AM1126" s="50">
        <v>4.8923188472242884</v>
      </c>
      <c r="AN1126" s="50">
        <v>5.9271838501462568</v>
      </c>
      <c r="AO1126" s="50">
        <v>7.1928388364224993</v>
      </c>
      <c r="AP1126" s="50">
        <v>8.8088093680104969</v>
      </c>
      <c r="AQ1126" s="50">
        <v>11.243876232786512</v>
      </c>
      <c r="AR1126" s="50">
        <v>15.85088549970456</v>
      </c>
      <c r="AS1126" s="50">
        <v>37.968019564863035</v>
      </c>
      <c r="AT1126" s="50">
        <v>247.30943642227294</v>
      </c>
      <c r="AU1126" s="50">
        <v>360.04689122377755</v>
      </c>
      <c r="AV1126" s="50">
        <v>467.88271755565154</v>
      </c>
      <c r="AW1126" s="50">
        <v>584.71971616811993</v>
      </c>
      <c r="AX1126" s="50">
        <v>697.3680504519948</v>
      </c>
      <c r="AY1126" s="50">
        <v>855.55696924461995</v>
      </c>
      <c r="AZ1126" s="50">
        <v>1069.4462115557749</v>
      </c>
      <c r="BA1126" s="50">
        <v>1381.3680232595425</v>
      </c>
      <c r="BB1126" s="50">
        <v>2138.8924231115498</v>
      </c>
      <c r="BC1126" s="50">
        <v>9.7373279120591718</v>
      </c>
      <c r="BD1126" s="50">
        <v>6728.5990810384164</v>
      </c>
      <c r="BE1126" s="50">
        <v>153.1510235281994</v>
      </c>
      <c r="BF1126" s="50">
        <v>306.5369865078269</v>
      </c>
      <c r="BG1126" s="50">
        <v>415.42070044478976</v>
      </c>
      <c r="BH1126" s="50">
        <v>527.22845302904329</v>
      </c>
      <c r="BI1126" s="50">
        <v>639.72886906803365</v>
      </c>
      <c r="BJ1126" s="50">
        <v>775.04725857248638</v>
      </c>
      <c r="BK1126" s="50">
        <v>950.92045898099923</v>
      </c>
      <c r="BL1126" s="50">
        <v>1211.9482169259761</v>
      </c>
      <c r="BM1126" s="50">
        <v>1709.8782569727191</v>
      </c>
      <c r="BN1126" s="50">
        <v>4094.96227199949</v>
      </c>
    </row>
    <row r="1127" spans="1:66" x14ac:dyDescent="0.25">
      <c r="A1127" t="str">
        <f t="shared" si="17"/>
        <v>3009TOT40</v>
      </c>
      <c r="B1127" s="50">
        <v>3009</v>
      </c>
      <c r="C1127" s="50" t="s">
        <v>3</v>
      </c>
      <c r="D1127" s="50">
        <v>40</v>
      </c>
      <c r="E1127" s="50">
        <v>1040.8517170238267</v>
      </c>
      <c r="F1127" s="50">
        <v>0.13590807213972891</v>
      </c>
      <c r="G1127" s="50">
        <v>5.0043260077343464E-2</v>
      </c>
      <c r="H1127" s="50">
        <v>2.8355305732765818E-2</v>
      </c>
      <c r="I1127" s="50">
        <v>3.5943423538239101E-2</v>
      </c>
      <c r="J1127" s="50">
        <v>1.7348309815290956E-2</v>
      </c>
      <c r="K1127" s="50">
        <v>1.274119981047003E-2</v>
      </c>
      <c r="L1127" s="50">
        <v>271.37421126904525</v>
      </c>
      <c r="M1127" s="50">
        <v>135.68710563452262</v>
      </c>
      <c r="N1127" s="50">
        <v>27277563</v>
      </c>
      <c r="O1127" s="50">
        <v>3707241.0000000005</v>
      </c>
      <c r="P1127" s="50">
        <v>171.45041705277131</v>
      </c>
      <c r="Q1127" s="50">
        <v>99.923794216273933</v>
      </c>
      <c r="R1127" s="50">
        <v>36.821403827944316</v>
      </c>
      <c r="S1127" s="50">
        <v>4445299041.529603</v>
      </c>
      <c r="T1127" s="50">
        <v>1.3047439909742429</v>
      </c>
      <c r="U1127" s="50">
        <v>1.3346221098035302</v>
      </c>
      <c r="V1127" s="50">
        <v>980449</v>
      </c>
      <c r="W1127" s="50">
        <v>70.196907017701264</v>
      </c>
      <c r="X1127" s="50">
        <v>65.49019861682136</v>
      </c>
      <c r="Y1127" s="50">
        <v>48.265602181257528</v>
      </c>
      <c r="Z1127" s="50">
        <v>770517596.92396653</v>
      </c>
      <c r="AA1127" s="50">
        <v>0.22615535988339971</v>
      </c>
      <c r="AB1127" s="50">
        <v>0.22670491276042271</v>
      </c>
      <c r="AC1127" s="50">
        <v>27277563</v>
      </c>
      <c r="AD1127" s="50">
        <v>0.48763579561473341</v>
      </c>
      <c r="AE1127" s="50">
        <v>0.47250643645313239</v>
      </c>
      <c r="AF1127" s="50">
        <v>4.0474124318876765E-2</v>
      </c>
      <c r="AG1127" s="50">
        <v>0.416427264643354</v>
      </c>
      <c r="AH1127" s="50">
        <v>11.975675083681484</v>
      </c>
      <c r="AI1127" s="50">
        <v>13.190673639238634</v>
      </c>
      <c r="AJ1127" s="50">
        <v>1.367104062085692</v>
      </c>
      <c r="AK1127" s="50">
        <v>2.7282295544844719</v>
      </c>
      <c r="AL1127" s="50">
        <v>3.79952758328528</v>
      </c>
      <c r="AM1127" s="50">
        <v>4.8545756582127053</v>
      </c>
      <c r="AN1127" s="50">
        <v>5.9731563970902588</v>
      </c>
      <c r="AO1127" s="50">
        <v>7.1757115619866418</v>
      </c>
      <c r="AP1127" s="50">
        <v>8.8216754741392087</v>
      </c>
      <c r="AQ1127" s="50">
        <v>11.259810528735848</v>
      </c>
      <c r="AR1127" s="50">
        <v>15.849430851945613</v>
      </c>
      <c r="AS1127" s="50">
        <v>38.170778328034267</v>
      </c>
      <c r="AT1127" s="50">
        <v>223.84103344646567</v>
      </c>
      <c r="AU1127" s="50">
        <v>334.20194111117968</v>
      </c>
      <c r="AV1127" s="50">
        <v>445.60258814823953</v>
      </c>
      <c r="AW1127" s="50">
        <v>566.47229018344956</v>
      </c>
      <c r="AX1127" s="50">
        <v>668.40388222235936</v>
      </c>
      <c r="AY1127" s="50">
        <v>831.04882689646672</v>
      </c>
      <c r="AZ1127" s="50">
        <v>1020.9869300946539</v>
      </c>
      <c r="BA1127" s="50">
        <v>1336.8077644447187</v>
      </c>
      <c r="BB1127" s="50">
        <v>2072.0520348893137</v>
      </c>
      <c r="BC1127" s="50">
        <v>10.061580304830542</v>
      </c>
      <c r="BD1127" s="50">
        <v>6483.5176575568858</v>
      </c>
      <c r="BE1127" s="50">
        <v>142.11355512521226</v>
      </c>
      <c r="BF1127" s="50">
        <v>284.31118614965936</v>
      </c>
      <c r="BG1127" s="50">
        <v>395.30525831732558</v>
      </c>
      <c r="BH1127" s="50">
        <v>505.24568365201497</v>
      </c>
      <c r="BI1127" s="50">
        <v>621.98135208556062</v>
      </c>
      <c r="BJ1127" s="50">
        <v>746.36510297379129</v>
      </c>
      <c r="BK1127" s="50">
        <v>918.61218251738774</v>
      </c>
      <c r="BL1127" s="50">
        <v>1172.1736749468105</v>
      </c>
      <c r="BM1127" s="50">
        <v>1649.9522191717019</v>
      </c>
      <c r="BN1127" s="50">
        <v>3973.3766149011822</v>
      </c>
    </row>
    <row r="1128" spans="1:66" x14ac:dyDescent="0.25">
      <c r="A1128" t="str">
        <f t="shared" si="17"/>
        <v>3009TOT41</v>
      </c>
      <c r="B1128" s="50">
        <v>3009</v>
      </c>
      <c r="C1128" s="50" t="s">
        <v>3</v>
      </c>
      <c r="D1128" s="50">
        <v>41</v>
      </c>
      <c r="E1128" s="50">
        <v>980.90271589141025</v>
      </c>
      <c r="F1128" s="50">
        <v>0.14429549624749172</v>
      </c>
      <c r="G1128" s="50">
        <v>5.4602572256377498E-2</v>
      </c>
      <c r="H1128" s="50">
        <v>3.1633783501278954E-2</v>
      </c>
      <c r="I1128" s="50">
        <v>4.0696774444140014E-2</v>
      </c>
      <c r="J1128" s="50">
        <v>1.9839988895859886E-2</v>
      </c>
      <c r="K1128" s="50">
        <v>1.4943951351134856E-2</v>
      </c>
      <c r="L1128" s="50">
        <v>264.27377909479333</v>
      </c>
      <c r="M1128" s="50">
        <v>132.13688954739666</v>
      </c>
      <c r="N1128" s="50">
        <v>10504174</v>
      </c>
      <c r="O1128" s="50">
        <v>1515705</v>
      </c>
      <c r="P1128" s="50">
        <v>164.27046302635975</v>
      </c>
      <c r="Q1128" s="50">
        <v>100.00331606843358</v>
      </c>
      <c r="R1128" s="50">
        <v>37.840801463910282</v>
      </c>
      <c r="S1128" s="50">
        <v>1818906314.1780615</v>
      </c>
      <c r="T1128" s="50">
        <v>1.471096764715947</v>
      </c>
      <c r="U1128" s="50">
        <v>1.5075260925558231</v>
      </c>
      <c r="V1128" s="50">
        <v>427486</v>
      </c>
      <c r="W1128" s="50">
        <v>67.719144967855385</v>
      </c>
      <c r="X1128" s="50">
        <v>64.417744579541278</v>
      </c>
      <c r="Y1128" s="50">
        <v>48.750765059014839</v>
      </c>
      <c r="Z1128" s="50">
        <v>330452207.51195741</v>
      </c>
      <c r="AA1128" s="50">
        <v>0.2672634481362815</v>
      </c>
      <c r="AB1128" s="50">
        <v>0.26801646898294229</v>
      </c>
      <c r="AC1128" s="50">
        <v>10504174</v>
      </c>
      <c r="AD1128" s="50">
        <v>0.49360827295269522</v>
      </c>
      <c r="AE1128" s="50">
        <v>0.47191845528173371</v>
      </c>
      <c r="AF1128" s="50">
        <v>1.558596874446315E-2</v>
      </c>
      <c r="AG1128" s="50">
        <v>0.42364130008241574</v>
      </c>
      <c r="AH1128" s="50">
        <v>12.37615860541824</v>
      </c>
      <c r="AI1128" s="50">
        <v>13.524631900983389</v>
      </c>
      <c r="AJ1128" s="50">
        <v>1.3151052164480297</v>
      </c>
      <c r="AK1128" s="50">
        <v>2.7251087971384158</v>
      </c>
      <c r="AL1128" s="50">
        <v>3.7189622381529066</v>
      </c>
      <c r="AM1128" s="50">
        <v>4.7440482943358413</v>
      </c>
      <c r="AN1128" s="50">
        <v>5.8990122144088506</v>
      </c>
      <c r="AO1128" s="50">
        <v>6.9973635892419281</v>
      </c>
      <c r="AP1128" s="50">
        <v>8.7234285497002872</v>
      </c>
      <c r="AQ1128" s="50">
        <v>11.234563765622369</v>
      </c>
      <c r="AR1128" s="50">
        <v>15.956934819605102</v>
      </c>
      <c r="AS1128" s="50">
        <v>38.68547251534627</v>
      </c>
      <c r="AT1128" s="50">
        <v>207.2052034889314</v>
      </c>
      <c r="AU1128" s="50">
        <v>311.92181170376767</v>
      </c>
      <c r="AV1128" s="50">
        <v>414.41040697786281</v>
      </c>
      <c r="AW1128" s="50">
        <v>523.02603783899622</v>
      </c>
      <c r="AX1128" s="50">
        <v>623.84362340753535</v>
      </c>
      <c r="AY1128" s="50">
        <v>763.65143543904549</v>
      </c>
      <c r="AZ1128" s="50">
        <v>955.81755157797386</v>
      </c>
      <c r="BA1128" s="50">
        <v>1283.3354538669298</v>
      </c>
      <c r="BB1128" s="50">
        <v>1994.0715819633722</v>
      </c>
      <c r="BC1128" s="50">
        <v>9.6727785359821041</v>
      </c>
      <c r="BD1128" s="50">
        <v>6015.6349400012341</v>
      </c>
      <c r="BE1128" s="50">
        <v>128.98458731635972</v>
      </c>
      <c r="BF1128" s="50">
        <v>266.92813045550184</v>
      </c>
      <c r="BG1128" s="50">
        <v>365.10245709122484</v>
      </c>
      <c r="BH1128" s="50">
        <v>465.34427680913359</v>
      </c>
      <c r="BI1128" s="50">
        <v>578.0075281324406</v>
      </c>
      <c r="BJ1128" s="50">
        <v>687.44751198904623</v>
      </c>
      <c r="BK1128" s="50">
        <v>855.62759683872434</v>
      </c>
      <c r="BL1128" s="50">
        <v>1101.1464222414295</v>
      </c>
      <c r="BM1128" s="50">
        <v>1564.4968151692835</v>
      </c>
      <c r="BN1128" s="50">
        <v>3800.4262151186422</v>
      </c>
    </row>
    <row r="1129" spans="1:66" x14ac:dyDescent="0.25">
      <c r="A1129" t="str">
        <f t="shared" si="17"/>
        <v>3009TOT42</v>
      </c>
      <c r="B1129" s="50">
        <v>3009</v>
      </c>
      <c r="C1129" s="50" t="s">
        <v>3</v>
      </c>
      <c r="D1129" s="50">
        <v>42</v>
      </c>
      <c r="E1129" s="50">
        <v>1156.07397898101</v>
      </c>
      <c r="F1129" s="50">
        <v>7.6469970152390265E-2</v>
      </c>
      <c r="G1129" s="50">
        <v>2.7782164653993236E-2</v>
      </c>
      <c r="H1129" s="50">
        <v>1.6880160217388255E-2</v>
      </c>
      <c r="I1129" s="50">
        <v>1.8992799141019284E-2</v>
      </c>
      <c r="J1129" s="50">
        <v>1.168617133634779E-2</v>
      </c>
      <c r="K1129" s="50">
        <v>9.8348987016984371E-3</v>
      </c>
      <c r="L1129" s="50">
        <v>259.01756522579007</v>
      </c>
      <c r="M1129" s="50">
        <v>129.50878261289503</v>
      </c>
      <c r="N1129" s="50">
        <v>6090940</v>
      </c>
      <c r="O1129" s="50">
        <v>465773.99999999994</v>
      </c>
      <c r="P1129" s="50">
        <v>164.91436849328272</v>
      </c>
      <c r="Q1129" s="50">
        <v>94.103196732507342</v>
      </c>
      <c r="R1129" s="50">
        <v>36.330816657347526</v>
      </c>
      <c r="S1129" s="50">
        <v>525969868.25864238</v>
      </c>
      <c r="T1129" s="50">
        <v>0.62245745308809264</v>
      </c>
      <c r="U1129" s="50">
        <v>0.6293223967672954</v>
      </c>
      <c r="V1129" s="50">
        <v>115684</v>
      </c>
      <c r="W1129" s="50">
        <v>49.822696747465898</v>
      </c>
      <c r="X1129" s="50">
        <v>79.686085865429135</v>
      </c>
      <c r="Y1129" s="50">
        <v>61.529484145961611</v>
      </c>
      <c r="Z1129" s="50">
        <v>110620861.88707565</v>
      </c>
      <c r="AA1129" s="50">
        <v>0.1309139251200962</v>
      </c>
      <c r="AB1129" s="50">
        <v>0.13102116888443763</v>
      </c>
      <c r="AC1129" s="50">
        <v>6090940</v>
      </c>
      <c r="AD1129" s="50">
        <v>0.45741511469783125</v>
      </c>
      <c r="AE1129" s="50">
        <v>0.43606651049102396</v>
      </c>
      <c r="AF1129" s="50">
        <v>9.0376645002642076E-3</v>
      </c>
      <c r="AG1129" s="50">
        <v>0.36161877917221652</v>
      </c>
      <c r="AH1129" s="50">
        <v>9.9773992752383069</v>
      </c>
      <c r="AI1129" s="50">
        <v>10.729127288341068</v>
      </c>
      <c r="AJ1129" s="50">
        <v>1.6380190143915185</v>
      </c>
      <c r="AK1129" s="50">
        <v>3.1836689741674529</v>
      </c>
      <c r="AL1129" s="50">
        <v>4.2493261695894669</v>
      </c>
      <c r="AM1129" s="50">
        <v>5.2958596875306494</v>
      </c>
      <c r="AN1129" s="50">
        <v>6.2422123690886799</v>
      </c>
      <c r="AO1129" s="50">
        <v>7.4242505082974724</v>
      </c>
      <c r="AP1129" s="50">
        <v>8.9240200811372219</v>
      </c>
      <c r="AQ1129" s="50">
        <v>11.310139021883124</v>
      </c>
      <c r="AR1129" s="50">
        <v>15.896495000084734</v>
      </c>
      <c r="AS1129" s="50">
        <v>35.83600917382968</v>
      </c>
      <c r="AT1129" s="50">
        <v>291.23312011117088</v>
      </c>
      <c r="AU1129" s="50">
        <v>436.69053638527475</v>
      </c>
      <c r="AV1129" s="50">
        <v>548.09118342233467</v>
      </c>
      <c r="AW1129" s="50">
        <v>666.73287251680347</v>
      </c>
      <c r="AX1129" s="50">
        <v>786.48856808164282</v>
      </c>
      <c r="AY1129" s="50">
        <v>932.4234157001913</v>
      </c>
      <c r="AZ1129" s="50">
        <v>1153.6651007157923</v>
      </c>
      <c r="BA1129" s="50">
        <v>1497.224696178085</v>
      </c>
      <c r="BB1129" s="50">
        <v>2339.4135877782578</v>
      </c>
      <c r="BC1129" s="50">
        <v>9.5294816734327696</v>
      </c>
      <c r="BD1129" s="50">
        <v>6238.4362340753542</v>
      </c>
      <c r="BE1129" s="50">
        <v>189.0635435315871</v>
      </c>
      <c r="BF1129" s="50">
        <v>367.83646743047206</v>
      </c>
      <c r="BG1129" s="50">
        <v>491.95137444122378</v>
      </c>
      <c r="BH1129" s="50">
        <v>612.47686328158602</v>
      </c>
      <c r="BI1129" s="50">
        <v>721.21610802731902</v>
      </c>
      <c r="BJ1129" s="50">
        <v>857.76455092644176</v>
      </c>
      <c r="BK1129" s="50">
        <v>1031.0750247571764</v>
      </c>
      <c r="BL1129" s="50">
        <v>1309.3737418199833</v>
      </c>
      <c r="BM1129" s="50">
        <v>1836.6487942238239</v>
      </c>
      <c r="BN1129" s="50">
        <v>4148.7246255731934</v>
      </c>
    </row>
    <row r="1130" spans="1:66" x14ac:dyDescent="0.25">
      <c r="A1130" t="str">
        <f t="shared" si="17"/>
        <v>3009TOT43</v>
      </c>
      <c r="B1130" s="50">
        <v>3009</v>
      </c>
      <c r="C1130" s="50" t="s">
        <v>3</v>
      </c>
      <c r="D1130" s="50">
        <v>43</v>
      </c>
      <c r="E1130" s="50">
        <v>1034.1025956169024</v>
      </c>
      <c r="F1130" s="50">
        <v>0.16155115741718026</v>
      </c>
      <c r="G1130" s="50">
        <v>5.8252912012869487E-2</v>
      </c>
      <c r="H1130" s="50">
        <v>3.1674462406468352E-2</v>
      </c>
      <c r="I1130" s="50">
        <v>4.0934340056292338E-2</v>
      </c>
      <c r="J1130" s="50">
        <v>1.8126662712878203E-2</v>
      </c>
      <c r="K1130" s="50">
        <v>1.2232329626633865E-2</v>
      </c>
      <c r="L1130" s="50">
        <v>285.40168424683333</v>
      </c>
      <c r="M1130" s="50">
        <v>142.70084212341666</v>
      </c>
      <c r="N1130" s="50">
        <v>10682449</v>
      </c>
      <c r="O1130" s="50">
        <v>1725762</v>
      </c>
      <c r="P1130" s="50">
        <v>182.49013928140243</v>
      </c>
      <c r="Q1130" s="50">
        <v>102.91154496543089</v>
      </c>
      <c r="R1130" s="50">
        <v>36.058492519766112</v>
      </c>
      <c r="S1130" s="50">
        <v>2131210003.9515831</v>
      </c>
      <c r="T1130" s="50">
        <v>1.6077204787246013</v>
      </c>
      <c r="U1130" s="50">
        <v>1.6549004556104134</v>
      </c>
      <c r="V1130" s="50">
        <v>437279.00000000006</v>
      </c>
      <c r="W1130" s="50">
        <v>79.509642987002735</v>
      </c>
      <c r="X1130" s="50">
        <v>63.191199136413928</v>
      </c>
      <c r="Y1130" s="50">
        <v>44.282288875185614</v>
      </c>
      <c r="Z1130" s="50">
        <v>331586212.40606338</v>
      </c>
      <c r="AA1130" s="50">
        <v>0.25013862695816458</v>
      </c>
      <c r="AB1130" s="50">
        <v>0.25092838445792714</v>
      </c>
      <c r="AC1130" s="50">
        <v>10682449</v>
      </c>
      <c r="AD1130" s="50">
        <v>0.49675930297736864</v>
      </c>
      <c r="AE1130" s="50">
        <v>0.49119421492939708</v>
      </c>
      <c r="AF1130" s="50">
        <v>1.585049107414933E-2</v>
      </c>
      <c r="AG1130" s="50">
        <v>0.43574570303581339</v>
      </c>
      <c r="AH1130" s="50">
        <v>12.663172680759059</v>
      </c>
      <c r="AI1130" s="50">
        <v>13.875382304291568</v>
      </c>
      <c r="AJ1130" s="50">
        <v>1.3350257274957225</v>
      </c>
      <c r="AK1130" s="50">
        <v>2.6069002257046439</v>
      </c>
      <c r="AL1130" s="50">
        <v>3.6463207838599918</v>
      </c>
      <c r="AM1130" s="50">
        <v>4.7211753802014806</v>
      </c>
      <c r="AN1130" s="50">
        <v>5.8819808282759638</v>
      </c>
      <c r="AO1130" s="50">
        <v>7.1219101499318676</v>
      </c>
      <c r="AP1130" s="50">
        <v>8.8160295721598736</v>
      </c>
      <c r="AQ1130" s="50">
        <v>11.174927716506417</v>
      </c>
      <c r="AR1130" s="50">
        <v>15.726645148053677</v>
      </c>
      <c r="AS1130" s="50">
        <v>38.969084467810362</v>
      </c>
      <c r="AT1130" s="50">
        <v>211.66122937041379</v>
      </c>
      <c r="AU1130" s="50">
        <v>321.27946605488074</v>
      </c>
      <c r="AV1130" s="50">
        <v>430.0064975630512</v>
      </c>
      <c r="AW1130" s="50">
        <v>548.09118342233467</v>
      </c>
      <c r="AX1130" s="50">
        <v>665.73026669346984</v>
      </c>
      <c r="AY1130" s="50">
        <v>815.45273631127839</v>
      </c>
      <c r="AZ1130" s="50">
        <v>1002.605823333539</v>
      </c>
      <c r="BA1130" s="50">
        <v>1323.4396868002714</v>
      </c>
      <c r="BB1130" s="50">
        <v>2038.631840778196</v>
      </c>
      <c r="BC1130" s="50">
        <v>10.711307974579412</v>
      </c>
      <c r="BD1130" s="50">
        <v>6684.0388222235933</v>
      </c>
      <c r="BE1130" s="50">
        <v>137.93074422697478</v>
      </c>
      <c r="BF1130" s="50">
        <v>269.69507558700803</v>
      </c>
      <c r="BG1130" s="50">
        <v>376.89794274210573</v>
      </c>
      <c r="BH1130" s="50">
        <v>488.20558635470621</v>
      </c>
      <c r="BI1130" s="50">
        <v>608.8241869601859</v>
      </c>
      <c r="BJ1130" s="50">
        <v>734.62380225189327</v>
      </c>
      <c r="BK1130" s="50">
        <v>913.84326149653191</v>
      </c>
      <c r="BL1130" s="50">
        <v>1155.6096400527745</v>
      </c>
      <c r="BM1130" s="50">
        <v>1625.4198746648356</v>
      </c>
      <c r="BN1130" s="50">
        <v>4032.615130666095</v>
      </c>
    </row>
    <row r="1131" spans="1:66" x14ac:dyDescent="0.25">
      <c r="A1131" t="str">
        <f t="shared" si="17"/>
        <v>3009TOT49</v>
      </c>
      <c r="B1131" s="50">
        <v>3009</v>
      </c>
      <c r="C1131" s="50" t="s">
        <v>3</v>
      </c>
      <c r="D1131" s="50">
        <v>49</v>
      </c>
      <c r="E1131" s="50">
        <v>1007.9871829494059</v>
      </c>
      <c r="F1131" s="50">
        <v>0.1356413086922455</v>
      </c>
      <c r="G1131" s="50">
        <v>5.0617447441970644E-2</v>
      </c>
      <c r="H1131" s="50">
        <v>3.0714511478147886E-2</v>
      </c>
      <c r="I1131" s="50">
        <v>3.7615856749759202E-2</v>
      </c>
      <c r="J1131" s="50">
        <v>2.1097358730078047E-2</v>
      </c>
      <c r="K1131" s="50">
        <v>1.6849392079507367E-2</v>
      </c>
      <c r="L1131" s="50">
        <v>226.67579296415687</v>
      </c>
      <c r="M1131" s="50">
        <v>113.33789648207843</v>
      </c>
      <c r="N1131" s="50">
        <v>13703237</v>
      </c>
      <c r="O1131" s="50">
        <v>1858725.0000000002</v>
      </c>
      <c r="P1131" s="50">
        <v>142.08688603490521</v>
      </c>
      <c r="Q1131" s="50">
        <v>84.588906929251664</v>
      </c>
      <c r="R1131" s="50">
        <v>37.317132907362229</v>
      </c>
      <c r="S1131" s="50">
        <v>1886730192.3848796</v>
      </c>
      <c r="T1131" s="50">
        <v>1.1382833264960448</v>
      </c>
      <c r="U1131" s="50">
        <v>1.1604717022841391</v>
      </c>
      <c r="V1131" s="50">
        <v>515459.00000000006</v>
      </c>
      <c r="W1131" s="50">
        <v>49.770814235303135</v>
      </c>
      <c r="X1131" s="50">
        <v>63.5670822467753</v>
      </c>
      <c r="Y1131" s="50">
        <v>56.08634377366166</v>
      </c>
      <c r="Z1131" s="50">
        <v>393194695.77408659</v>
      </c>
      <c r="AA1131" s="50">
        <v>0.23721831985981551</v>
      </c>
      <c r="AB1131" s="50">
        <v>0.23765973406036167</v>
      </c>
      <c r="AC1131" s="50">
        <v>13703237</v>
      </c>
      <c r="AD1131" s="50">
        <v>0.55520900817832597</v>
      </c>
      <c r="AE1131" s="50">
        <v>0.65337033373187037</v>
      </c>
      <c r="AF1131" s="50">
        <v>2.0332700465546319E-2</v>
      </c>
      <c r="AG1131" s="50">
        <v>0.53857387309228422</v>
      </c>
      <c r="AH1131" s="50">
        <v>17.146685857856774</v>
      </c>
      <c r="AI1131" s="50">
        <v>17.357700758440298</v>
      </c>
      <c r="AJ1131" s="50">
        <v>1.1511370260194269</v>
      </c>
      <c r="AK1131" s="50">
        <v>2.3569398039535536</v>
      </c>
      <c r="AL1131" s="50">
        <v>3.1804114446508103</v>
      </c>
      <c r="AM1131" s="50">
        <v>4.0063571664670077</v>
      </c>
      <c r="AN1131" s="50">
        <v>4.9325689345261594</v>
      </c>
      <c r="AO1131" s="50">
        <v>6.078962588336168</v>
      </c>
      <c r="AP1131" s="50">
        <v>7.4799806250643641</v>
      </c>
      <c r="AQ1131" s="50">
        <v>9.9214945586936665</v>
      </c>
      <c r="AR1131" s="50">
        <v>15.046859083109943</v>
      </c>
      <c r="AS1131" s="50">
        <v>45.8452887691789</v>
      </c>
      <c r="AT1131" s="50">
        <v>193.83712584448421</v>
      </c>
      <c r="AU1131" s="50">
        <v>283.40324606228035</v>
      </c>
      <c r="AV1131" s="50">
        <v>360.93809640007402</v>
      </c>
      <c r="AW1131" s="50">
        <v>445.60258814823953</v>
      </c>
      <c r="AX1131" s="50">
        <v>553.10421253900233</v>
      </c>
      <c r="AY1131" s="50">
        <v>668.40388222235936</v>
      </c>
      <c r="AZ1131" s="50">
        <v>860.0129951261024</v>
      </c>
      <c r="BA1131" s="50">
        <v>1183.074871533576</v>
      </c>
      <c r="BB1131" s="50">
        <v>2005.211646667078</v>
      </c>
      <c r="BC1131" s="50">
        <v>13.304575914334421</v>
      </c>
      <c r="BD1131" s="50">
        <v>8020.8465866683118</v>
      </c>
      <c r="BE1131" s="50">
        <v>115.86881951449425</v>
      </c>
      <c r="BF1131" s="50">
        <v>237.89432905261464</v>
      </c>
      <c r="BG1131" s="50">
        <v>320.46603336554972</v>
      </c>
      <c r="BH1131" s="50">
        <v>403.91752244776188</v>
      </c>
      <c r="BI1131" s="50">
        <v>497.15116786928741</v>
      </c>
      <c r="BJ1131" s="50">
        <v>612.3761206063499</v>
      </c>
      <c r="BK1131" s="50">
        <v>754.5190541347597</v>
      </c>
      <c r="BL1131" s="50">
        <v>999.79792471402243</v>
      </c>
      <c r="BM1131" s="50">
        <v>1516.9262816119583</v>
      </c>
      <c r="BN1131" s="50">
        <v>4622.7612332427934</v>
      </c>
    </row>
    <row r="1132" spans="1:66" x14ac:dyDescent="0.25">
      <c r="A1132" t="str">
        <f t="shared" si="17"/>
        <v>3009TOT50</v>
      </c>
      <c r="B1132" s="50">
        <v>3009</v>
      </c>
      <c r="C1132" s="50" t="s">
        <v>3</v>
      </c>
      <c r="D1132" s="50">
        <v>50</v>
      </c>
      <c r="E1132" s="50">
        <v>885.20665087472207</v>
      </c>
      <c r="F1132" s="50">
        <v>0.12426396577241858</v>
      </c>
      <c r="G1132" s="50">
        <v>4.1168302974367604E-2</v>
      </c>
      <c r="H1132" s="50">
        <v>2.2477903450189619E-2</v>
      </c>
      <c r="I1132" s="50">
        <v>2.8723396439280083E-2</v>
      </c>
      <c r="J1132" s="50">
        <v>1.3327834621853201E-2</v>
      </c>
      <c r="K1132" s="50">
        <v>1.005073878052155E-2</v>
      </c>
      <c r="L1132" s="50">
        <v>219.40624855006288</v>
      </c>
      <c r="M1132" s="50">
        <v>109.70312427503144</v>
      </c>
      <c r="N1132" s="50">
        <v>2449954</v>
      </c>
      <c r="O1132" s="50">
        <v>304441</v>
      </c>
      <c r="P1132" s="50">
        <v>146.71757441486776</v>
      </c>
      <c r="Q1132" s="50">
        <v>72.688674135195129</v>
      </c>
      <c r="R1132" s="50">
        <v>33.129719237968487</v>
      </c>
      <c r="S1132" s="50">
        <v>265552951.70871532</v>
      </c>
      <c r="T1132" s="50">
        <v>1.0203925722714366</v>
      </c>
      <c r="U1132" s="50">
        <v>1.0418505154408129</v>
      </c>
      <c r="V1132" s="50">
        <v>70371</v>
      </c>
      <c r="W1132" s="50">
        <v>58.800192202598758</v>
      </c>
      <c r="X1132" s="50">
        <v>50.902932072432684</v>
      </c>
      <c r="Y1132" s="50">
        <v>46.400622050486348</v>
      </c>
      <c r="Z1132" s="50">
        <v>42985082.794429921</v>
      </c>
      <c r="AA1132" s="50">
        <v>0.16517104750551151</v>
      </c>
      <c r="AB1132" s="50">
        <v>0.1654867901208672</v>
      </c>
      <c r="AC1132" s="50">
        <v>2449954</v>
      </c>
      <c r="AD1132" s="50">
        <v>0.51670072881612095</v>
      </c>
      <c r="AE1132" s="50">
        <v>0.53899742936958273</v>
      </c>
      <c r="AF1132" s="50">
        <v>3.6352126753966341E-3</v>
      </c>
      <c r="AG1132" s="50">
        <v>0.45896936327070126</v>
      </c>
      <c r="AH1132" s="50">
        <v>13.832761924209761</v>
      </c>
      <c r="AI1132" s="50">
        <v>13.723881068197995</v>
      </c>
      <c r="AJ1132" s="50">
        <v>1.4685223312342863</v>
      </c>
      <c r="AK1132" s="50">
        <v>2.7147288411960417</v>
      </c>
      <c r="AL1132" s="50">
        <v>3.5212234179584216</v>
      </c>
      <c r="AM1132" s="50">
        <v>4.3454578814313871</v>
      </c>
      <c r="AN1132" s="50">
        <v>5.2911099195526585</v>
      </c>
      <c r="AO1132" s="50">
        <v>6.6027258787152334</v>
      </c>
      <c r="AP1132" s="50">
        <v>8.0117964502344101</v>
      </c>
      <c r="AQ1132" s="50">
        <v>10.633993710843914</v>
      </c>
      <c r="AR1132" s="50">
        <v>15.739479797460547</v>
      </c>
      <c r="AS1132" s="50">
        <v>41.670961771373101</v>
      </c>
      <c r="AT1132" s="50">
        <v>200.52116466670779</v>
      </c>
      <c r="AU1132" s="50">
        <v>276.71920724005673</v>
      </c>
      <c r="AV1132" s="50">
        <v>343.11399287414446</v>
      </c>
      <c r="AW1132" s="50">
        <v>421.89653045875326</v>
      </c>
      <c r="AX1132" s="50">
        <v>515.62585200010574</v>
      </c>
      <c r="AY1132" s="50">
        <v>630.52766222975902</v>
      </c>
      <c r="AZ1132" s="50">
        <v>802.08465866683116</v>
      </c>
      <c r="BA1132" s="50">
        <v>1079.6059505655548</v>
      </c>
      <c r="BB1132" s="50">
        <v>1838.1106761114881</v>
      </c>
      <c r="BC1132" s="50">
        <v>10.988962011161149</v>
      </c>
      <c r="BD1132" s="50">
        <v>6684.0388222235933</v>
      </c>
      <c r="BE1132" s="50">
        <v>129.96083605109311</v>
      </c>
      <c r="BF1132" s="50">
        <v>240.22958989116995</v>
      </c>
      <c r="BG1132" s="50">
        <v>310.82993748276328</v>
      </c>
      <c r="BH1132" s="50">
        <v>384.52690073373964</v>
      </c>
      <c r="BI1132" s="50">
        <v>469.47518583980099</v>
      </c>
      <c r="BJ1132" s="50">
        <v>583.60916414781195</v>
      </c>
      <c r="BK1132" s="50">
        <v>710.89367454745945</v>
      </c>
      <c r="BL1132" s="50">
        <v>937.49930025762444</v>
      </c>
      <c r="BM1132" s="50">
        <v>1398.253946031446</v>
      </c>
      <c r="BN1132" s="50">
        <v>3692.5755727287515</v>
      </c>
    </row>
    <row r="1133" spans="1:66" x14ac:dyDescent="0.25">
      <c r="A1133" t="str">
        <f t="shared" si="17"/>
        <v>3009TOT51</v>
      </c>
      <c r="B1133" s="50">
        <v>3009</v>
      </c>
      <c r="C1133" s="50" t="s">
        <v>3</v>
      </c>
      <c r="D1133" s="50">
        <v>51</v>
      </c>
      <c r="E1133" s="50">
        <v>823.4108132097798</v>
      </c>
      <c r="F1133" s="50">
        <v>0.15160212089421266</v>
      </c>
      <c r="G1133" s="50">
        <v>5.9664208483382095E-2</v>
      </c>
      <c r="H1133" s="50">
        <v>3.8608347316531351E-2</v>
      </c>
      <c r="I1133" s="50">
        <v>4.8430101890200694E-2</v>
      </c>
      <c r="J1133" s="50">
        <v>2.8659313078085686E-2</v>
      </c>
      <c r="K1133" s="50">
        <v>2.3870588200747823E-2</v>
      </c>
      <c r="L1133" s="50">
        <v>218.51479230572474</v>
      </c>
      <c r="M1133" s="50">
        <v>109.25739615286237</v>
      </c>
      <c r="N1133" s="50">
        <v>2960638</v>
      </c>
      <c r="O1133" s="50">
        <v>448838.99999999994</v>
      </c>
      <c r="P1133" s="50">
        <v>132.51657507808304</v>
      </c>
      <c r="Q1133" s="50">
        <v>85.998217227641703</v>
      </c>
      <c r="R1133" s="50">
        <v>39.355787459606539</v>
      </c>
      <c r="S1133" s="50">
        <v>463192245.8668496</v>
      </c>
      <c r="T1133" s="50">
        <v>1.5833544951892913</v>
      </c>
      <c r="U1133" s="50">
        <v>1.6229516980629328</v>
      </c>
      <c r="V1133" s="50">
        <v>143384</v>
      </c>
      <c r="W1133" s="50">
        <v>44.602526552538642</v>
      </c>
      <c r="X1133" s="50">
        <v>64.654869600323735</v>
      </c>
      <c r="Y1133" s="50">
        <v>59.176652452768408</v>
      </c>
      <c r="Z1133" s="50">
        <v>111245685.8732738</v>
      </c>
      <c r="AA1133" s="50">
        <v>0.38027699809227372</v>
      </c>
      <c r="AB1133" s="50">
        <v>0.38127722640346012</v>
      </c>
      <c r="AC1133" s="50">
        <v>2960638</v>
      </c>
      <c r="AD1133" s="50">
        <v>0.50120562510303379</v>
      </c>
      <c r="AE1133" s="50">
        <v>0.50700471842005967</v>
      </c>
      <c r="AF1133" s="50">
        <v>4.3929595351018926E-3</v>
      </c>
      <c r="AG1133" s="50">
        <v>0.43423414251638714</v>
      </c>
      <c r="AH1133" s="50">
        <v>12.876957425413352</v>
      </c>
      <c r="AI1133" s="50">
        <v>14.305546939479902</v>
      </c>
      <c r="AJ1133" s="50">
        <v>1.1875057840857726</v>
      </c>
      <c r="AK1133" s="50">
        <v>2.661271876055193</v>
      </c>
      <c r="AL1133" s="50">
        <v>3.6853227936682562</v>
      </c>
      <c r="AM1133" s="50">
        <v>4.7038605374338083</v>
      </c>
      <c r="AN1133" s="50">
        <v>5.7890300791045828</v>
      </c>
      <c r="AO1133" s="50">
        <v>7.2146417421772213</v>
      </c>
      <c r="AP1133" s="50">
        <v>8.5771800822650945</v>
      </c>
      <c r="AQ1133" s="50">
        <v>11.122317628441863</v>
      </c>
      <c r="AR1133" s="50">
        <v>15.661943812241738</v>
      </c>
      <c r="AS1133" s="50">
        <v>39.396925664526471</v>
      </c>
      <c r="AT1133" s="50">
        <v>177.60446013336977</v>
      </c>
      <c r="AU1133" s="50">
        <v>267.36155288894372</v>
      </c>
      <c r="AV1133" s="50">
        <v>347.57001875562685</v>
      </c>
      <c r="AW1133" s="50">
        <v>427.77848462230997</v>
      </c>
      <c r="AX1133" s="50">
        <v>534.72310577788744</v>
      </c>
      <c r="AY1133" s="50">
        <v>636.32049587568611</v>
      </c>
      <c r="AZ1133" s="50">
        <v>802.08465866683116</v>
      </c>
      <c r="BA1133" s="50">
        <v>1062.7621727335513</v>
      </c>
      <c r="BB1133" s="50">
        <v>1637.5895114447803</v>
      </c>
      <c r="BC1133" s="50">
        <v>10.765669027586938</v>
      </c>
      <c r="BD1133" s="50">
        <v>5681.4329988900545</v>
      </c>
      <c r="BE1133" s="50">
        <v>97.128250963505749</v>
      </c>
      <c r="BF1133" s="50">
        <v>220.55022367094978</v>
      </c>
      <c r="BG1133" s="50">
        <v>303.00601222205319</v>
      </c>
      <c r="BH1133" s="50">
        <v>387.28669031683972</v>
      </c>
      <c r="BI1133" s="50">
        <v>475.98496704025524</v>
      </c>
      <c r="BJ1133" s="50">
        <v>592.44413830269093</v>
      </c>
      <c r="BK1133" s="50">
        <v>708.90924612275967</v>
      </c>
      <c r="BL1133" s="50">
        <v>913.34889480313336</v>
      </c>
      <c r="BM1133" s="50">
        <v>1291.1599805715234</v>
      </c>
      <c r="BN1133" s="50">
        <v>3256.3679906094721</v>
      </c>
    </row>
    <row r="1134" spans="1:66" x14ac:dyDescent="0.25">
      <c r="A1134" t="str">
        <f t="shared" si="17"/>
        <v>3009TOT52</v>
      </c>
      <c r="B1134" s="50">
        <v>3009</v>
      </c>
      <c r="C1134" s="50" t="s">
        <v>3</v>
      </c>
      <c r="D1134" s="50">
        <v>52</v>
      </c>
      <c r="E1134" s="50">
        <v>841.54626629479617</v>
      </c>
      <c r="F1134" s="50">
        <v>0.13584367130311689</v>
      </c>
      <c r="G1134" s="50">
        <v>5.0730009333799453E-2</v>
      </c>
      <c r="H1134" s="50">
        <v>3.107466107181947E-2</v>
      </c>
      <c r="I1134" s="50">
        <v>3.7957387726628364E-2</v>
      </c>
      <c r="J1134" s="50">
        <v>2.1903289948323652E-2</v>
      </c>
      <c r="K1134" s="50">
        <v>1.7159257703447263E-2</v>
      </c>
      <c r="L1134" s="50">
        <v>220.37882169957601</v>
      </c>
      <c r="M1134" s="50">
        <v>110.189410849788</v>
      </c>
      <c r="N1134" s="50">
        <v>5894452</v>
      </c>
      <c r="O1134" s="50">
        <v>800724</v>
      </c>
      <c r="P1134" s="50">
        <v>138.0796643332757</v>
      </c>
      <c r="Q1134" s="50">
        <v>82.299157366300307</v>
      </c>
      <c r="R1134" s="50">
        <v>37.344403936641363</v>
      </c>
      <c r="S1134" s="50">
        <v>790786925.79568136</v>
      </c>
      <c r="T1134" s="50">
        <v>1.3284854475101289</v>
      </c>
      <c r="U1134" s="50">
        <v>1.3587711357931089</v>
      </c>
      <c r="V1134" s="50">
        <v>223738</v>
      </c>
      <c r="W1134" s="50">
        <v>46.604671234403192</v>
      </c>
      <c r="X1134" s="50">
        <v>63.584739615384812</v>
      </c>
      <c r="Y1134" s="50">
        <v>57.704945625006168</v>
      </c>
      <c r="Z1134" s="50">
        <v>170715869.66480362</v>
      </c>
      <c r="AA1134" s="50">
        <v>0.28679476242039564</v>
      </c>
      <c r="AB1134" s="50">
        <v>0.28739889584244904</v>
      </c>
      <c r="AC1134" s="50">
        <v>5894452</v>
      </c>
      <c r="AD1134" s="50">
        <v>0.5042676694471806</v>
      </c>
      <c r="AE1134" s="50">
        <v>0.55186499596786298</v>
      </c>
      <c r="AF1134" s="50">
        <v>8.7461179372825288E-3</v>
      </c>
      <c r="AG1134" s="50">
        <v>0.44575535413927714</v>
      </c>
      <c r="AH1134" s="50">
        <v>12.992001405824087</v>
      </c>
      <c r="AI1134" s="50">
        <v>13.565254005610573</v>
      </c>
      <c r="AJ1134" s="50">
        <v>1.3461818083850194</v>
      </c>
      <c r="AK1134" s="50">
        <v>2.762838687595369</v>
      </c>
      <c r="AL1134" s="50">
        <v>3.752923528293886</v>
      </c>
      <c r="AM1134" s="50">
        <v>4.7337251277598789</v>
      </c>
      <c r="AN1134" s="50">
        <v>5.7574294858616231</v>
      </c>
      <c r="AO1134" s="50">
        <v>6.9829509641772489</v>
      </c>
      <c r="AP1134" s="50">
        <v>8.3116047693989046</v>
      </c>
      <c r="AQ1134" s="50">
        <v>10.612438886294164</v>
      </c>
      <c r="AR1134" s="50">
        <v>14.829168909603204</v>
      </c>
      <c r="AS1134" s="50">
        <v>40.910737832630701</v>
      </c>
      <c r="AT1134" s="50">
        <v>189.29197944537216</v>
      </c>
      <c r="AU1134" s="50">
        <v>275.38239947561203</v>
      </c>
      <c r="AV1134" s="50">
        <v>356.48207051859168</v>
      </c>
      <c r="AW1134" s="50">
        <v>441.14656226675714</v>
      </c>
      <c r="AX1134" s="50">
        <v>534.72310577788744</v>
      </c>
      <c r="AY1134" s="50">
        <v>626.6286395834619</v>
      </c>
      <c r="AZ1134" s="50">
        <v>788.71658102238405</v>
      </c>
      <c r="BA1134" s="50">
        <v>1009.2898621557625</v>
      </c>
      <c r="BB1134" s="50">
        <v>1588.5732267484739</v>
      </c>
      <c r="BC1134" s="50">
        <v>12.785711337661525</v>
      </c>
      <c r="BD1134" s="50">
        <v>6015.6349400012341</v>
      </c>
      <c r="BE1134" s="50">
        <v>112.98920024952271</v>
      </c>
      <c r="BF1134" s="50">
        <v>232.59215342526664</v>
      </c>
      <c r="BG1134" s="50">
        <v>316.51545749435013</v>
      </c>
      <c r="BH1134" s="50">
        <v>398.03614802848153</v>
      </c>
      <c r="BI1134" s="50">
        <v>484.38958373276006</v>
      </c>
      <c r="BJ1134" s="50">
        <v>587.49533661916882</v>
      </c>
      <c r="BK1134" s="50">
        <v>700.15748664350292</v>
      </c>
      <c r="BL1134" s="50">
        <v>893.42110457459262</v>
      </c>
      <c r="BM1134" s="50">
        <v>1246.1170557919304</v>
      </c>
      <c r="BN1134" s="50">
        <v>3448.0879334659749</v>
      </c>
    </row>
    <row r="1135" spans="1:66" x14ac:dyDescent="0.25">
      <c r="A1135" t="str">
        <f t="shared" si="17"/>
        <v>3009TOT53</v>
      </c>
      <c r="B1135" s="50">
        <v>3009</v>
      </c>
      <c r="C1135" s="50" t="s">
        <v>3</v>
      </c>
      <c r="D1135" s="50">
        <v>53</v>
      </c>
      <c r="E1135" s="50">
        <v>1770.3730559330536</v>
      </c>
      <c r="F1135" s="50">
        <v>0.12706275099627093</v>
      </c>
      <c r="G1135" s="50">
        <v>4.8825387378601183E-2</v>
      </c>
      <c r="H1135" s="50">
        <v>2.8498524667633321E-2</v>
      </c>
      <c r="I1135" s="50">
        <v>3.2510310888239601E-2</v>
      </c>
      <c r="J1135" s="50">
        <v>1.7718249704580514E-2</v>
      </c>
      <c r="K1135" s="50">
        <v>1.436530500048688E-2</v>
      </c>
      <c r="L1135" s="50">
        <v>259.6543784855026</v>
      </c>
      <c r="M1135" s="50">
        <v>129.8271892427513</v>
      </c>
      <c r="N1135" s="50">
        <v>2398193</v>
      </c>
      <c r="O1135" s="50">
        <v>304720.99999999994</v>
      </c>
      <c r="P1135" s="50">
        <v>159.87906656520067</v>
      </c>
      <c r="Q1135" s="50">
        <v>99.775311920301931</v>
      </c>
      <c r="R1135" s="50">
        <v>38.426200437006202</v>
      </c>
      <c r="S1135" s="50">
        <v>364843593.88399589</v>
      </c>
      <c r="T1135" s="50">
        <v>0.71610475383240302</v>
      </c>
      <c r="U1135" s="50">
        <v>0.7244172963120592</v>
      </c>
      <c r="V1135" s="50">
        <v>77965.999999999985</v>
      </c>
      <c r="W1135" s="50">
        <v>59.070850881218846</v>
      </c>
      <c r="X1135" s="50">
        <v>70.756338361532457</v>
      </c>
      <c r="Y1135" s="50">
        <v>54.500400705149694</v>
      </c>
      <c r="Z1135" s="50">
        <v>66199064.120342873</v>
      </c>
      <c r="AA1135" s="50">
        <v>0.12993366283664676</v>
      </c>
      <c r="AB1135" s="50">
        <v>0.13007476140131943</v>
      </c>
      <c r="AC1135" s="50">
        <v>2398193</v>
      </c>
      <c r="AD1135" s="50">
        <v>0.61937019883765587</v>
      </c>
      <c r="AE1135" s="50">
        <v>0.74452435293663299</v>
      </c>
      <c r="AF1135" s="50">
        <v>3.5584103177641459E-3</v>
      </c>
      <c r="AG1135" s="50">
        <v>0.71411800486566701</v>
      </c>
      <c r="AH1135" s="50">
        <v>26.797950030002848</v>
      </c>
      <c r="AI1135" s="50">
        <v>28.380207565108826</v>
      </c>
      <c r="AJ1135" s="50">
        <v>0.78132027917444291</v>
      </c>
      <c r="AK1135" s="50">
        <v>1.572713296523321</v>
      </c>
      <c r="AL1135" s="50">
        <v>2.0947656873780143</v>
      </c>
      <c r="AM1135" s="50">
        <v>2.7170204419020498</v>
      </c>
      <c r="AN1135" s="50">
        <v>3.536275741855496</v>
      </c>
      <c r="AO1135" s="50">
        <v>4.902255745237019</v>
      </c>
      <c r="AP1135" s="50">
        <v>6.9567959337964886</v>
      </c>
      <c r="AQ1135" s="50">
        <v>10.630891380595308</v>
      </c>
      <c r="AR1135" s="50">
        <v>18.800641899036464</v>
      </c>
      <c r="AS1135" s="50">
        <v>48.007319594501396</v>
      </c>
      <c r="AT1135" s="50">
        <v>222.80129407411977</v>
      </c>
      <c r="AU1135" s="50">
        <v>322.17067123117721</v>
      </c>
      <c r="AV1135" s="50">
        <v>419.75763803564166</v>
      </c>
      <c r="AW1135" s="50">
        <v>534.72310577788744</v>
      </c>
      <c r="AX1135" s="50">
        <v>712.96414103718337</v>
      </c>
      <c r="AY1135" s="50">
        <v>1015.9739009779862</v>
      </c>
      <c r="AZ1135" s="50">
        <v>1470.4885408891905</v>
      </c>
      <c r="BA1135" s="50">
        <v>2406.2539760004934</v>
      </c>
      <c r="BB1135" s="50">
        <v>4456.0258814823956</v>
      </c>
      <c r="BC1135" s="50">
        <v>11.997668244320224</v>
      </c>
      <c r="BD1135" s="50">
        <v>13635.439197336131</v>
      </c>
      <c r="BE1135" s="50">
        <v>138.13235873686114</v>
      </c>
      <c r="BF1135" s="50">
        <v>278.58028432796692</v>
      </c>
      <c r="BG1135" s="50">
        <v>370.73310374876598</v>
      </c>
      <c r="BH1135" s="50">
        <v>480.84014389148456</v>
      </c>
      <c r="BI1135" s="50">
        <v>625.86821990651481</v>
      </c>
      <c r="BJ1135" s="50">
        <v>865.98745684363791</v>
      </c>
      <c r="BK1135" s="50">
        <v>1234.6307803754594</v>
      </c>
      <c r="BL1135" s="50">
        <v>1884.7230420251092</v>
      </c>
      <c r="BM1135" s="50">
        <v>3327.1843867956613</v>
      </c>
      <c r="BN1135" s="50">
        <v>8503.4584532567005</v>
      </c>
    </row>
    <row r="1136" spans="1:66" x14ac:dyDescent="0.25">
      <c r="A1136" t="str">
        <f t="shared" si="17"/>
        <v>3009TOT100</v>
      </c>
      <c r="B1136" s="50">
        <v>3009</v>
      </c>
      <c r="C1136" s="50" t="s">
        <v>3</v>
      </c>
      <c r="D1136" s="50">
        <v>100</v>
      </c>
      <c r="E1136" s="50">
        <v>1097.9694393213292</v>
      </c>
      <c r="F1136" s="50">
        <v>0.191133457216207</v>
      </c>
      <c r="G1136" s="50">
        <v>7.4757596024850673E-2</v>
      </c>
      <c r="H1136" s="50">
        <v>4.3670836050095314E-2</v>
      </c>
      <c r="I1136" s="50">
        <v>5.7348447458542701E-2</v>
      </c>
      <c r="J1136" s="50">
        <v>2.7439634442966782E-2</v>
      </c>
      <c r="K1136" s="50">
        <v>2.0041605213058655E-2</v>
      </c>
      <c r="L1136" s="50">
        <v>289.38268655857803</v>
      </c>
      <c r="M1136" s="50">
        <v>144.69134327928901</v>
      </c>
      <c r="N1136" s="50">
        <v>56276275</v>
      </c>
      <c r="O1136" s="50">
        <v>10756279</v>
      </c>
      <c r="P1136" s="50">
        <v>176.19709208748006</v>
      </c>
      <c r="Q1136" s="50">
        <v>113.18559447109797</v>
      </c>
      <c r="R1136" s="50">
        <v>39.112773406430613</v>
      </c>
      <c r="S1136" s="50">
        <v>14609469994.943846</v>
      </c>
      <c r="T1136" s="50">
        <v>1.970323872739506</v>
      </c>
      <c r="U1136" s="50">
        <v>2.0326703844137097</v>
      </c>
      <c r="V1136" s="50">
        <v>3227357</v>
      </c>
      <c r="W1136" s="50">
        <v>75.460566465049524</v>
      </c>
      <c r="X1136" s="50">
        <v>69.230776814239491</v>
      </c>
      <c r="Y1136" s="50">
        <v>47.847214107762809</v>
      </c>
      <c r="Z1136" s="50">
        <v>2681189186.0024824</v>
      </c>
      <c r="AA1136" s="50">
        <v>0.36160182828945947</v>
      </c>
      <c r="AB1136" s="50">
        <v>0.36303268849641362</v>
      </c>
      <c r="AC1136" s="50">
        <v>56276275</v>
      </c>
      <c r="AD1136" s="50">
        <v>0.54794958136723459</v>
      </c>
      <c r="AE1136" s="50">
        <v>0.60466112957396412</v>
      </c>
      <c r="AF1136" s="50">
        <v>8.3502069101748219E-2</v>
      </c>
      <c r="AG1136" s="50">
        <v>0.53067371829205712</v>
      </c>
      <c r="AH1136" s="50">
        <v>16.810526314156021</v>
      </c>
      <c r="AI1136" s="50">
        <v>18.226953354735862</v>
      </c>
      <c r="AJ1136" s="50">
        <v>1.0465329444805744</v>
      </c>
      <c r="AK1136" s="50">
        <v>2.2307558769868443</v>
      </c>
      <c r="AL1136" s="50">
        <v>3.1034664774173226</v>
      </c>
      <c r="AM1136" s="50">
        <v>4.0088479461736206</v>
      </c>
      <c r="AN1136" s="50">
        <v>5.0807544096588462</v>
      </c>
      <c r="AO1136" s="50">
        <v>6.225270153876771</v>
      </c>
      <c r="AP1136" s="50">
        <v>7.9610117573613941</v>
      </c>
      <c r="AQ1136" s="50">
        <v>10.608369955160704</v>
      </c>
      <c r="AR1136" s="50">
        <v>16.071315792710315</v>
      </c>
      <c r="AS1136" s="50">
        <v>43.663674686173593</v>
      </c>
      <c r="AT1136" s="50">
        <v>194.28272843263247</v>
      </c>
      <c r="AU1136" s="50">
        <v>300.78174700006167</v>
      </c>
      <c r="AV1136" s="50">
        <v>393.24428404082141</v>
      </c>
      <c r="AW1136" s="50">
        <v>495.62147866787944</v>
      </c>
      <c r="AX1136" s="50">
        <v>621.61561046679412</v>
      </c>
      <c r="AY1136" s="50">
        <v>768.66446455571327</v>
      </c>
      <c r="AZ1136" s="50">
        <v>1002.605823333539</v>
      </c>
      <c r="BA1136" s="50">
        <v>1370.2279585558367</v>
      </c>
      <c r="BB1136" s="50">
        <v>2305.9933936671396</v>
      </c>
      <c r="BC1136" s="50">
        <v>11.863935425000037</v>
      </c>
      <c r="BD1136" s="50">
        <v>8020.8465866683118</v>
      </c>
      <c r="BE1136" s="50">
        <v>114.88004067606926</v>
      </c>
      <c r="BF1136" s="50">
        <v>244.95396547898395</v>
      </c>
      <c r="BG1136" s="50">
        <v>340.69310781572881</v>
      </c>
      <c r="BH1136" s="50">
        <v>440.22257651955823</v>
      </c>
      <c r="BI1136" s="50">
        <v>557.82836003299417</v>
      </c>
      <c r="BJ1136" s="50">
        <v>683.41781830869354</v>
      </c>
      <c r="BK1136" s="50">
        <v>874.32120213130838</v>
      </c>
      <c r="BL1136" s="50">
        <v>1164.4970813052259</v>
      </c>
      <c r="BM1136" s="50">
        <v>1764.9955080552422</v>
      </c>
      <c r="BN1136" s="50">
        <v>4794.5141817802287</v>
      </c>
    </row>
    <row r="1137" spans="1:66" x14ac:dyDescent="0.25">
      <c r="A1137" t="str">
        <f t="shared" si="17"/>
        <v>3009TOT115</v>
      </c>
      <c r="B1137" s="50">
        <v>3009</v>
      </c>
      <c r="C1137" s="50" t="s">
        <v>3</v>
      </c>
      <c r="D1137" s="50">
        <v>115</v>
      </c>
      <c r="E1137" s="50">
        <v>667.99158894770073</v>
      </c>
      <c r="F1137" s="50">
        <v>0.29376414702536363</v>
      </c>
      <c r="G1137" s="50">
        <v>0.10951018789950399</v>
      </c>
      <c r="H1137" s="50">
        <v>5.8937975175476172E-2</v>
      </c>
      <c r="I1137" s="50">
        <v>7.2151298014320839E-2</v>
      </c>
      <c r="J1137" s="50">
        <v>3.3142903602185018E-2</v>
      </c>
      <c r="K1137" s="50">
        <v>2.2328240762560951E-2</v>
      </c>
      <c r="L1137" s="50">
        <v>266.91743794503225</v>
      </c>
      <c r="M1137" s="50">
        <v>133.45871897251612</v>
      </c>
      <c r="N1137" s="50">
        <v>1957567</v>
      </c>
      <c r="O1137" s="50">
        <v>575063</v>
      </c>
      <c r="P1137" s="50">
        <v>167.41523837780281</v>
      </c>
      <c r="Q1137" s="50">
        <v>99.502199567229439</v>
      </c>
      <c r="R1137" s="50">
        <v>37.278268641152053</v>
      </c>
      <c r="S1137" s="50">
        <v>686640400.67675602</v>
      </c>
      <c r="T1137" s="50">
        <v>4.3758303647298318</v>
      </c>
      <c r="U1137" s="50">
        <v>4.7236036616644999</v>
      </c>
      <c r="V1137" s="50">
        <v>141241</v>
      </c>
      <c r="W1137" s="50">
        <v>72.154077482916463</v>
      </c>
      <c r="X1137" s="50">
        <v>61.304641489599661</v>
      </c>
      <c r="Y1137" s="50">
        <v>45.935283930175032</v>
      </c>
      <c r="Z1137" s="50">
        <v>103904746.42359054</v>
      </c>
      <c r="AA1137" s="50">
        <v>0.66216544204473915</v>
      </c>
      <c r="AB1137" s="50">
        <v>0.66736658137892302</v>
      </c>
      <c r="AC1137" s="50">
        <v>1957567</v>
      </c>
      <c r="AD1137" s="50">
        <v>0.51195098993991739</v>
      </c>
      <c r="AE1137" s="50">
        <v>0.52554031062576456</v>
      </c>
      <c r="AF1137" s="50">
        <v>2.9046146871893682E-3</v>
      </c>
      <c r="AG1137" s="50">
        <v>0.44847706202068061</v>
      </c>
      <c r="AH1137" s="50">
        <v>13.60333321730522</v>
      </c>
      <c r="AI1137" s="50">
        <v>13.869626240260683</v>
      </c>
      <c r="AJ1137" s="50">
        <v>1.3775439575148618</v>
      </c>
      <c r="AK1137" s="50">
        <v>2.7073566742675514</v>
      </c>
      <c r="AL1137" s="50">
        <v>3.5365682469057669</v>
      </c>
      <c r="AM1137" s="50">
        <v>4.4931971285825103</v>
      </c>
      <c r="AN1137" s="50">
        <v>5.4233317308784184</v>
      </c>
      <c r="AO1137" s="50">
        <v>6.7696025145053653</v>
      </c>
      <c r="AP1137" s="50">
        <v>8.4636084136407135</v>
      </c>
      <c r="AQ1137" s="50">
        <v>10.572746342278016</v>
      </c>
      <c r="AR1137" s="50">
        <v>15.456085363110851</v>
      </c>
      <c r="AS1137" s="50">
        <v>41.199959628315945</v>
      </c>
      <c r="AT1137" s="50">
        <v>155.40390261669853</v>
      </c>
      <c r="AU1137" s="50">
        <v>207.2052034889314</v>
      </c>
      <c r="AV1137" s="50">
        <v>267.36155288894372</v>
      </c>
      <c r="AW1137" s="50">
        <v>325.78005219517792</v>
      </c>
      <c r="AX1137" s="50">
        <v>405.81664277786098</v>
      </c>
      <c r="AY1137" s="50">
        <v>511.32896990010488</v>
      </c>
      <c r="AZ1137" s="50">
        <v>621.61561046679412</v>
      </c>
      <c r="BA1137" s="50">
        <v>822.13677513350194</v>
      </c>
      <c r="BB1137" s="50">
        <v>1336.8077644447187</v>
      </c>
      <c r="BC1137" s="50">
        <v>10.722814845708683</v>
      </c>
      <c r="BD1137" s="50">
        <v>4511.7262050009258</v>
      </c>
      <c r="BE1137" s="50">
        <v>91.726247758631615</v>
      </c>
      <c r="BF1137" s="50">
        <v>180.97552674212668</v>
      </c>
      <c r="BG1137" s="50">
        <v>236.2720103043483</v>
      </c>
      <c r="BH1137" s="50">
        <v>298.4096241844158</v>
      </c>
      <c r="BI1137" s="50">
        <v>363.96724772465683</v>
      </c>
      <c r="BJ1137" s="50">
        <v>452.09913389413288</v>
      </c>
      <c r="BK1137" s="50">
        <v>567.27654283158267</v>
      </c>
      <c r="BL1137" s="50">
        <v>705.19397888778997</v>
      </c>
      <c r="BM1137" s="50">
        <v>1033.3598714984096</v>
      </c>
      <c r="BN1137" s="50">
        <v>2754.8344679729053</v>
      </c>
    </row>
    <row r="1138" spans="1:66" x14ac:dyDescent="0.25">
      <c r="A1138" t="str">
        <f t="shared" si="17"/>
        <v>3009TOT123</v>
      </c>
      <c r="B1138" s="50">
        <v>3009</v>
      </c>
      <c r="C1138" s="50" t="s">
        <v>3</v>
      </c>
      <c r="D1138" s="50">
        <v>123</v>
      </c>
      <c r="E1138" s="50">
        <v>711.21447950607524</v>
      </c>
      <c r="F1138" s="50">
        <v>0.28454172558407798</v>
      </c>
      <c r="G1138" s="50">
        <v>0.10688625617432625</v>
      </c>
      <c r="H1138" s="50">
        <v>5.9659631462217769E-2</v>
      </c>
      <c r="I1138" s="50">
        <v>8.3342656374029739E-2</v>
      </c>
      <c r="J1138" s="50">
        <v>3.6647067928745863E-2</v>
      </c>
      <c r="K1138" s="50">
        <v>2.3825281521666439E-2</v>
      </c>
      <c r="L1138" s="50">
        <v>237.86520050794564</v>
      </c>
      <c r="M1138" s="50">
        <v>118.93260025397282</v>
      </c>
      <c r="N1138" s="50">
        <v>3566433</v>
      </c>
      <c r="O1138" s="50">
        <v>1014799</v>
      </c>
      <c r="P1138" s="50">
        <v>148.51267864402251</v>
      </c>
      <c r="Q1138" s="50">
        <v>89.35252186392313</v>
      </c>
      <c r="R1138" s="50">
        <v>37.564352277305233</v>
      </c>
      <c r="S1138" s="50">
        <v>1088098198.0198479</v>
      </c>
      <c r="T1138" s="50">
        <v>3.5748035914716785</v>
      </c>
      <c r="U1138" s="50">
        <v>3.800624342850019</v>
      </c>
      <c r="V1138" s="50">
        <v>297236</v>
      </c>
      <c r="W1138" s="50">
        <v>66.636078039834786</v>
      </c>
      <c r="X1138" s="50">
        <v>52.296522214138037</v>
      </c>
      <c r="Y1138" s="50">
        <v>43.971562130536299</v>
      </c>
      <c r="Z1138" s="50">
        <v>186532908.92209837</v>
      </c>
      <c r="AA1138" s="50">
        <v>0.61282935120733784</v>
      </c>
      <c r="AB1138" s="50">
        <v>0.61765238494230568</v>
      </c>
      <c r="AC1138" s="50">
        <v>3566433</v>
      </c>
      <c r="AD1138" s="50">
        <v>0.55383713559253378</v>
      </c>
      <c r="AE1138" s="50">
        <v>0.61286382011061669</v>
      </c>
      <c r="AF1138" s="50">
        <v>5.2918309680723757E-3</v>
      </c>
      <c r="AG1138" s="50">
        <v>0.54258872265847025</v>
      </c>
      <c r="AH1138" s="50">
        <v>17.181486731420726</v>
      </c>
      <c r="AI1138" s="50">
        <v>17.788704261958173</v>
      </c>
      <c r="AJ1138" s="50">
        <v>1.0834741956052438</v>
      </c>
      <c r="AK1138" s="50">
        <v>2.3307829931654211</v>
      </c>
      <c r="AL1138" s="50">
        <v>3.0658663941107207</v>
      </c>
      <c r="AM1138" s="50">
        <v>3.9799965299018387</v>
      </c>
      <c r="AN1138" s="50">
        <v>4.863267589750949</v>
      </c>
      <c r="AO1138" s="50">
        <v>6.1054670424884812</v>
      </c>
      <c r="AP1138" s="50">
        <v>7.7619549972832864</v>
      </c>
      <c r="AQ1138" s="50">
        <v>10.073978852387999</v>
      </c>
      <c r="AR1138" s="50">
        <v>15.805107673593049</v>
      </c>
      <c r="AS1138" s="50">
        <v>44.930103731713011</v>
      </c>
      <c r="AT1138" s="50">
        <v>133.68077644447186</v>
      </c>
      <c r="AU1138" s="50">
        <v>193.43608351515078</v>
      </c>
      <c r="AV1138" s="50">
        <v>248.64624418671767</v>
      </c>
      <c r="AW1138" s="50">
        <v>310.80780523339706</v>
      </c>
      <c r="AX1138" s="50">
        <v>391.35047304119138</v>
      </c>
      <c r="AY1138" s="50">
        <v>483.65704917609924</v>
      </c>
      <c r="AZ1138" s="50">
        <v>621.61561046679412</v>
      </c>
      <c r="BA1138" s="50">
        <v>846.64491748165517</v>
      </c>
      <c r="BB1138" s="50">
        <v>1523.9608514669792</v>
      </c>
      <c r="BC1138" s="50">
        <v>11.365765030995973</v>
      </c>
      <c r="BD1138" s="50">
        <v>5614.592610667818</v>
      </c>
      <c r="BE1138" s="50">
        <v>76.838774762752053</v>
      </c>
      <c r="BF1138" s="50">
        <v>165.29559143283134</v>
      </c>
      <c r="BG1138" s="50">
        <v>218.6726054426401</v>
      </c>
      <c r="BH1138" s="50">
        <v>283.16021725109067</v>
      </c>
      <c r="BI1138" s="50">
        <v>345.97896348893539</v>
      </c>
      <c r="BJ1138" s="50">
        <v>434.09978316368137</v>
      </c>
      <c r="BK1138" s="50">
        <v>553.27681438933644</v>
      </c>
      <c r="BL1138" s="50">
        <v>715.81422593403397</v>
      </c>
      <c r="BM1138" s="50">
        <v>1123.6734978976101</v>
      </c>
      <c r="BN1138" s="50">
        <v>3200.6120582170624</v>
      </c>
    </row>
    <row r="1139" spans="1:66" x14ac:dyDescent="0.25">
      <c r="A1139" t="str">
        <f t="shared" si="17"/>
        <v>3009TOT126</v>
      </c>
      <c r="B1139" s="50">
        <v>3009</v>
      </c>
      <c r="C1139" s="50" t="s">
        <v>3</v>
      </c>
      <c r="D1139" s="50">
        <v>126</v>
      </c>
      <c r="E1139" s="50">
        <v>738.45102371724818</v>
      </c>
      <c r="F1139" s="50">
        <v>0.40246438970810644</v>
      </c>
      <c r="G1139" s="50">
        <v>0.16592400593967452</v>
      </c>
      <c r="H1139" s="50">
        <v>9.892536999663866E-2</v>
      </c>
      <c r="I1139" s="50">
        <v>0.14630055797239827</v>
      </c>
      <c r="J1139" s="50">
        <v>6.2851174920625114E-2</v>
      </c>
      <c r="K1139" s="50">
        <v>4.146223101077217E-2</v>
      </c>
      <c r="L1139" s="50">
        <v>312.31156117127068</v>
      </c>
      <c r="M1139" s="50">
        <v>156.15578058563534</v>
      </c>
      <c r="N1139" s="50">
        <v>3587095</v>
      </c>
      <c r="O1139" s="50">
        <v>1443678</v>
      </c>
      <c r="P1139" s="50">
        <v>183.55486453931715</v>
      </c>
      <c r="Q1139" s="50">
        <v>128.75669663195353</v>
      </c>
      <c r="R1139" s="50">
        <v>41.227002980316747</v>
      </c>
      <c r="S1139" s="50">
        <v>2230598523.3627052</v>
      </c>
      <c r="T1139" s="50">
        <v>7.0173895988331347</v>
      </c>
      <c r="U1139" s="50">
        <v>7.7974420727168168</v>
      </c>
      <c r="V1139" s="50">
        <v>524794</v>
      </c>
      <c r="W1139" s="50">
        <v>89.07077136573767</v>
      </c>
      <c r="X1139" s="50">
        <v>67.085009219897671</v>
      </c>
      <c r="Y1139" s="50">
        <v>42.960311151022971</v>
      </c>
      <c r="Z1139" s="50">
        <v>422469723.94256371</v>
      </c>
      <c r="AA1139" s="50">
        <v>1.329075858145536</v>
      </c>
      <c r="AB1139" s="50">
        <v>1.3529507541217716</v>
      </c>
      <c r="AC1139" s="50">
        <v>3587095</v>
      </c>
      <c r="AD1139" s="50">
        <v>0.56734890389391379</v>
      </c>
      <c r="AE1139" s="50">
        <v>0.67550425404305248</v>
      </c>
      <c r="AF1139" s="50">
        <v>5.3224889985084775E-3</v>
      </c>
      <c r="AG1139" s="50">
        <v>0.57499981703792891</v>
      </c>
      <c r="AH1139" s="50">
        <v>18.747322014730848</v>
      </c>
      <c r="AI1139" s="50">
        <v>20.27989017213584</v>
      </c>
      <c r="AJ1139" s="50">
        <v>0.87982801834184043</v>
      </c>
      <c r="AK1139" s="50">
        <v>2.1543168353608007</v>
      </c>
      <c r="AL1139" s="50">
        <v>2.9948645646878007</v>
      </c>
      <c r="AM1139" s="50">
        <v>3.872296552287005</v>
      </c>
      <c r="AN1139" s="50">
        <v>4.8181197087442271</v>
      </c>
      <c r="AO1139" s="50">
        <v>6.0643360617801481</v>
      </c>
      <c r="AP1139" s="50">
        <v>7.7672588850090953</v>
      </c>
      <c r="AQ1139" s="50">
        <v>9.9168549743483574</v>
      </c>
      <c r="AR1139" s="50">
        <v>15.126381549773903</v>
      </c>
      <c r="AS1139" s="50">
        <v>46.405742849666822</v>
      </c>
      <c r="AT1139" s="50">
        <v>124.32312209335883</v>
      </c>
      <c r="AU1139" s="50">
        <v>192.83452002115067</v>
      </c>
      <c r="AV1139" s="50">
        <v>250.65145583338474</v>
      </c>
      <c r="AW1139" s="50">
        <v>311.92181170376767</v>
      </c>
      <c r="AX1139" s="50">
        <v>401.04232933341558</v>
      </c>
      <c r="AY1139" s="50">
        <v>501.30291166676949</v>
      </c>
      <c r="AZ1139" s="50">
        <v>623.28662017235001</v>
      </c>
      <c r="BA1139" s="50">
        <v>867.25403718351117</v>
      </c>
      <c r="BB1139" s="50">
        <v>1503.9087350003085</v>
      </c>
      <c r="BC1139" s="50">
        <v>13.51803767345433</v>
      </c>
      <c r="BD1139" s="50">
        <v>5738.9157327611774</v>
      </c>
      <c r="BE1139" s="50">
        <v>64.791720278241542</v>
      </c>
      <c r="BF1139" s="50">
        <v>159.17960170651295</v>
      </c>
      <c r="BG1139" s="50">
        <v>221.28161595917462</v>
      </c>
      <c r="BH1139" s="50">
        <v>286.3129057922568</v>
      </c>
      <c r="BI1139" s="50">
        <v>355.76726869380116</v>
      </c>
      <c r="BJ1139" s="50">
        <v>447.18759237971699</v>
      </c>
      <c r="BK1139" s="50">
        <v>574.34337427043488</v>
      </c>
      <c r="BL1139" s="50">
        <v>731.76954918077672</v>
      </c>
      <c r="BM1139" s="50">
        <v>1116.985839799971</v>
      </c>
      <c r="BN1139" s="50">
        <v>3431.1555537131553</v>
      </c>
    </row>
    <row r="1140" spans="1:66" x14ac:dyDescent="0.25">
      <c r="A1140" t="str">
        <f t="shared" si="17"/>
        <v>3009TOT129</v>
      </c>
      <c r="B1140" s="50">
        <v>3009</v>
      </c>
      <c r="C1140" s="50" t="s">
        <v>3</v>
      </c>
      <c r="D1140" s="50">
        <v>129</v>
      </c>
      <c r="E1140" s="50">
        <v>898.48376273558983</v>
      </c>
      <c r="F1140" s="50">
        <v>0.29817165844047971</v>
      </c>
      <c r="G1140" s="50">
        <v>0.12163806465292312</v>
      </c>
      <c r="H1140" s="50">
        <v>6.9768043803620727E-2</v>
      </c>
      <c r="I1140" s="50">
        <v>0.10353243222834706</v>
      </c>
      <c r="J1140" s="50">
        <v>4.2246656123986405E-2</v>
      </c>
      <c r="K1140" s="50">
        <v>2.6989087863588276E-2</v>
      </c>
      <c r="L1140" s="50">
        <v>294.15391185404224</v>
      </c>
      <c r="M1140" s="50">
        <v>147.07695592702112</v>
      </c>
      <c r="N1140" s="50">
        <v>3641825</v>
      </c>
      <c r="O1140" s="50">
        <v>1085889</v>
      </c>
      <c r="P1140" s="50">
        <v>174.15487259205074</v>
      </c>
      <c r="Q1140" s="50">
        <v>119.9990392619915</v>
      </c>
      <c r="R1140" s="50">
        <v>40.794643357160055</v>
      </c>
      <c r="S1140" s="50">
        <v>1563667640.9419763</v>
      </c>
      <c r="T1140" s="50">
        <v>3.9822992948779241</v>
      </c>
      <c r="U1140" s="50">
        <v>4.2265750370363131</v>
      </c>
      <c r="V1140" s="50">
        <v>377047</v>
      </c>
      <c r="W1140" s="50">
        <v>87.061852958056846</v>
      </c>
      <c r="X1140" s="50">
        <v>60.015102968964271</v>
      </c>
      <c r="Y1140" s="50">
        <v>40.805238720567132</v>
      </c>
      <c r="Z1140" s="50">
        <v>271542174.34966892</v>
      </c>
      <c r="AA1140" s="50">
        <v>0.69155502175057892</v>
      </c>
      <c r="AB1140" s="50">
        <v>0.69856311285781181</v>
      </c>
      <c r="AC1140" s="50">
        <v>3641825</v>
      </c>
      <c r="AD1140" s="50">
        <v>0.58006502913918079</v>
      </c>
      <c r="AE1140" s="50">
        <v>0.69691990627162781</v>
      </c>
      <c r="AF1140" s="50">
        <v>5.4036967231124236E-3</v>
      </c>
      <c r="AG1140" s="50">
        <v>0.6021900513617986</v>
      </c>
      <c r="AH1140" s="50">
        <v>19.981015214328114</v>
      </c>
      <c r="AI1140" s="50">
        <v>21.095937398043542</v>
      </c>
      <c r="AJ1140" s="50">
        <v>0.94792730306702322</v>
      </c>
      <c r="AK1140" s="50">
        <v>2.0494619003298267</v>
      </c>
      <c r="AL1140" s="50">
        <v>2.848601059078022</v>
      </c>
      <c r="AM1140" s="50">
        <v>3.6705676145084842</v>
      </c>
      <c r="AN1140" s="50">
        <v>4.6047665402088302</v>
      </c>
      <c r="AO1140" s="50">
        <v>5.7324038309617773</v>
      </c>
      <c r="AP1140" s="50">
        <v>7.143675160545282</v>
      </c>
      <c r="AQ1140" s="50">
        <v>9.7698615988692161</v>
      </c>
      <c r="AR1140" s="50">
        <v>15.695113060421917</v>
      </c>
      <c r="AS1140" s="50">
        <v>47.537621932009621</v>
      </c>
      <c r="AT1140" s="50">
        <v>145.2259344101308</v>
      </c>
      <c r="AU1140" s="50">
        <v>219.61841844448949</v>
      </c>
      <c r="AV1140" s="50">
        <v>296.32572111857928</v>
      </c>
      <c r="AW1140" s="50">
        <v>372.96936628007649</v>
      </c>
      <c r="AX1140" s="50">
        <v>458.9706657926867</v>
      </c>
      <c r="AY1140" s="50">
        <v>574.38173612308083</v>
      </c>
      <c r="AZ1140" s="50">
        <v>732.57065491570586</v>
      </c>
      <c r="BA1140" s="50">
        <v>1069.4462115557749</v>
      </c>
      <c r="BB1140" s="50">
        <v>1916.0911290374299</v>
      </c>
      <c r="BC1140" s="50">
        <v>13.112368210622989</v>
      </c>
      <c r="BD1140" s="50">
        <v>7265.5501997570454</v>
      </c>
      <c r="BE1140" s="50">
        <v>85.043045674708026</v>
      </c>
      <c r="BF1140" s="50">
        <v>183.74752886270221</v>
      </c>
      <c r="BG1140" s="50">
        <v>256.38817022849912</v>
      </c>
      <c r="BH1140" s="50">
        <v>329.51631080130375</v>
      </c>
      <c r="BI1140" s="50">
        <v>413.92117327528319</v>
      </c>
      <c r="BJ1140" s="50">
        <v>514.27121366745484</v>
      </c>
      <c r="BK1140" s="50">
        <v>643.82142258705392</v>
      </c>
      <c r="BL1140" s="50">
        <v>877.6363045006799</v>
      </c>
      <c r="BM1140" s="50">
        <v>1409.9152294164746</v>
      </c>
      <c r="BN1140" s="50">
        <v>4275.8804280587165</v>
      </c>
    </row>
    <row r="1141" spans="1:66" x14ac:dyDescent="0.25">
      <c r="A1141" t="str">
        <f t="shared" si="17"/>
        <v>3009TOT131</v>
      </c>
      <c r="B1141" s="50">
        <v>3009</v>
      </c>
      <c r="C1141" s="50" t="s">
        <v>3</v>
      </c>
      <c r="D1141" s="50">
        <v>131</v>
      </c>
      <c r="E1141" s="50">
        <v>1100.5094997747108</v>
      </c>
      <c r="F1141" s="50">
        <v>0.11688306557425454</v>
      </c>
      <c r="G1141" s="50">
        <v>4.3143523045451333E-2</v>
      </c>
      <c r="H1141" s="50">
        <v>2.5711830165009643E-2</v>
      </c>
      <c r="I1141" s="50">
        <v>3.0720452202394839E-2</v>
      </c>
      <c r="J1141" s="50">
        <v>1.7079415841095739E-2</v>
      </c>
      <c r="K1141" s="50">
        <v>1.3802502535989471E-2</v>
      </c>
      <c r="L1141" s="50">
        <v>234.23366997609864</v>
      </c>
      <c r="M1141" s="50">
        <v>117.11683498804932</v>
      </c>
      <c r="N1141" s="50">
        <v>4809174</v>
      </c>
      <c r="O1141" s="50">
        <v>562111</v>
      </c>
      <c r="P1141" s="50">
        <v>147.77404736965335</v>
      </c>
      <c r="Q1141" s="50">
        <v>86.459622606445294</v>
      </c>
      <c r="R1141" s="50">
        <v>36.911697031117562</v>
      </c>
      <c r="S1141" s="50">
        <v>583198859.07517898</v>
      </c>
      <c r="T1141" s="50">
        <v>0.9182715588282726</v>
      </c>
      <c r="U1141" s="50">
        <v>0.93291345500145328</v>
      </c>
      <c r="V1141" s="50">
        <v>147740</v>
      </c>
      <c r="W1141" s="50">
        <v>52.00428021263648</v>
      </c>
      <c r="X1141" s="50">
        <v>65.112554775412832</v>
      </c>
      <c r="Y1141" s="50">
        <v>55.596238390541352</v>
      </c>
      <c r="Z1141" s="50">
        <v>115436746.11023392</v>
      </c>
      <c r="AA1141" s="50">
        <v>0.18176009631569512</v>
      </c>
      <c r="AB1141" s="50">
        <v>0.18202433862724685</v>
      </c>
      <c r="AC1141" s="50">
        <v>4809174</v>
      </c>
      <c r="AD1141" s="50">
        <v>0.53006893420753476</v>
      </c>
      <c r="AE1141" s="50">
        <v>0.5582978354563366</v>
      </c>
      <c r="AF1141" s="50">
        <v>7.1357953181929949E-3</v>
      </c>
      <c r="AG1141" s="50">
        <v>0.48729304160355991</v>
      </c>
      <c r="AH1141" s="50">
        <v>15.002793393971942</v>
      </c>
      <c r="AI1141" s="50">
        <v>15.683360686595282</v>
      </c>
      <c r="AJ1141" s="50">
        <v>1.2276101406446971</v>
      </c>
      <c r="AK1141" s="50">
        <v>2.4996089633861485</v>
      </c>
      <c r="AL1141" s="50">
        <v>3.3986250948345398</v>
      </c>
      <c r="AM1141" s="50">
        <v>4.2729340959857733</v>
      </c>
      <c r="AN1141" s="50">
        <v>5.3009435264703519</v>
      </c>
      <c r="AO1141" s="50">
        <v>6.3427938914023443</v>
      </c>
      <c r="AP1141" s="50">
        <v>7.9741080933477413</v>
      </c>
      <c r="AQ1141" s="50">
        <v>10.528054627444146</v>
      </c>
      <c r="AR1141" s="50">
        <v>15.701942641148328</v>
      </c>
      <c r="AS1141" s="50">
        <v>42.75337892533593</v>
      </c>
      <c r="AT1141" s="50">
        <v>212.55243454671026</v>
      </c>
      <c r="AU1141" s="50">
        <v>323.17327705451072</v>
      </c>
      <c r="AV1141" s="50">
        <v>414.41040697786281</v>
      </c>
      <c r="AW1141" s="50">
        <v>525.81105401492266</v>
      </c>
      <c r="AX1141" s="50">
        <v>628.29964928901779</v>
      </c>
      <c r="AY1141" s="50">
        <v>778.6905227890486</v>
      </c>
      <c r="AZ1141" s="50">
        <v>990.90875539464764</v>
      </c>
      <c r="BA1141" s="50">
        <v>1336.8077644447187</v>
      </c>
      <c r="BB1141" s="50">
        <v>2299.309354844916</v>
      </c>
      <c r="BC1141" s="50">
        <v>10.894649415036127</v>
      </c>
      <c r="BD1141" s="50">
        <v>7917.2439849238463</v>
      </c>
      <c r="BE1141" s="50">
        <v>135.06719554884643</v>
      </c>
      <c r="BF1141" s="50">
        <v>274.5826990074504</v>
      </c>
      <c r="BG1141" s="50">
        <v>374.53623675556508</v>
      </c>
      <c r="BH1141" s="50">
        <v>470.11669970490124</v>
      </c>
      <c r="BI1141" s="50">
        <v>583.68263253948305</v>
      </c>
      <c r="BJ1141" s="50">
        <v>697.32348010381804</v>
      </c>
      <c r="BK1141" s="50">
        <v>877.31445085041025</v>
      </c>
      <c r="BL1141" s="50">
        <v>1159.2911087737345</v>
      </c>
      <c r="BM1141" s="50">
        <v>1728.9894387225779</v>
      </c>
      <c r="BN1141" s="50">
        <v>4707.775266403135</v>
      </c>
    </row>
    <row r="1142" spans="1:66" x14ac:dyDescent="0.25">
      <c r="A1142" t="str">
        <f t="shared" si="17"/>
        <v>3009TOT133</v>
      </c>
      <c r="B1142" s="50">
        <v>3009</v>
      </c>
      <c r="C1142" s="50" t="s">
        <v>3</v>
      </c>
      <c r="D1142" s="50">
        <v>133</v>
      </c>
      <c r="E1142" s="50">
        <v>1210.4568431808646</v>
      </c>
      <c r="F1142" s="50">
        <v>0.16382178121990118</v>
      </c>
      <c r="G1142" s="50">
        <v>6.6892553880942049E-2</v>
      </c>
      <c r="H1142" s="50">
        <v>3.9306554819063956E-2</v>
      </c>
      <c r="I1142" s="50">
        <v>5.0736528102488146E-2</v>
      </c>
      <c r="J1142" s="50">
        <v>2.4240031069425374E-2</v>
      </c>
      <c r="K1142" s="50">
        <v>1.8618369846754478E-2</v>
      </c>
      <c r="L1142" s="50">
        <v>299.60120591396299</v>
      </c>
      <c r="M1142" s="50">
        <v>149.80060295698149</v>
      </c>
      <c r="N1142" s="50">
        <v>10765577</v>
      </c>
      <c r="O1142" s="50">
        <v>1763636</v>
      </c>
      <c r="P1142" s="50">
        <v>177.26649767090331</v>
      </c>
      <c r="Q1142" s="50">
        <v>122.33470824305968</v>
      </c>
      <c r="R1142" s="50">
        <v>40.832515299751755</v>
      </c>
      <c r="S1142" s="50">
        <v>2589046746.0834818</v>
      </c>
      <c r="T1142" s="50">
        <v>1.6556633078078373</v>
      </c>
      <c r="U1142" s="50">
        <v>1.6963607594329577</v>
      </c>
      <c r="V1142" s="50">
        <v>546208</v>
      </c>
      <c r="W1142" s="50">
        <v>78.231431677447048</v>
      </c>
      <c r="X1142" s="50">
        <v>71.569171279534444</v>
      </c>
      <c r="Y1142" s="50">
        <v>47.776290526739132</v>
      </c>
      <c r="Z1142" s="50">
        <v>469099846.87502342</v>
      </c>
      <c r="AA1142" s="50">
        <v>0.29998353847575066</v>
      </c>
      <c r="AB1142" s="50">
        <v>0.30097044623952174</v>
      </c>
      <c r="AC1142" s="50">
        <v>10765577</v>
      </c>
      <c r="AD1142" s="50">
        <v>0.55616170168536427</v>
      </c>
      <c r="AE1142" s="50">
        <v>0.65030043055707409</v>
      </c>
      <c r="AF1142" s="50">
        <v>1.5973835414198653E-2</v>
      </c>
      <c r="AG1142" s="50">
        <v>0.5405168247897052</v>
      </c>
      <c r="AH1142" s="50">
        <v>17.251536571465522</v>
      </c>
      <c r="AI1142" s="50">
        <v>18.230623877401481</v>
      </c>
      <c r="AJ1142" s="50">
        <v>1.0698116236405333</v>
      </c>
      <c r="AK1142" s="50">
        <v>2.2671947918182074</v>
      </c>
      <c r="AL1142" s="50">
        <v>3.1167484216500387</v>
      </c>
      <c r="AM1142" s="50">
        <v>3.9938645626220444</v>
      </c>
      <c r="AN1142" s="50">
        <v>4.933339319786846</v>
      </c>
      <c r="AO1142" s="50">
        <v>5.9773780897750282</v>
      </c>
      <c r="AP1142" s="50">
        <v>7.6217539640342302</v>
      </c>
      <c r="AQ1142" s="50">
        <v>10.184200389969035</v>
      </c>
      <c r="AR1142" s="50">
        <v>15.776336796901809</v>
      </c>
      <c r="AS1142" s="50">
        <v>45.059372039802241</v>
      </c>
      <c r="AT1142" s="50">
        <v>210.06979155559864</v>
      </c>
      <c r="AU1142" s="50">
        <v>324.84428676006661</v>
      </c>
      <c r="AV1142" s="50">
        <v>430.0064975630512</v>
      </c>
      <c r="AW1142" s="50">
        <v>534.72310577788744</v>
      </c>
      <c r="AX1142" s="50">
        <v>645.0097463445768</v>
      </c>
      <c r="AY1142" s="50">
        <v>802.08465866683116</v>
      </c>
      <c r="AZ1142" s="50">
        <v>1047.1660821483629</v>
      </c>
      <c r="BA1142" s="50">
        <v>1464.1387040080781</v>
      </c>
      <c r="BB1142" s="50">
        <v>2606.7751406672014</v>
      </c>
      <c r="BC1142" s="50">
        <v>13.027207761578168</v>
      </c>
      <c r="BD1142" s="50">
        <v>8956.6120217796142</v>
      </c>
      <c r="BE1142" s="50">
        <v>129.24093744368847</v>
      </c>
      <c r="BF1142" s="50">
        <v>274.37035386544875</v>
      </c>
      <c r="BG1142" s="50">
        <v>377.83916606743634</v>
      </c>
      <c r="BH1142" s="50">
        <v>483.04732529181399</v>
      </c>
      <c r="BI1142" s="50">
        <v>598.06145003547613</v>
      </c>
      <c r="BJ1142" s="50">
        <v>722.52286699384854</v>
      </c>
      <c r="BK1142" s="50">
        <v>922.36854363469672</v>
      </c>
      <c r="BL1142" s="50">
        <v>1233.1850111453996</v>
      </c>
      <c r="BM1142" s="50">
        <v>1909.218909966829</v>
      </c>
      <c r="BN1142" s="50">
        <v>5462.5117090098611</v>
      </c>
    </row>
    <row r="1143" spans="1:66" x14ac:dyDescent="0.25">
      <c r="A1143" t="str">
        <f t="shared" si="17"/>
        <v>3009TOT135</v>
      </c>
      <c r="B1143" s="50">
        <v>3009</v>
      </c>
      <c r="C1143" s="50" t="s">
        <v>3</v>
      </c>
      <c r="D1143" s="50">
        <v>135</v>
      </c>
      <c r="E1143" s="50">
        <v>1137.9473861171593</v>
      </c>
      <c r="F1143" s="50">
        <v>0.15878194267694204</v>
      </c>
      <c r="G1143" s="50">
        <v>6.0960056785866128E-2</v>
      </c>
      <c r="H1143" s="50">
        <v>3.6421347921259596E-2</v>
      </c>
      <c r="I1143" s="50">
        <v>4.4108594625620882E-2</v>
      </c>
      <c r="J1143" s="50">
        <v>2.3772356683022279E-2</v>
      </c>
      <c r="K1143" s="50">
        <v>1.8550709633458586E-2</v>
      </c>
      <c r="L1143" s="50">
        <v>301.41697131357768</v>
      </c>
      <c r="M1143" s="50">
        <v>150.70848565678884</v>
      </c>
      <c r="N1143" s="50">
        <v>18470822</v>
      </c>
      <c r="O1143" s="50">
        <v>2932833</v>
      </c>
      <c r="P1143" s="50">
        <v>185.69603115047556</v>
      </c>
      <c r="Q1143" s="50">
        <v>115.72094016310211</v>
      </c>
      <c r="R1143" s="50">
        <v>38.392310711234764</v>
      </c>
      <c r="S1143" s="50">
        <v>4072682305.216455</v>
      </c>
      <c r="T1143" s="50">
        <v>1.6146964184517916</v>
      </c>
      <c r="U1143" s="50">
        <v>1.6576474623400632</v>
      </c>
      <c r="V1143" s="50">
        <v>814722</v>
      </c>
      <c r="W1143" s="50">
        <v>69.484046143354661</v>
      </c>
      <c r="X1143" s="50">
        <v>81.224439513434177</v>
      </c>
      <c r="Y1143" s="50">
        <v>53.895067128740223</v>
      </c>
      <c r="Z1143" s="50">
        <v>794104053.71116936</v>
      </c>
      <c r="AA1143" s="50">
        <v>0.31483844682977941</v>
      </c>
      <c r="AB1143" s="50">
        <v>0.31568869394374638</v>
      </c>
      <c r="AC1143" s="50">
        <v>18470822</v>
      </c>
      <c r="AD1143" s="50">
        <v>0.51414624556817334</v>
      </c>
      <c r="AE1143" s="50">
        <v>0.51695663225989996</v>
      </c>
      <c r="AF1143" s="50">
        <v>2.7406786519009296E-2</v>
      </c>
      <c r="AG1143" s="50">
        <v>0.45993758317097733</v>
      </c>
      <c r="AH1143" s="50">
        <v>13.83515307368538</v>
      </c>
      <c r="AI1143" s="50">
        <v>15.058072697947837</v>
      </c>
      <c r="AJ1143" s="50">
        <v>1.2044571324656128</v>
      </c>
      <c r="AK1143" s="50">
        <v>2.5450838619789216</v>
      </c>
      <c r="AL1143" s="50">
        <v>3.4588049535142389</v>
      </c>
      <c r="AM1143" s="50">
        <v>4.4183838743503623</v>
      </c>
      <c r="AN1143" s="50">
        <v>5.4848754578676928</v>
      </c>
      <c r="AO1143" s="50">
        <v>6.7977613995604038</v>
      </c>
      <c r="AP1143" s="50">
        <v>8.5051746315190684</v>
      </c>
      <c r="AQ1143" s="50">
        <v>11.124597810462284</v>
      </c>
      <c r="AR1143" s="50">
        <v>16.246464168774004</v>
      </c>
      <c r="AS1143" s="50">
        <v>40.214396709507426</v>
      </c>
      <c r="AT1143" s="50">
        <v>225.47490960300919</v>
      </c>
      <c r="AU1143" s="50">
        <v>334.20194111117968</v>
      </c>
      <c r="AV1143" s="50">
        <v>444.48858167786892</v>
      </c>
      <c r="AW1143" s="50">
        <v>560.56805589048531</v>
      </c>
      <c r="AX1143" s="50">
        <v>688.45599868903014</v>
      </c>
      <c r="AY1143" s="50">
        <v>867.0153215112889</v>
      </c>
      <c r="AZ1143" s="50">
        <v>1084.1510969646667</v>
      </c>
      <c r="BA1143" s="50">
        <v>1470.4885408891905</v>
      </c>
      <c r="BB1143" s="50">
        <v>2327.7165198393664</v>
      </c>
      <c r="BC1143" s="50">
        <v>10.344594935129905</v>
      </c>
      <c r="BD1143" s="50">
        <v>7887.1658102238398</v>
      </c>
      <c r="BE1143" s="50">
        <v>137.05377618357747</v>
      </c>
      <c r="BF1143" s="50">
        <v>289.44715915080343</v>
      </c>
      <c r="BG1143" s="50">
        <v>393.57190121349544</v>
      </c>
      <c r="BH1143" s="50">
        <v>501.69509907516954</v>
      </c>
      <c r="BI1143" s="50">
        <v>625.78574830353273</v>
      </c>
      <c r="BJ1143" s="50">
        <v>773.08707305969244</v>
      </c>
      <c r="BK1143" s="50">
        <v>968.30765383246398</v>
      </c>
      <c r="BL1143" s="50">
        <v>1265.1845008758869</v>
      </c>
      <c r="BM1143" s="50">
        <v>1849.6485733650288</v>
      </c>
      <c r="BN1143" s="50">
        <v>4578.3982753348409</v>
      </c>
    </row>
    <row r="1144" spans="1:66" x14ac:dyDescent="0.25">
      <c r="A1144" t="str">
        <f t="shared" si="17"/>
        <v>3009TOT141</v>
      </c>
      <c r="B1144" s="50">
        <v>3009</v>
      </c>
      <c r="C1144" s="50" t="s">
        <v>3</v>
      </c>
      <c r="D1144" s="50">
        <v>141</v>
      </c>
      <c r="E1144" s="50">
        <v>1246.3146199247972</v>
      </c>
      <c r="F1144" s="50">
        <v>0.11385890420547928</v>
      </c>
      <c r="G1144" s="50">
        <v>4.1569292759040047E-2</v>
      </c>
      <c r="H1144" s="50">
        <v>2.5411615121411071E-2</v>
      </c>
      <c r="I1144" s="50">
        <v>2.9432111782871723E-2</v>
      </c>
      <c r="J1144" s="50">
        <v>1.71245131860812E-2</v>
      </c>
      <c r="K1144" s="50">
        <v>1.4624325022961576E-2</v>
      </c>
      <c r="L1144" s="50">
        <v>275.99626253680429</v>
      </c>
      <c r="M1144" s="50">
        <v>137.99813126840215</v>
      </c>
      <c r="N1144" s="50">
        <v>3171434</v>
      </c>
      <c r="O1144" s="50">
        <v>361096</v>
      </c>
      <c r="P1144" s="50">
        <v>175.23146493179468</v>
      </c>
      <c r="Q1144" s="50">
        <v>100.76479760500962</v>
      </c>
      <c r="R1144" s="50">
        <v>36.509479033822991</v>
      </c>
      <c r="S1144" s="50">
        <v>436629184.27174264</v>
      </c>
      <c r="T1144" s="50">
        <v>0.92055162110555788</v>
      </c>
      <c r="U1144" s="50">
        <v>0.93552804812601009</v>
      </c>
      <c r="V1144" s="50">
        <v>93342</v>
      </c>
      <c r="W1144" s="50">
        <v>57.706549203415108</v>
      </c>
      <c r="X1144" s="50">
        <v>80.29158206498704</v>
      </c>
      <c r="Y1144" s="50">
        <v>58.18309373249582</v>
      </c>
      <c r="Z1144" s="50">
        <v>89934922.237320244</v>
      </c>
      <c r="AA1144" s="50">
        <v>0.18961109665093301</v>
      </c>
      <c r="AB1144" s="50">
        <v>0.18986984335802853</v>
      </c>
      <c r="AC1144" s="50">
        <v>3171434</v>
      </c>
      <c r="AD1144" s="50">
        <v>0.50523598756406052</v>
      </c>
      <c r="AE1144" s="50">
        <v>0.50495752647992287</v>
      </c>
      <c r="AF1144" s="50">
        <v>4.7057361387127447E-3</v>
      </c>
      <c r="AG1144" s="50">
        <v>0.43893456594004299</v>
      </c>
      <c r="AH1144" s="50">
        <v>13.057084785379102</v>
      </c>
      <c r="AI1144" s="50">
        <v>14.383291048844844</v>
      </c>
      <c r="AJ1144" s="50">
        <v>1.3076572997720106</v>
      </c>
      <c r="AK1144" s="50">
        <v>2.5706633431139916</v>
      </c>
      <c r="AL1144" s="50">
        <v>3.6306333910862452</v>
      </c>
      <c r="AM1144" s="50">
        <v>4.7018258410845482</v>
      </c>
      <c r="AN1144" s="50">
        <v>5.5865418806152949</v>
      </c>
      <c r="AO1144" s="50">
        <v>6.9185263485185224</v>
      </c>
      <c r="AP1144" s="50">
        <v>8.4547505052072225</v>
      </c>
      <c r="AQ1144" s="50">
        <v>11.046386803229744</v>
      </c>
      <c r="AR1144" s="50">
        <v>15.923717556318067</v>
      </c>
      <c r="AS1144" s="50">
        <v>39.859297031054354</v>
      </c>
      <c r="AT1144" s="50">
        <v>262.01432183116486</v>
      </c>
      <c r="AU1144" s="50">
        <v>391.49370244452473</v>
      </c>
      <c r="AV1144" s="50">
        <v>519.12701519269899</v>
      </c>
      <c r="AW1144" s="50">
        <v>638.80313886679767</v>
      </c>
      <c r="AX1144" s="50">
        <v>779.80452925941927</v>
      </c>
      <c r="AY1144" s="50">
        <v>950.13611857908381</v>
      </c>
      <c r="AZ1144" s="50">
        <v>1169.7067938891289</v>
      </c>
      <c r="BA1144" s="50">
        <v>1604.1693173336623</v>
      </c>
      <c r="BB1144" s="50">
        <v>2539.9347524449654</v>
      </c>
      <c r="BC1144" s="50">
        <v>10.635955389839026</v>
      </c>
      <c r="BD1144" s="50">
        <v>8020.8465866683118</v>
      </c>
      <c r="BE1144" s="50">
        <v>162.54338890464328</v>
      </c>
      <c r="BF1144" s="50">
        <v>320.7571171129357</v>
      </c>
      <c r="BG1144" s="50">
        <v>452.99307111547785</v>
      </c>
      <c r="BH1144" s="50">
        <v>582.26364956425721</v>
      </c>
      <c r="BI1144" s="50">
        <v>699.66827780199617</v>
      </c>
      <c r="BJ1144" s="50">
        <v>861.06436668788672</v>
      </c>
      <c r="BK1144" s="50">
        <v>1056.2604628979905</v>
      </c>
      <c r="BL1144" s="50">
        <v>1376.5207352534351</v>
      </c>
      <c r="BM1144" s="50">
        <v>1984.3484244254953</v>
      </c>
      <c r="BN1144" s="50">
        <v>4973.6881901092338</v>
      </c>
    </row>
    <row r="1145" spans="1:66" x14ac:dyDescent="0.25">
      <c r="A1145" t="str">
        <f t="shared" si="17"/>
        <v>3009TOT143</v>
      </c>
      <c r="B1145" s="50">
        <v>3009</v>
      </c>
      <c r="C1145" s="50" t="s">
        <v>3</v>
      </c>
      <c r="D1145" s="50">
        <v>143</v>
      </c>
      <c r="E1145" s="50">
        <v>1147.2282843970131</v>
      </c>
      <c r="F1145" s="50">
        <v>0.18229906439227717</v>
      </c>
      <c r="G1145" s="50">
        <v>6.9291554864742769E-2</v>
      </c>
      <c r="H1145" s="50">
        <v>3.8910507518923443E-2</v>
      </c>
      <c r="I1145" s="50">
        <v>5.2981777846579779E-2</v>
      </c>
      <c r="J1145" s="50">
        <v>2.311110105521421E-2</v>
      </c>
      <c r="K1145" s="50">
        <v>1.5832087205647952E-2</v>
      </c>
      <c r="L1145" s="50">
        <v>334.10073928247903</v>
      </c>
      <c r="M1145" s="50">
        <v>167.05036964123951</v>
      </c>
      <c r="N1145" s="50">
        <v>3908155</v>
      </c>
      <c r="O1145" s="50">
        <v>712453</v>
      </c>
      <c r="P1145" s="50">
        <v>207.10963385076266</v>
      </c>
      <c r="Q1145" s="50">
        <v>126.99110543171636</v>
      </c>
      <c r="R1145" s="50">
        <v>38.009824732637469</v>
      </c>
      <c r="S1145" s="50">
        <v>1085702328.4577112</v>
      </c>
      <c r="T1145" s="50">
        <v>2.0179383668622437</v>
      </c>
      <c r="U1145" s="50">
        <v>2.0866098043496693</v>
      </c>
      <c r="V1145" s="50">
        <v>207061</v>
      </c>
      <c r="W1145" s="50">
        <v>94.181580955644193</v>
      </c>
      <c r="X1145" s="50">
        <v>72.86878868559532</v>
      </c>
      <c r="Y1145" s="50">
        <v>43.620848515384722</v>
      </c>
      <c r="Z1145" s="50">
        <v>181059411.04833663</v>
      </c>
      <c r="AA1145" s="50">
        <v>0.33652569646317315</v>
      </c>
      <c r="AB1145" s="50">
        <v>0.33799582053210309</v>
      </c>
      <c r="AC1145" s="50">
        <v>3908155</v>
      </c>
      <c r="AD1145" s="50">
        <v>0.51247633316378205</v>
      </c>
      <c r="AE1145" s="50">
        <v>0.51202389295540307</v>
      </c>
      <c r="AF1145" s="50">
        <v>5.7988740169874981E-3</v>
      </c>
      <c r="AG1145" s="50">
        <v>0.45970657177299667</v>
      </c>
      <c r="AH1145" s="50">
        <v>13.698685403579487</v>
      </c>
      <c r="AI1145" s="50">
        <v>14.804619109179187</v>
      </c>
      <c r="AJ1145" s="50">
        <v>1.2565674817377923</v>
      </c>
      <c r="AK1145" s="50">
        <v>2.5634069361828598</v>
      </c>
      <c r="AL1145" s="50">
        <v>3.4837578683359665</v>
      </c>
      <c r="AM1145" s="50">
        <v>4.4834610869485267</v>
      </c>
      <c r="AN1145" s="50">
        <v>5.5591131944015046</v>
      </c>
      <c r="AO1145" s="50">
        <v>6.7772814486263897</v>
      </c>
      <c r="AP1145" s="50">
        <v>8.3717303395492557</v>
      </c>
      <c r="AQ1145" s="50">
        <v>10.951415380093977</v>
      </c>
      <c r="AR1145" s="50">
        <v>16.18600281145018</v>
      </c>
      <c r="AS1145" s="50">
        <v>40.367263452673548</v>
      </c>
      <c r="AT1145" s="50">
        <v>231.26774324893631</v>
      </c>
      <c r="AU1145" s="50">
        <v>347.57001875562685</v>
      </c>
      <c r="AV1145" s="50">
        <v>455.04936301698217</v>
      </c>
      <c r="AW1145" s="50">
        <v>579.28336459271134</v>
      </c>
      <c r="AX1145" s="50">
        <v>698.48205692236547</v>
      </c>
      <c r="AY1145" s="50">
        <v>860.0129951261024</v>
      </c>
      <c r="AZ1145" s="50">
        <v>1076.1302503779984</v>
      </c>
      <c r="BA1145" s="50">
        <v>1470.4885408891905</v>
      </c>
      <c r="BB1145" s="50">
        <v>2352.3360628345567</v>
      </c>
      <c r="BC1145" s="50">
        <v>10.38297300946563</v>
      </c>
      <c r="BD1145" s="50">
        <v>8020.8465866683118</v>
      </c>
      <c r="BE1145" s="50">
        <v>143.90346078060071</v>
      </c>
      <c r="BF1145" s="50">
        <v>293.92072715353169</v>
      </c>
      <c r="BG1145" s="50">
        <v>399.43097491319844</v>
      </c>
      <c r="BH1145" s="50">
        <v>515.28156776136279</v>
      </c>
      <c r="BI1145" s="50">
        <v>638.09598064134809</v>
      </c>
      <c r="BJ1145" s="50">
        <v>777.47806162660538</v>
      </c>
      <c r="BK1145" s="50">
        <v>959.32275503105154</v>
      </c>
      <c r="BL1145" s="50">
        <v>1257.8143791589396</v>
      </c>
      <c r="BM1145" s="50">
        <v>1855.7762616823809</v>
      </c>
      <c r="BN1145" s="50">
        <v>4636.7355509165127</v>
      </c>
    </row>
    <row r="1146" spans="1:66" x14ac:dyDescent="0.25">
      <c r="A1146" t="str">
        <f t="shared" si="17"/>
        <v>3009TOT153</v>
      </c>
      <c r="B1146" s="50">
        <v>3009</v>
      </c>
      <c r="C1146" s="50" t="s">
        <v>3</v>
      </c>
      <c r="D1146" s="50">
        <v>153</v>
      </c>
      <c r="E1146" s="50">
        <v>1770.3730559330536</v>
      </c>
      <c r="F1146" s="50">
        <v>0.12706275099627093</v>
      </c>
      <c r="G1146" s="50">
        <v>4.8825387378601183E-2</v>
      </c>
      <c r="H1146" s="50">
        <v>2.8498524667633321E-2</v>
      </c>
      <c r="I1146" s="50">
        <v>3.2510310888239601E-2</v>
      </c>
      <c r="J1146" s="50">
        <v>1.7718249704580514E-2</v>
      </c>
      <c r="K1146" s="50">
        <v>1.436530500048688E-2</v>
      </c>
      <c r="L1146" s="50">
        <v>259.6543784855026</v>
      </c>
      <c r="M1146" s="50">
        <v>129.8271892427513</v>
      </c>
      <c r="N1146" s="50">
        <v>2398193</v>
      </c>
      <c r="O1146" s="50">
        <v>304720.99999999994</v>
      </c>
      <c r="P1146" s="50">
        <v>159.87906656520067</v>
      </c>
      <c r="Q1146" s="50">
        <v>99.775311920301931</v>
      </c>
      <c r="R1146" s="50">
        <v>38.426200437006202</v>
      </c>
      <c r="S1146" s="50">
        <v>364843593.88399589</v>
      </c>
      <c r="T1146" s="50">
        <v>0.71610475383240302</v>
      </c>
      <c r="U1146" s="50">
        <v>0.7244172963120592</v>
      </c>
      <c r="V1146" s="50">
        <v>77965.999999999985</v>
      </c>
      <c r="W1146" s="50">
        <v>59.070850881218846</v>
      </c>
      <c r="X1146" s="50">
        <v>70.756338361532457</v>
      </c>
      <c r="Y1146" s="50">
        <v>54.500400705149694</v>
      </c>
      <c r="Z1146" s="50">
        <v>66199064.120342873</v>
      </c>
      <c r="AA1146" s="50">
        <v>0.12993366283664676</v>
      </c>
      <c r="AB1146" s="50">
        <v>0.13007476140131943</v>
      </c>
      <c r="AC1146" s="50">
        <v>2398193</v>
      </c>
      <c r="AD1146" s="50">
        <v>0.61937019883765587</v>
      </c>
      <c r="AE1146" s="50">
        <v>0.74452435293663299</v>
      </c>
      <c r="AF1146" s="50">
        <v>3.5584103177641459E-3</v>
      </c>
      <c r="AG1146" s="50">
        <v>0.71411800486566701</v>
      </c>
      <c r="AH1146" s="50">
        <v>26.797950030002848</v>
      </c>
      <c r="AI1146" s="50">
        <v>28.380207565108826</v>
      </c>
      <c r="AJ1146" s="50">
        <v>0.78132027917444291</v>
      </c>
      <c r="AK1146" s="50">
        <v>1.572713296523321</v>
      </c>
      <c r="AL1146" s="50">
        <v>2.0947656873780143</v>
      </c>
      <c r="AM1146" s="50">
        <v>2.7170204419020498</v>
      </c>
      <c r="AN1146" s="50">
        <v>3.536275741855496</v>
      </c>
      <c r="AO1146" s="50">
        <v>4.902255745237019</v>
      </c>
      <c r="AP1146" s="50">
        <v>6.9567959337964886</v>
      </c>
      <c r="AQ1146" s="50">
        <v>10.630891380595308</v>
      </c>
      <c r="AR1146" s="50">
        <v>18.800641899036464</v>
      </c>
      <c r="AS1146" s="50">
        <v>48.007319594501396</v>
      </c>
      <c r="AT1146" s="50">
        <v>222.80129407411977</v>
      </c>
      <c r="AU1146" s="50">
        <v>322.17067123117721</v>
      </c>
      <c r="AV1146" s="50">
        <v>419.75763803564166</v>
      </c>
      <c r="AW1146" s="50">
        <v>534.72310577788744</v>
      </c>
      <c r="AX1146" s="50">
        <v>712.96414103718337</v>
      </c>
      <c r="AY1146" s="50">
        <v>1015.9739009779862</v>
      </c>
      <c r="AZ1146" s="50">
        <v>1470.4885408891905</v>
      </c>
      <c r="BA1146" s="50">
        <v>2406.2539760004934</v>
      </c>
      <c r="BB1146" s="50">
        <v>4456.0258814823956</v>
      </c>
      <c r="BC1146" s="50">
        <v>11.997668244320224</v>
      </c>
      <c r="BD1146" s="50">
        <v>13635.439197336131</v>
      </c>
      <c r="BE1146" s="50">
        <v>138.13235873686114</v>
      </c>
      <c r="BF1146" s="50">
        <v>278.58028432796692</v>
      </c>
      <c r="BG1146" s="50">
        <v>370.73310374876598</v>
      </c>
      <c r="BH1146" s="50">
        <v>480.84014389148456</v>
      </c>
      <c r="BI1146" s="50">
        <v>625.86821990651481</v>
      </c>
      <c r="BJ1146" s="50">
        <v>865.98745684363791</v>
      </c>
      <c r="BK1146" s="50">
        <v>1234.6307803754594</v>
      </c>
      <c r="BL1146" s="50">
        <v>1884.7230420251092</v>
      </c>
      <c r="BM1146" s="50">
        <v>3327.1843867956613</v>
      </c>
      <c r="BN1146" s="50">
        <v>8503.4584532567005</v>
      </c>
    </row>
    <row r="1147" spans="1:66" x14ac:dyDescent="0.25">
      <c r="A1147" t="str">
        <f t="shared" si="17"/>
        <v>3011TOT0</v>
      </c>
      <c r="B1147" s="50">
        <v>3011</v>
      </c>
      <c r="C1147" s="50" t="s">
        <v>3</v>
      </c>
      <c r="D1147" s="50">
        <v>0</v>
      </c>
      <c r="E1147" s="50">
        <v>897.35958452214948</v>
      </c>
      <c r="F1147" s="50">
        <v>0.21166501161155732</v>
      </c>
      <c r="G1147" s="50">
        <v>8.7023999930985571E-2</v>
      </c>
      <c r="H1147" s="50">
        <v>5.2386904823486326E-2</v>
      </c>
      <c r="I1147" s="50">
        <v>7.2272253934927644E-2</v>
      </c>
      <c r="J1147" s="50">
        <v>3.4937290535862156E-2</v>
      </c>
      <c r="K1147" s="50">
        <v>2.4235292691897926E-2</v>
      </c>
      <c r="L1147" s="50">
        <v>261.4560595960196</v>
      </c>
      <c r="M1147" s="50">
        <v>130.7280297980098</v>
      </c>
      <c r="N1147" s="50">
        <v>186462069</v>
      </c>
      <c r="O1147" s="50">
        <v>39467496</v>
      </c>
      <c r="P1147" s="50">
        <v>153.96095712724045</v>
      </c>
      <c r="Q1147" s="50">
        <v>107.49510246877915</v>
      </c>
      <c r="R1147" s="50">
        <v>41.114022231831903</v>
      </c>
      <c r="S1147" s="50">
        <v>50910750320.473587</v>
      </c>
      <c r="T1147" s="50">
        <v>2.5355445581334228</v>
      </c>
      <c r="U1147" s="50">
        <v>2.6310943152685811</v>
      </c>
      <c r="V1147" s="50">
        <v>13476034</v>
      </c>
      <c r="W1147" s="50">
        <v>67.532503028550195</v>
      </c>
      <c r="X1147" s="50">
        <v>63.195526769459605</v>
      </c>
      <c r="Y1147" s="50">
        <v>48.341221746479413</v>
      </c>
      <c r="Z1147" s="50">
        <v>10219500808.717773</v>
      </c>
      <c r="AA1147" s="50">
        <v>0.50896911751002105</v>
      </c>
      <c r="AB1147" s="50">
        <v>0.51175253236362728</v>
      </c>
      <c r="AC1147" s="50">
        <v>186462069</v>
      </c>
      <c r="AD1147" s="50">
        <v>0.52899765059815718</v>
      </c>
      <c r="AE1147" s="50">
        <v>0.56386851648089831</v>
      </c>
      <c r="AF1147" s="50">
        <v>0.27757434039332979</v>
      </c>
      <c r="AG1147" s="50">
        <v>0.50581617912245846</v>
      </c>
      <c r="AH1147" s="50">
        <v>15.40032343300364</v>
      </c>
      <c r="AI1147" s="50">
        <v>17.660007442551919</v>
      </c>
      <c r="AJ1147" s="50">
        <v>0.97712524121469757</v>
      </c>
      <c r="AK1147" s="50">
        <v>2.2701394285288035</v>
      </c>
      <c r="AL1147" s="50">
        <v>3.2673037685914936</v>
      </c>
      <c r="AM1147" s="50">
        <v>4.2934138624569433</v>
      </c>
      <c r="AN1147" s="50">
        <v>5.4819363293901944</v>
      </c>
      <c r="AO1147" s="50">
        <v>6.9069754168684696</v>
      </c>
      <c r="AP1147" s="50">
        <v>8.4601625134010057</v>
      </c>
      <c r="AQ1147" s="50">
        <v>10.996225203942267</v>
      </c>
      <c r="AR1147" s="50">
        <v>15.735112463012456</v>
      </c>
      <c r="AS1147" s="50">
        <v>41.61160577259367</v>
      </c>
      <c r="AT1147" s="50">
        <v>160.60750504975573</v>
      </c>
      <c r="AU1147" s="50">
        <v>246.5622623819398</v>
      </c>
      <c r="AV1147" s="50">
        <v>333.45177238901664</v>
      </c>
      <c r="AW1147" s="50">
        <v>434.23510624563585</v>
      </c>
      <c r="AX1147" s="50">
        <v>555.18643720903219</v>
      </c>
      <c r="AY1147" s="50">
        <v>670.1893420594746</v>
      </c>
      <c r="AZ1147" s="50">
        <v>859.5475733218409</v>
      </c>
      <c r="BA1147" s="50">
        <v>1153.3998233017644</v>
      </c>
      <c r="BB1147" s="50">
        <v>1784.5278338861747</v>
      </c>
      <c r="BC1147" s="50">
        <v>11.675449340920409</v>
      </c>
      <c r="BD1147" s="50">
        <v>6424.3002019902297</v>
      </c>
      <c r="BE1147" s="50">
        <v>87.673884448184694</v>
      </c>
      <c r="BF1147" s="50">
        <v>203.70974959770663</v>
      </c>
      <c r="BG1147" s="50">
        <v>293.20419421503544</v>
      </c>
      <c r="BH1147" s="50">
        <v>385.29683174363515</v>
      </c>
      <c r="BI1147" s="50">
        <v>491.9113749870379</v>
      </c>
      <c r="BJ1147" s="50">
        <v>619.74652223174246</v>
      </c>
      <c r="BK1147" s="50">
        <v>759.25208643455858</v>
      </c>
      <c r="BL1147" s="50">
        <v>986.68303781013321</v>
      </c>
      <c r="BM1147" s="50">
        <v>1412.0111458597421</v>
      </c>
      <c r="BN1147" s="50">
        <v>3734.5496064575859</v>
      </c>
    </row>
    <row r="1148" spans="1:66" x14ac:dyDescent="0.25">
      <c r="A1148" t="str">
        <f t="shared" si="17"/>
        <v>3011TOT10</v>
      </c>
      <c r="B1148" s="50">
        <v>3011</v>
      </c>
      <c r="C1148" s="50" t="s">
        <v>3</v>
      </c>
      <c r="D1148" s="50">
        <v>10</v>
      </c>
      <c r="E1148" s="50">
        <v>621.60654904706166</v>
      </c>
      <c r="F1148" s="50">
        <v>0.35551537818454387</v>
      </c>
      <c r="G1148" s="50">
        <v>0.14973655586105236</v>
      </c>
      <c r="H1148" s="50">
        <v>8.7504690668975635E-2</v>
      </c>
      <c r="I1148" s="50">
        <v>0.12865738011500152</v>
      </c>
      <c r="J1148" s="50">
        <v>5.4348333200840399E-2</v>
      </c>
      <c r="K1148" s="50">
        <v>3.4734324607394625E-2</v>
      </c>
      <c r="L1148" s="50">
        <v>266.05311889817091</v>
      </c>
      <c r="M1148" s="50">
        <v>133.02655944908545</v>
      </c>
      <c r="N1148" s="50">
        <v>15570401</v>
      </c>
      <c r="O1148" s="50">
        <v>5535517</v>
      </c>
      <c r="P1148" s="50">
        <v>153.9964255890462</v>
      </c>
      <c r="Q1148" s="50">
        <v>112.05669330912471</v>
      </c>
      <c r="R1148" s="50">
        <v>42.118165640453654</v>
      </c>
      <c r="S1148" s="50">
        <v>7443500769.3173542</v>
      </c>
      <c r="T1148" s="50">
        <v>6.4088574615205047</v>
      </c>
      <c r="U1148" s="50">
        <v>7.0278351835344246</v>
      </c>
      <c r="V1148" s="50">
        <v>2003246.9999999998</v>
      </c>
      <c r="W1148" s="50">
        <v>76.832567537872137</v>
      </c>
      <c r="X1148" s="50">
        <v>56.193991911213317</v>
      </c>
      <c r="Y1148" s="50">
        <v>42.242686080083878</v>
      </c>
      <c r="Z1148" s="50">
        <v>1350845348.5699482</v>
      </c>
      <c r="AA1148" s="50">
        <v>1.1630784438458182</v>
      </c>
      <c r="AB1148" s="50">
        <v>1.1818731409733763</v>
      </c>
      <c r="AC1148" s="50">
        <v>15570401</v>
      </c>
      <c r="AD1148" s="50">
        <v>0.53630508140606503</v>
      </c>
      <c r="AE1148" s="50">
        <v>0.59367275190395752</v>
      </c>
      <c r="AF1148" s="50">
        <v>2.3178675482971176E-2</v>
      </c>
      <c r="AG1148" s="50">
        <v>0.50794811664659445</v>
      </c>
      <c r="AH1148" s="50">
        <v>15.895465772542057</v>
      </c>
      <c r="AI1148" s="50">
        <v>17.655145356458835</v>
      </c>
      <c r="AJ1148" s="50">
        <v>0.9919011120362109</v>
      </c>
      <c r="AK1148" s="50">
        <v>2.2997129087989996</v>
      </c>
      <c r="AL1148" s="50">
        <v>3.2207064620689185</v>
      </c>
      <c r="AM1148" s="50">
        <v>4.1928231082262686</v>
      </c>
      <c r="AN1148" s="50">
        <v>5.3032269861828816</v>
      </c>
      <c r="AO1148" s="50">
        <v>6.6449950922394869</v>
      </c>
      <c r="AP1148" s="50">
        <v>8.4212211002554689</v>
      </c>
      <c r="AQ1148" s="50">
        <v>10.811489234988208</v>
      </c>
      <c r="AR1148" s="50">
        <v>15.573113109463257</v>
      </c>
      <c r="AS1148" s="50">
        <v>42.540810885740299</v>
      </c>
      <c r="AT1148" s="50">
        <v>110.878662745461</v>
      </c>
      <c r="AU1148" s="50">
        <v>169.19967610180029</v>
      </c>
      <c r="AV1148" s="50">
        <v>228.81612447829397</v>
      </c>
      <c r="AW1148" s="50">
        <v>295.43849694337786</v>
      </c>
      <c r="AX1148" s="50">
        <v>365.82820594666583</v>
      </c>
      <c r="AY1148" s="50">
        <v>459.51591722569003</v>
      </c>
      <c r="AZ1148" s="50">
        <v>594.84261129539163</v>
      </c>
      <c r="BA1148" s="50">
        <v>783.20943820559899</v>
      </c>
      <c r="BB1148" s="50">
        <v>1237.2726314944146</v>
      </c>
      <c r="BC1148" s="50">
        <v>12.732494572412122</v>
      </c>
      <c r="BD1148" s="50">
        <v>4500.9757588017965</v>
      </c>
      <c r="BE1148" s="50">
        <v>61.617455360573707</v>
      </c>
      <c r="BF1148" s="50">
        <v>143.00356110180314</v>
      </c>
      <c r="BG1148" s="50">
        <v>200.18233660025538</v>
      </c>
      <c r="BH1148" s="50">
        <v>260.63885806807036</v>
      </c>
      <c r="BI1148" s="50">
        <v>329.60022119799891</v>
      </c>
      <c r="BJ1148" s="50">
        <v>412.94827048803199</v>
      </c>
      <c r="BK1148" s="50">
        <v>523.69299029905414</v>
      </c>
      <c r="BL1148" s="50">
        <v>671.6545943333067</v>
      </c>
      <c r="BM1148" s="50">
        <v>968.48343607051299</v>
      </c>
      <c r="BN1148" s="50">
        <v>2645.5677979833049</v>
      </c>
    </row>
    <row r="1149" spans="1:66" x14ac:dyDescent="0.25">
      <c r="A1149" t="str">
        <f t="shared" si="17"/>
        <v>3011TOT11</v>
      </c>
      <c r="B1149" s="50">
        <v>3011</v>
      </c>
      <c r="C1149" s="50" t="s">
        <v>3</v>
      </c>
      <c r="D1149" s="50">
        <v>11</v>
      </c>
      <c r="E1149" s="50">
        <v>786.95828158627921</v>
      </c>
      <c r="F1149" s="50">
        <v>0.21676678261675014</v>
      </c>
      <c r="G1149" s="50">
        <v>8.7071421360815138E-2</v>
      </c>
      <c r="H1149" s="50">
        <v>5.0280352565714288E-2</v>
      </c>
      <c r="I1149" s="50">
        <v>6.6207956620733074E-2</v>
      </c>
      <c r="J1149" s="50">
        <v>3.1075912772977159E-2</v>
      </c>
      <c r="K1149" s="50">
        <v>2.1368854396510047E-2</v>
      </c>
      <c r="L1149" s="50">
        <v>266.7745735656967</v>
      </c>
      <c r="M1149" s="50">
        <v>133.38728678284835</v>
      </c>
      <c r="N1149" s="50">
        <v>1597814</v>
      </c>
      <c r="O1149" s="50">
        <v>346353</v>
      </c>
      <c r="P1149" s="50">
        <v>159.61589813174379</v>
      </c>
      <c r="Q1149" s="50">
        <v>107.15867543395291</v>
      </c>
      <c r="R1149" s="50">
        <v>40.1682491707043</v>
      </c>
      <c r="S1149" s="50">
        <v>445376744.55091071</v>
      </c>
      <c r="T1149" s="50">
        <v>2.9516737858668609</v>
      </c>
      <c r="U1149" s="50">
        <v>3.0874151464359016</v>
      </c>
      <c r="V1149" s="50">
        <v>105788</v>
      </c>
      <c r="W1149" s="50">
        <v>70.779529337124174</v>
      </c>
      <c r="X1149" s="50">
        <v>62.607757445724175</v>
      </c>
      <c r="Y1149" s="50">
        <v>46.936825057134762</v>
      </c>
      <c r="Z1149" s="50">
        <v>79477793.336019218</v>
      </c>
      <c r="AA1149" s="50">
        <v>0.52672826324827493</v>
      </c>
      <c r="AB1149" s="50">
        <v>0.52988360662980816</v>
      </c>
      <c r="AC1149" s="50">
        <v>1597814</v>
      </c>
      <c r="AD1149" s="50">
        <v>0.49583230179541304</v>
      </c>
      <c r="AE1149" s="50">
        <v>0.48216196612459949</v>
      </c>
      <c r="AF1149" s="50">
        <v>2.3785650856485915E-3</v>
      </c>
      <c r="AG1149" s="50">
        <v>0.43654083459419724</v>
      </c>
      <c r="AH1149" s="50">
        <v>12.549932382191145</v>
      </c>
      <c r="AI1149" s="50">
        <v>14.393919226624361</v>
      </c>
      <c r="AJ1149" s="50">
        <v>1.2091708980955831</v>
      </c>
      <c r="AK1149" s="50">
        <v>2.5718852954267062</v>
      </c>
      <c r="AL1149" s="50">
        <v>3.6642035583354149</v>
      </c>
      <c r="AM1149" s="50">
        <v>4.736943817874395</v>
      </c>
      <c r="AN1149" s="50">
        <v>5.7817371694406283</v>
      </c>
      <c r="AO1149" s="50">
        <v>7.3244479137027803</v>
      </c>
      <c r="AP1149" s="50">
        <v>8.9009365508142899</v>
      </c>
      <c r="AQ1149" s="50">
        <v>11.386457355422607</v>
      </c>
      <c r="AR1149" s="50">
        <v>16.20275967433124</v>
      </c>
      <c r="AS1149" s="50">
        <v>38.221457766556355</v>
      </c>
      <c r="AT1149" s="50">
        <v>160.60750504975573</v>
      </c>
      <c r="AU1149" s="50">
        <v>246.43479610809081</v>
      </c>
      <c r="AV1149" s="50">
        <v>324.18922315598843</v>
      </c>
      <c r="AW1149" s="50">
        <v>415.20014268418333</v>
      </c>
      <c r="AX1149" s="50">
        <v>502.64200654460592</v>
      </c>
      <c r="AY1149" s="50">
        <v>648.37844631197686</v>
      </c>
      <c r="AZ1149" s="50">
        <v>773.29539468400912</v>
      </c>
      <c r="BA1149" s="50">
        <v>1031.0605262453455</v>
      </c>
      <c r="BB1149" s="50">
        <v>1594.1781982716495</v>
      </c>
      <c r="BC1149" s="50">
        <v>9.6056841209190509</v>
      </c>
      <c r="BD1149" s="50">
        <v>4758.7408903631331</v>
      </c>
      <c r="BE1149" s="50">
        <v>95.148011076571976</v>
      </c>
      <c r="BF1149" s="50">
        <v>202.05697603374767</v>
      </c>
      <c r="BG1149" s="50">
        <v>288.79022710986567</v>
      </c>
      <c r="BH1149" s="50">
        <v>370.47392605376956</v>
      </c>
      <c r="BI1149" s="50">
        <v>457.86243066804212</v>
      </c>
      <c r="BJ1149" s="50">
        <v>576.4337985510814</v>
      </c>
      <c r="BK1149" s="50">
        <v>697.23917573204653</v>
      </c>
      <c r="BL1149" s="50">
        <v>898.89307718987413</v>
      </c>
      <c r="BM1149" s="50">
        <v>1269.2146197673599</v>
      </c>
      <c r="BN1149" s="50">
        <v>3026.9347400795332</v>
      </c>
    </row>
    <row r="1150" spans="1:66" x14ac:dyDescent="0.25">
      <c r="A1150" t="str">
        <f t="shared" si="17"/>
        <v>3011TOT12</v>
      </c>
      <c r="B1150" s="50">
        <v>3011</v>
      </c>
      <c r="C1150" s="50" t="s">
        <v>3</v>
      </c>
      <c r="D1150" s="50">
        <v>12</v>
      </c>
      <c r="E1150" s="50">
        <v>652.36881047707095</v>
      </c>
      <c r="F1150" s="50">
        <v>0.35631436876792905</v>
      </c>
      <c r="G1150" s="50">
        <v>0.1558355904313691</v>
      </c>
      <c r="H1150" s="50">
        <v>9.1786871912306042E-2</v>
      </c>
      <c r="I1150" s="50">
        <v>0.13421472663199532</v>
      </c>
      <c r="J1150" s="50">
        <v>5.6899728477418594E-2</v>
      </c>
      <c r="K1150" s="50">
        <v>3.751098687346336E-2</v>
      </c>
      <c r="L1150" s="50">
        <v>268.27302210819568</v>
      </c>
      <c r="M1150" s="50">
        <v>134.13651105409784</v>
      </c>
      <c r="N1150" s="50">
        <v>732401</v>
      </c>
      <c r="O1150" s="50">
        <v>260965</v>
      </c>
      <c r="P1150" s="50">
        <v>150.94268558093827</v>
      </c>
      <c r="Q1150" s="50">
        <v>117.3303365272574</v>
      </c>
      <c r="R1150" s="50">
        <v>43.735421327582301</v>
      </c>
      <c r="S1150" s="50">
        <v>367429335.26202875</v>
      </c>
      <c r="T1150" s="50">
        <v>6.4084125613647416</v>
      </c>
      <c r="U1150" s="50">
        <v>6.9842096820646491</v>
      </c>
      <c r="V1150" s="50">
        <v>98299</v>
      </c>
      <c r="W1150" s="50">
        <v>77.269941718427347</v>
      </c>
      <c r="X1150" s="50">
        <v>56.866569335670491</v>
      </c>
      <c r="Y1150" s="50">
        <v>42.394549320532086</v>
      </c>
      <c r="Z1150" s="50">
        <v>67079122.789524883</v>
      </c>
      <c r="AA1150" s="50">
        <v>1.1699411338051191</v>
      </c>
      <c r="AB1150" s="50">
        <v>1.1888402310586526</v>
      </c>
      <c r="AC1150" s="50">
        <v>732401</v>
      </c>
      <c r="AD1150" s="50">
        <v>0.54511054781785118</v>
      </c>
      <c r="AE1150" s="50">
        <v>0.58788253441955263</v>
      </c>
      <c r="AF1150" s="50">
        <v>1.0902792485821809E-3</v>
      </c>
      <c r="AG1150" s="50">
        <v>0.53175791964095254</v>
      </c>
      <c r="AH1150" s="50">
        <v>16.893394182564176</v>
      </c>
      <c r="AI1150" s="50">
        <v>19.071118670713112</v>
      </c>
      <c r="AJ1150" s="50">
        <v>0.89817375255890985</v>
      </c>
      <c r="AK1150" s="50">
        <v>2.1842458843685746</v>
      </c>
      <c r="AL1150" s="50">
        <v>3.0465843249879465</v>
      </c>
      <c r="AM1150" s="50">
        <v>3.9440821888232032</v>
      </c>
      <c r="AN1150" s="50">
        <v>5.2576036319464485</v>
      </c>
      <c r="AO1150" s="50">
        <v>6.63961681799322</v>
      </c>
      <c r="AP1150" s="50">
        <v>8.2842513543882852</v>
      </c>
      <c r="AQ1150" s="50">
        <v>10.960251356152931</v>
      </c>
      <c r="AR1150" s="50">
        <v>16.243036943941526</v>
      </c>
      <c r="AS1150" s="50">
        <v>42.542153744838956</v>
      </c>
      <c r="AT1150" s="50">
        <v>115.99430920260136</v>
      </c>
      <c r="AU1150" s="50">
        <v>167.54733551486865</v>
      </c>
      <c r="AV1150" s="50">
        <v>226.0401922922488</v>
      </c>
      <c r="AW1150" s="50">
        <v>297.42130564769582</v>
      </c>
      <c r="AX1150" s="50">
        <v>389.02706778718613</v>
      </c>
      <c r="AY1150" s="50">
        <v>476.66721251804051</v>
      </c>
      <c r="AZ1150" s="50">
        <v>617.14920921896874</v>
      </c>
      <c r="BA1150" s="50">
        <v>859.5475733218409</v>
      </c>
      <c r="BB1150" s="50">
        <v>1335.8465499376509</v>
      </c>
      <c r="BC1150" s="50">
        <v>11.759006422732668</v>
      </c>
      <c r="BD1150" s="50">
        <v>5071.0332612932134</v>
      </c>
      <c r="BE1150" s="50">
        <v>58.464019087836846</v>
      </c>
      <c r="BF1150" s="50">
        <v>141.11976600166506</v>
      </c>
      <c r="BG1150" s="50">
        <v>199.81393157972619</v>
      </c>
      <c r="BH1150" s="50">
        <v>258.64901510216396</v>
      </c>
      <c r="BI1150" s="50">
        <v>340.47976684131112</v>
      </c>
      <c r="BJ1150" s="50">
        <v>434.32264951289682</v>
      </c>
      <c r="BK1150" s="50">
        <v>543.29539372079034</v>
      </c>
      <c r="BL1150" s="50">
        <v>713.55219169833151</v>
      </c>
      <c r="BM1150" s="50">
        <v>1049.259931258496</v>
      </c>
      <c r="BN1150" s="50">
        <v>2811.2098142454711</v>
      </c>
    </row>
    <row r="1151" spans="1:66" x14ac:dyDescent="0.25">
      <c r="A1151" t="str">
        <f t="shared" si="17"/>
        <v>3011TOT13</v>
      </c>
      <c r="B1151" s="50">
        <v>3011</v>
      </c>
      <c r="C1151" s="50" t="s">
        <v>3</v>
      </c>
      <c r="D1151" s="50">
        <v>13</v>
      </c>
      <c r="E1151" s="50">
        <v>590.83099417947324</v>
      </c>
      <c r="F1151" s="50">
        <v>0.38463297131459023</v>
      </c>
      <c r="G1151" s="50">
        <v>0.17193839477698755</v>
      </c>
      <c r="H1151" s="50">
        <v>0.10602497354765986</v>
      </c>
      <c r="I1151" s="50">
        <v>0.15087960937960473</v>
      </c>
      <c r="J1151" s="50">
        <v>7.0568597523218757E-2</v>
      </c>
      <c r="K1151" s="50">
        <v>4.9492042127025342E-2</v>
      </c>
      <c r="L1151" s="50">
        <v>269.15390160687639</v>
      </c>
      <c r="M1151" s="50">
        <v>134.57695080343819</v>
      </c>
      <c r="N1151" s="50">
        <v>3223590</v>
      </c>
      <c r="O1151" s="50">
        <v>1239899</v>
      </c>
      <c r="P1151" s="50">
        <v>148.83688969788167</v>
      </c>
      <c r="Q1151" s="50">
        <v>120.31701190899471</v>
      </c>
      <c r="R1151" s="50">
        <v>44.70193862719055</v>
      </c>
      <c r="S1151" s="50">
        <v>1790171312.9874077</v>
      </c>
      <c r="T1151" s="50">
        <v>7.8326780832679361</v>
      </c>
      <c r="U1151" s="50">
        <v>8.6730374553837972</v>
      </c>
      <c r="V1151" s="50">
        <v>486374</v>
      </c>
      <c r="W1151" s="50">
        <v>71.633344863578159</v>
      </c>
      <c r="X1151" s="50">
        <v>62.943605939860035</v>
      </c>
      <c r="Y1151" s="50">
        <v>46.771460910713351</v>
      </c>
      <c r="Z1151" s="50">
        <v>367369600.74472183</v>
      </c>
      <c r="AA1151" s="50">
        <v>1.6073812597355122</v>
      </c>
      <c r="AB1151" s="50">
        <v>1.6373328219841623</v>
      </c>
      <c r="AC1151" s="50">
        <v>3223590</v>
      </c>
      <c r="AD1151" s="50">
        <v>0.54210502604597233</v>
      </c>
      <c r="AE1151" s="50">
        <v>0.60814706026544219</v>
      </c>
      <c r="AF1151" s="50">
        <v>4.7987554398985022E-3</v>
      </c>
      <c r="AG1151" s="50">
        <v>0.51517633566218279</v>
      </c>
      <c r="AH1151" s="50">
        <v>16.603373781095382</v>
      </c>
      <c r="AI1151" s="50">
        <v>19.471985332142399</v>
      </c>
      <c r="AJ1151" s="50">
        <v>0.78895075732135767</v>
      </c>
      <c r="AK1151" s="50">
        <v>2.2125026111869852</v>
      </c>
      <c r="AL1151" s="50">
        <v>3.1633886980891095</v>
      </c>
      <c r="AM1151" s="50">
        <v>4.1528042847423974</v>
      </c>
      <c r="AN1151" s="50">
        <v>5.3660457715606817</v>
      </c>
      <c r="AO1151" s="50">
        <v>6.6869911989448774</v>
      </c>
      <c r="AP1151" s="50">
        <v>8.4161537873084207</v>
      </c>
      <c r="AQ1151" s="50">
        <v>10.768906924142328</v>
      </c>
      <c r="AR1151" s="50">
        <v>15.617321238591217</v>
      </c>
      <c r="AS1151" s="50">
        <v>42.826934728112626</v>
      </c>
      <c r="AT1151" s="50">
        <v>99.140435215898592</v>
      </c>
      <c r="AU1151" s="50">
        <v>162.09461157799421</v>
      </c>
      <c r="AV1151" s="50">
        <v>216.12614877065894</v>
      </c>
      <c r="AW1151" s="50">
        <v>279.57602730883406</v>
      </c>
      <c r="AX1151" s="50">
        <v>356.90556677723498</v>
      </c>
      <c r="AY1151" s="50">
        <v>446.13195847154367</v>
      </c>
      <c r="AZ1151" s="50">
        <v>559.15205461766811</v>
      </c>
      <c r="BA1151" s="50">
        <v>721.7423683717418</v>
      </c>
      <c r="BB1151" s="50">
        <v>1189.6852225907833</v>
      </c>
      <c r="BC1151" s="50">
        <v>13.207491311503887</v>
      </c>
      <c r="BD1151" s="50">
        <v>4074.6718873734326</v>
      </c>
      <c r="BE1151" s="50">
        <v>46.341523088199345</v>
      </c>
      <c r="BF1151" s="50">
        <v>131.41044442320904</v>
      </c>
      <c r="BG1151" s="50">
        <v>186.95094449876709</v>
      </c>
      <c r="BH1151" s="50">
        <v>245.41688576169477</v>
      </c>
      <c r="BI1151" s="50">
        <v>315.52742172116695</v>
      </c>
      <c r="BJ1151" s="50">
        <v>396.779369888622</v>
      </c>
      <c r="BK1151" s="50">
        <v>497.35273641482001</v>
      </c>
      <c r="BL1151" s="50">
        <v>636.34133301530812</v>
      </c>
      <c r="BM1151" s="50">
        <v>921.04827387033981</v>
      </c>
      <c r="BN1151" s="50">
        <v>2535.8467467824671</v>
      </c>
    </row>
    <row r="1152" spans="1:66" x14ac:dyDescent="0.25">
      <c r="A1152" t="str">
        <f t="shared" si="17"/>
        <v>3011TOT14</v>
      </c>
      <c r="B1152" s="50">
        <v>3011</v>
      </c>
      <c r="C1152" s="50" t="s">
        <v>3</v>
      </c>
      <c r="D1152" s="50">
        <v>14</v>
      </c>
      <c r="E1152" s="50">
        <v>832.80497518990092</v>
      </c>
      <c r="F1152" s="50">
        <v>0.2634562952135458</v>
      </c>
      <c r="G1152" s="50">
        <v>9.4391404250626088E-2</v>
      </c>
      <c r="H1152" s="50">
        <v>4.7983865345997703E-2</v>
      </c>
      <c r="I1152" s="50">
        <v>6.4650173523735338E-2</v>
      </c>
      <c r="J1152" s="50">
        <v>2.4889813258404565E-2</v>
      </c>
      <c r="K1152" s="50">
        <v>1.3959771959461392E-2</v>
      </c>
      <c r="L1152" s="50">
        <v>270.44664478334198</v>
      </c>
      <c r="M1152" s="50">
        <v>135.22332239167099</v>
      </c>
      <c r="N1152" s="50">
        <v>456998</v>
      </c>
      <c r="O1152" s="50">
        <v>120399</v>
      </c>
      <c r="P1152" s="50">
        <v>173.5507305852083</v>
      </c>
      <c r="Q1152" s="50">
        <v>96.895914198133681</v>
      </c>
      <c r="R1152" s="50">
        <v>35.828107342858019</v>
      </c>
      <c r="S1152" s="50">
        <v>139994054.08249319</v>
      </c>
      <c r="T1152" s="50">
        <v>3.0652841105024526</v>
      </c>
      <c r="U1152" s="50">
        <v>3.2433520821355208</v>
      </c>
      <c r="V1152" s="50">
        <v>29545.000000000004</v>
      </c>
      <c r="W1152" s="50">
        <v>83.163396500303236</v>
      </c>
      <c r="X1152" s="50">
        <v>52.059925891367755</v>
      </c>
      <c r="Y1152" s="50">
        <v>38.499221118511997</v>
      </c>
      <c r="Z1152" s="50">
        <v>18457326.125525527</v>
      </c>
      <c r="AA1152" s="50">
        <v>0.40413822476772149</v>
      </c>
      <c r="AB1152" s="50">
        <v>0.40676426511554736</v>
      </c>
      <c r="AC1152" s="50">
        <v>456998</v>
      </c>
      <c r="AD1152" s="50">
        <v>0.52469782765986861</v>
      </c>
      <c r="AE1152" s="50">
        <v>0.52217419664204279</v>
      </c>
      <c r="AF1152" s="50">
        <v>6.8030414492000445E-4</v>
      </c>
      <c r="AG1152" s="50">
        <v>0.49155503626502295</v>
      </c>
      <c r="AH1152" s="50">
        <v>14.852338321176457</v>
      </c>
      <c r="AI1152" s="50">
        <v>16.018108038402158</v>
      </c>
      <c r="AJ1152" s="50">
        <v>1.2903896752116051</v>
      </c>
      <c r="AK1152" s="50">
        <v>2.2983390142108093</v>
      </c>
      <c r="AL1152" s="50">
        <v>3.0834416117625127</v>
      </c>
      <c r="AM1152" s="50">
        <v>4.083471837838859</v>
      </c>
      <c r="AN1152" s="50">
        <v>5.1955122926188668</v>
      </c>
      <c r="AO1152" s="50">
        <v>6.7893862424348832</v>
      </c>
      <c r="AP1152" s="50">
        <v>8.5904288243286544</v>
      </c>
      <c r="AQ1152" s="50">
        <v>11.184386633912197</v>
      </c>
      <c r="AR1152" s="50">
        <v>17.548034890110785</v>
      </c>
      <c r="AS1152" s="50">
        <v>39.936608977570828</v>
      </c>
      <c r="AT1152" s="50">
        <v>161.55925322782838</v>
      </c>
      <c r="AU1152" s="50">
        <v>222.23319957995832</v>
      </c>
      <c r="AV1152" s="50">
        <v>296.52904173075274</v>
      </c>
      <c r="AW1152" s="50">
        <v>380.69927122905062</v>
      </c>
      <c r="AX1152" s="50">
        <v>483.52206546725404</v>
      </c>
      <c r="AY1152" s="50">
        <v>641.24033497643211</v>
      </c>
      <c r="AZ1152" s="50">
        <v>803.03752524877871</v>
      </c>
      <c r="BA1152" s="50">
        <v>1097.2863369695658</v>
      </c>
      <c r="BB1152" s="50">
        <v>1903.496356145253</v>
      </c>
      <c r="BC1152" s="50">
        <v>9.4150472338603493</v>
      </c>
      <c r="BD1152" s="50">
        <v>4743.8698250807483</v>
      </c>
      <c r="BE1152" s="50">
        <v>107.08656046678523</v>
      </c>
      <c r="BF1152" s="50">
        <v>189.29760946831564</v>
      </c>
      <c r="BG1152" s="50">
        <v>257.92384108142556</v>
      </c>
      <c r="BH1152" s="50">
        <v>338.94473443620734</v>
      </c>
      <c r="BI1152" s="50">
        <v>434.56575631481633</v>
      </c>
      <c r="BJ1152" s="50">
        <v>565.59425700489317</v>
      </c>
      <c r="BK1152" s="50">
        <v>715.67828152829634</v>
      </c>
      <c r="BL1152" s="50">
        <v>935.20257402513369</v>
      </c>
      <c r="BM1152" s="50">
        <v>1467.4071693204382</v>
      </c>
      <c r="BN1152" s="50">
        <v>3327.6008318537638</v>
      </c>
    </row>
    <row r="1153" spans="1:66" x14ac:dyDescent="0.25">
      <c r="A1153" t="str">
        <f t="shared" si="17"/>
        <v>3011TOT15</v>
      </c>
      <c r="B1153" s="50">
        <v>3011</v>
      </c>
      <c r="C1153" s="50" t="s">
        <v>3</v>
      </c>
      <c r="D1153" s="50">
        <v>15</v>
      </c>
      <c r="E1153" s="50">
        <v>570.95175185721928</v>
      </c>
      <c r="F1153" s="50">
        <v>0.38835119928566514</v>
      </c>
      <c r="G1153" s="50">
        <v>0.16247741510731739</v>
      </c>
      <c r="H1153" s="50">
        <v>9.3335532022390047E-2</v>
      </c>
      <c r="I1153" s="50">
        <v>0.14362609484202407</v>
      </c>
      <c r="J1153" s="50">
        <v>5.6394401797911539E-2</v>
      </c>
      <c r="K1153" s="50">
        <v>3.344512397533865E-2</v>
      </c>
      <c r="L1153" s="50">
        <v>263.12952117619881</v>
      </c>
      <c r="M1153" s="50">
        <v>131.5647605880994</v>
      </c>
      <c r="N1153" s="50">
        <v>7474366</v>
      </c>
      <c r="O1153" s="50">
        <v>2902679</v>
      </c>
      <c r="P1153" s="50">
        <v>153.0420423225882</v>
      </c>
      <c r="Q1153" s="50">
        <v>110.08747885361061</v>
      </c>
      <c r="R1153" s="50">
        <v>41.837752891243611</v>
      </c>
      <c r="S1153" s="50">
        <v>3834583356.375834</v>
      </c>
      <c r="T1153" s="50">
        <v>7.4879539821127237</v>
      </c>
      <c r="U1153" s="50">
        <v>8.3579913610614582</v>
      </c>
      <c r="V1153" s="50">
        <v>1073514</v>
      </c>
      <c r="W1153" s="50">
        <v>79.906209408996943</v>
      </c>
      <c r="X1153" s="50">
        <v>51.65855117910246</v>
      </c>
      <c r="Y1153" s="50">
        <v>39.264732401128384</v>
      </c>
      <c r="Z1153" s="50">
        <v>665474134.92579591</v>
      </c>
      <c r="AA1153" s="50">
        <v>1.2994996419429088</v>
      </c>
      <c r="AB1153" s="50">
        <v>1.3261565181871688</v>
      </c>
      <c r="AC1153" s="50">
        <v>7474366</v>
      </c>
      <c r="AD1153" s="50">
        <v>0.53963026719987361</v>
      </c>
      <c r="AE1153" s="50">
        <v>0.62823813974187992</v>
      </c>
      <c r="AF1153" s="50">
        <v>1.1126617994934552E-2</v>
      </c>
      <c r="AG1153" s="50">
        <v>0.51260153582619949</v>
      </c>
      <c r="AH1153" s="50">
        <v>16.026831046464928</v>
      </c>
      <c r="AI1153" s="50">
        <v>17.121535247479095</v>
      </c>
      <c r="AJ1153" s="50">
        <v>1.0741805152468578</v>
      </c>
      <c r="AK1153" s="50">
        <v>2.3376934333146573</v>
      </c>
      <c r="AL1153" s="50">
        <v>3.2589015316362082</v>
      </c>
      <c r="AM1153" s="50">
        <v>4.1793987052007724</v>
      </c>
      <c r="AN1153" s="50">
        <v>5.2826725107740646</v>
      </c>
      <c r="AO1153" s="50">
        <v>6.5272446916397371</v>
      </c>
      <c r="AP1153" s="50">
        <v>8.2141170514467241</v>
      </c>
      <c r="AQ1153" s="50">
        <v>10.709271490489321</v>
      </c>
      <c r="AR1153" s="50">
        <v>14.943042946727431</v>
      </c>
      <c r="AS1153" s="50">
        <v>43.473477123524226</v>
      </c>
      <c r="AT1153" s="50">
        <v>103.26467732087998</v>
      </c>
      <c r="AU1153" s="50">
        <v>161.45728020874915</v>
      </c>
      <c r="AV1153" s="50">
        <v>214.48325012993834</v>
      </c>
      <c r="AW1153" s="50">
        <v>267.67917508292624</v>
      </c>
      <c r="AX1153" s="50">
        <v>331.4463030137922</v>
      </c>
      <c r="AY1153" s="50">
        <v>416.38982790677414</v>
      </c>
      <c r="AZ1153" s="50">
        <v>533.37554146153445</v>
      </c>
      <c r="BA1153" s="50">
        <v>681.09478993322341</v>
      </c>
      <c r="BB1153" s="50">
        <v>1080.6307438532947</v>
      </c>
      <c r="BC1153" s="50">
        <v>14.059790624042876</v>
      </c>
      <c r="BD1153" s="50">
        <v>4461.3195847154366</v>
      </c>
      <c r="BE1153" s="50">
        <v>61.316463784921503</v>
      </c>
      <c r="BF1153" s="50">
        <v>133.0322128445103</v>
      </c>
      <c r="BG1153" s="50">
        <v>186.1553718574763</v>
      </c>
      <c r="BH1153" s="50">
        <v>239.3249188190519</v>
      </c>
      <c r="BI1153" s="50">
        <v>300.72416919249633</v>
      </c>
      <c r="BJ1153" s="50">
        <v>373.52754334497126</v>
      </c>
      <c r="BK1153" s="50">
        <v>468.89210107332195</v>
      </c>
      <c r="BL1153" s="50">
        <v>611.43349795419738</v>
      </c>
      <c r="BM1153" s="50">
        <v>853.43210583439679</v>
      </c>
      <c r="BN1153" s="50">
        <v>2483.9323209202466</v>
      </c>
    </row>
    <row r="1154" spans="1:66" x14ac:dyDescent="0.25">
      <c r="A1154" t="str">
        <f t="shared" si="17"/>
        <v>3011TOT16</v>
      </c>
      <c r="B1154" s="50">
        <v>3011</v>
      </c>
      <c r="C1154" s="50" t="s">
        <v>3</v>
      </c>
      <c r="D1154" s="50">
        <v>16</v>
      </c>
      <c r="E1154" s="50">
        <v>607.85097372054213</v>
      </c>
      <c r="F1154" s="50">
        <v>0.36784262854239996</v>
      </c>
      <c r="G1154" s="50">
        <v>0.15778317089002375</v>
      </c>
      <c r="H1154" s="50">
        <v>9.5263717454054805E-2</v>
      </c>
      <c r="I1154" s="50">
        <v>0.12297101975156331</v>
      </c>
      <c r="J1154" s="50">
        <v>6.0073661490248169E-2</v>
      </c>
      <c r="K1154" s="50">
        <v>4.4044725015179566E-2</v>
      </c>
      <c r="L1154" s="50">
        <v>272.23322329120845</v>
      </c>
      <c r="M1154" s="50">
        <v>136.11661164560422</v>
      </c>
      <c r="N1154" s="50">
        <v>661416</v>
      </c>
      <c r="O1154" s="50">
        <v>243297</v>
      </c>
      <c r="P1154" s="50">
        <v>155.4609466176048</v>
      </c>
      <c r="Q1154" s="50">
        <v>116.77227667360364</v>
      </c>
      <c r="R1154" s="50">
        <v>42.894204925418705</v>
      </c>
      <c r="S1154" s="50">
        <v>340924135.17429292</v>
      </c>
      <c r="T1154" s="50">
        <v>7.0665052865814166</v>
      </c>
      <c r="U1154" s="50">
        <v>7.8003428531320171</v>
      </c>
      <c r="V1154" s="50">
        <v>81335</v>
      </c>
      <c r="W1154" s="50">
        <v>69.621080684589757</v>
      </c>
      <c r="X1154" s="50">
        <v>66.495530961014467</v>
      </c>
      <c r="Y1154" s="50">
        <v>48.851885274769757</v>
      </c>
      <c r="Z1154" s="50">
        <v>64900968.128569342</v>
      </c>
      <c r="AA1154" s="50">
        <v>1.3452348691896581</v>
      </c>
      <c r="AB1154" s="50">
        <v>1.3644527241228084</v>
      </c>
      <c r="AC1154" s="50">
        <v>661416</v>
      </c>
      <c r="AD1154" s="50">
        <v>0.52276106987803783</v>
      </c>
      <c r="AE1154" s="50">
        <v>0.51309730000810028</v>
      </c>
      <c r="AF1154" s="50">
        <v>9.8460834908776877E-4</v>
      </c>
      <c r="AG1154" s="50">
        <v>0.47847294395875117</v>
      </c>
      <c r="AH1154" s="50">
        <v>14.520246315970253</v>
      </c>
      <c r="AI1154" s="50">
        <v>17.092935779432096</v>
      </c>
      <c r="AJ1154" s="50">
        <v>0.92195280468123775</v>
      </c>
      <c r="AK1154" s="50">
        <v>2.4182567952061991</v>
      </c>
      <c r="AL1154" s="50">
        <v>3.2133975984256504</v>
      </c>
      <c r="AM1154" s="50">
        <v>4.4381249368107385</v>
      </c>
      <c r="AN1154" s="50">
        <v>5.321608842313303</v>
      </c>
      <c r="AO1154" s="50">
        <v>6.9435695842342398</v>
      </c>
      <c r="AP1154" s="50">
        <v>8.4932959751738508</v>
      </c>
      <c r="AQ1154" s="50">
        <v>11.155805282436226</v>
      </c>
      <c r="AR1154" s="50">
        <v>17.193323670427645</v>
      </c>
      <c r="AS1154" s="50">
        <v>39.900664510290895</v>
      </c>
      <c r="AT1154" s="50">
        <v>120.7530500929645</v>
      </c>
      <c r="AU1154" s="50">
        <v>162.64696543133994</v>
      </c>
      <c r="AV1154" s="50">
        <v>223.06597923577183</v>
      </c>
      <c r="AW1154" s="50">
        <v>302.6126593462738</v>
      </c>
      <c r="AX1154" s="50">
        <v>368.8024190031428</v>
      </c>
      <c r="AY1154" s="50">
        <v>465.88073316655073</v>
      </c>
      <c r="AZ1154" s="50">
        <v>594.84261129539163</v>
      </c>
      <c r="BA1154" s="50">
        <v>793.12348172718873</v>
      </c>
      <c r="BB1154" s="50">
        <v>1405.8113713614423</v>
      </c>
      <c r="BC1154" s="50">
        <v>9.0241730941229292</v>
      </c>
      <c r="BD1154" s="50">
        <v>4044.9297568086627</v>
      </c>
      <c r="BE1154" s="50">
        <v>55.44132717075972</v>
      </c>
      <c r="BF1154" s="50">
        <v>146.91978362621714</v>
      </c>
      <c r="BG1154" s="50">
        <v>196.66051982926487</v>
      </c>
      <c r="BH1154" s="50">
        <v>263.28191907386855</v>
      </c>
      <c r="BI1154" s="50">
        <v>332.53736862783717</v>
      </c>
      <c r="BJ1154" s="50">
        <v>417.48057365717676</v>
      </c>
      <c r="BK1154" s="50">
        <v>519.83874357662694</v>
      </c>
      <c r="BL1154" s="50">
        <v>677.93861352700583</v>
      </c>
      <c r="BM1154" s="50">
        <v>1044.6335129310098</v>
      </c>
      <c r="BN1154" s="50">
        <v>2441.816444029434</v>
      </c>
    </row>
    <row r="1155" spans="1:66" x14ac:dyDescent="0.25">
      <c r="A1155" t="str">
        <f t="shared" si="17"/>
        <v>3011TOT17</v>
      </c>
      <c r="B1155" s="50">
        <v>3011</v>
      </c>
      <c r="C1155" s="50" t="s">
        <v>3</v>
      </c>
      <c r="D1155" s="50">
        <v>17</v>
      </c>
      <c r="E1155" s="50">
        <v>694.41760034796073</v>
      </c>
      <c r="F1155" s="50">
        <v>0.29633393640751332</v>
      </c>
      <c r="G1155" s="50">
        <v>0.11379882429713119</v>
      </c>
      <c r="H1155" s="50">
        <v>6.3615822556767371E-2</v>
      </c>
      <c r="I1155" s="50">
        <v>9.0174573118998527E-2</v>
      </c>
      <c r="J1155" s="50">
        <v>3.8483550293328395E-2</v>
      </c>
      <c r="K1155" s="50">
        <v>2.4003242196746301E-2</v>
      </c>
      <c r="L1155" s="50">
        <v>268.14771898008695</v>
      </c>
      <c r="M1155" s="50">
        <v>134.07385949004347</v>
      </c>
      <c r="N1155" s="50">
        <v>1423816</v>
      </c>
      <c r="O1155" s="50">
        <v>421925</v>
      </c>
      <c r="P1155" s="50">
        <v>165.17302925056538</v>
      </c>
      <c r="Q1155" s="50">
        <v>102.97468972952157</v>
      </c>
      <c r="R1155" s="50">
        <v>38.402224759244973</v>
      </c>
      <c r="S1155" s="50">
        <v>521371151.56954068</v>
      </c>
      <c r="T1155" s="50">
        <v>4.3943147671661853</v>
      </c>
      <c r="U1155" s="50">
        <v>4.7275376360304024</v>
      </c>
      <c r="V1155" s="50">
        <v>128392</v>
      </c>
      <c r="W1155" s="50">
        <v>76.855533566871856</v>
      </c>
      <c r="X1155" s="50">
        <v>57.218325923171619</v>
      </c>
      <c r="Y1155" s="50">
        <v>42.676720235252674</v>
      </c>
      <c r="Z1155" s="50">
        <v>88156503.623134211</v>
      </c>
      <c r="AA1155" s="50">
        <v>0.74301661019541099</v>
      </c>
      <c r="AB1155" s="50">
        <v>0.75050680567640082</v>
      </c>
      <c r="AC1155" s="50">
        <v>1423816</v>
      </c>
      <c r="AD1155" s="50">
        <v>0.52022567642543016</v>
      </c>
      <c r="AE1155" s="50">
        <v>0.54863438685586274</v>
      </c>
      <c r="AF1155" s="50">
        <v>2.1195452198990885E-3</v>
      </c>
      <c r="AG1155" s="50">
        <v>0.48023663071597689</v>
      </c>
      <c r="AH1155" s="50">
        <v>14.366103366669632</v>
      </c>
      <c r="AI1155" s="50">
        <v>15.424697164909627</v>
      </c>
      <c r="AJ1155" s="50">
        <v>1.1656457089627796</v>
      </c>
      <c r="AK1155" s="50">
        <v>2.5254824377353713</v>
      </c>
      <c r="AL1155" s="50">
        <v>3.3884747517385683</v>
      </c>
      <c r="AM1155" s="50">
        <v>4.3727761564214562</v>
      </c>
      <c r="AN1155" s="50">
        <v>5.3812143528133038</v>
      </c>
      <c r="AO1155" s="50">
        <v>6.7784003729929907</v>
      </c>
      <c r="AP1155" s="50">
        <v>8.7194410788386634</v>
      </c>
      <c r="AQ1155" s="50">
        <v>10.734031280803769</v>
      </c>
      <c r="AR1155" s="50">
        <v>15.803018535599392</v>
      </c>
      <c r="AS1155" s="50">
        <v>41.131515324093705</v>
      </c>
      <c r="AT1155" s="50">
        <v>138.30090712617854</v>
      </c>
      <c r="AU1155" s="50">
        <v>208.19491395338707</v>
      </c>
      <c r="AV1155" s="50">
        <v>267.67917508292624</v>
      </c>
      <c r="AW1155" s="50">
        <v>327.1634362124654</v>
      </c>
      <c r="AX1155" s="50">
        <v>424.12278185361419</v>
      </c>
      <c r="AY1155" s="50">
        <v>533.37554146153445</v>
      </c>
      <c r="AZ1155" s="50">
        <v>648.37844631197686</v>
      </c>
      <c r="BA1155" s="50">
        <v>886.31549083013351</v>
      </c>
      <c r="BB1155" s="50">
        <v>1427.6222671089399</v>
      </c>
      <c r="BC1155" s="50">
        <v>11.722725783546565</v>
      </c>
      <c r="BD1155" s="50">
        <v>4907.4515431869804</v>
      </c>
      <c r="BE1155" s="50">
        <v>80.542066638358094</v>
      </c>
      <c r="BF1155" s="50">
        <v>175.70417373559218</v>
      </c>
      <c r="BG1155" s="50">
        <v>235.75467598053885</v>
      </c>
      <c r="BH1155" s="50">
        <v>303.70361194660671</v>
      </c>
      <c r="BI1155" s="50">
        <v>373.75344612233931</v>
      </c>
      <c r="BJ1155" s="50">
        <v>470.79531356683293</v>
      </c>
      <c r="BK1155" s="50">
        <v>604.54479037560907</v>
      </c>
      <c r="BL1155" s="50">
        <v>746.79884527938225</v>
      </c>
      <c r="BM1155" s="50">
        <v>1097.5636354668602</v>
      </c>
      <c r="BN1155" s="50">
        <v>2856.7183230772439</v>
      </c>
    </row>
    <row r="1156" spans="1:66" x14ac:dyDescent="0.25">
      <c r="A1156" t="str">
        <f t="shared" ref="A1156:A1219" si="18">B1156&amp;C1156&amp;D1156</f>
        <v>3011TOT20</v>
      </c>
      <c r="B1156" s="50">
        <v>3011</v>
      </c>
      <c r="C1156" s="50" t="s">
        <v>3</v>
      </c>
      <c r="D1156" s="50">
        <v>20</v>
      </c>
      <c r="E1156" s="50">
        <v>558.15178109990666</v>
      </c>
      <c r="F1156" s="50">
        <v>0.39602052901364987</v>
      </c>
      <c r="G1156" s="50">
        <v>0.17418988340417468</v>
      </c>
      <c r="H1156" s="50">
        <v>0.1057104741149886</v>
      </c>
      <c r="I1156" s="50">
        <v>0.15454911364336685</v>
      </c>
      <c r="J1156" s="50">
        <v>7.0662982059410143E-2</v>
      </c>
      <c r="K1156" s="50">
        <v>4.507417567458185E-2</v>
      </c>
      <c r="L1156" s="50">
        <v>263.48253217713523</v>
      </c>
      <c r="M1156" s="50">
        <v>131.74126608856761</v>
      </c>
      <c r="N1156" s="50">
        <v>52225987</v>
      </c>
      <c r="O1156" s="50">
        <v>20682563</v>
      </c>
      <c r="P1156" s="50">
        <v>147.58957159430338</v>
      </c>
      <c r="Q1156" s="50">
        <v>115.89296058283185</v>
      </c>
      <c r="R1156" s="50">
        <v>43.985064066759008</v>
      </c>
      <c r="S1156" s="50">
        <v>28763561502.131241</v>
      </c>
      <c r="T1156" s="50">
        <v>8.2228514022704093</v>
      </c>
      <c r="U1156" s="50">
        <v>9.1846488336287564</v>
      </c>
      <c r="V1156" s="50">
        <v>8071480</v>
      </c>
      <c r="W1156" s="50">
        <v>71.506493448058194</v>
      </c>
      <c r="X1156" s="50">
        <v>60.234772640509419</v>
      </c>
      <c r="Y1156" s="50">
        <v>45.722023500225447</v>
      </c>
      <c r="Z1156" s="50">
        <v>5834205152.0690279</v>
      </c>
      <c r="AA1156" s="50">
        <v>1.6678672428054302</v>
      </c>
      <c r="AB1156" s="50">
        <v>1.7015576573683409</v>
      </c>
      <c r="AC1156" s="50">
        <v>52225987</v>
      </c>
      <c r="AD1156" s="50">
        <v>0.54305953891913739</v>
      </c>
      <c r="AE1156" s="50">
        <v>0.62512541739644245</v>
      </c>
      <c r="AF1156" s="50">
        <v>7.7745538117536026E-2</v>
      </c>
      <c r="AG1156" s="50">
        <v>0.5343741774718076</v>
      </c>
      <c r="AH1156" s="50">
        <v>16.568906029674743</v>
      </c>
      <c r="AI1156" s="50">
        <v>18.974013131141778</v>
      </c>
      <c r="AJ1156" s="50">
        <v>0.84702582321880615</v>
      </c>
      <c r="AK1156" s="50">
        <v>2.2307139087308228</v>
      </c>
      <c r="AL1156" s="50">
        <v>3.2465725082523789</v>
      </c>
      <c r="AM1156" s="50">
        <v>4.1907110379429726</v>
      </c>
      <c r="AN1156" s="50">
        <v>5.3501717058263107</v>
      </c>
      <c r="AO1156" s="50">
        <v>6.5646975546280668</v>
      </c>
      <c r="AP1156" s="50">
        <v>8.2913463795803466</v>
      </c>
      <c r="AQ1156" s="50">
        <v>10.881686993571275</v>
      </c>
      <c r="AR1156" s="50">
        <v>14.841465939392371</v>
      </c>
      <c r="AS1156" s="50">
        <v>43.555608148856663</v>
      </c>
      <c r="AT1156" s="50">
        <v>89.226391694308745</v>
      </c>
      <c r="AU1156" s="50">
        <v>158.22813460457417</v>
      </c>
      <c r="AV1156" s="50">
        <v>208.19491395338707</v>
      </c>
      <c r="AW1156" s="50">
        <v>262.92043419256311</v>
      </c>
      <c r="AX1156" s="50">
        <v>324.18922315598843</v>
      </c>
      <c r="AY1156" s="50">
        <v>414.40701920245613</v>
      </c>
      <c r="AZ1156" s="50">
        <v>523.46149793994459</v>
      </c>
      <c r="BA1156" s="50">
        <v>666.22372465083856</v>
      </c>
      <c r="BB1156" s="50">
        <v>1070.7167003317049</v>
      </c>
      <c r="BC1156" s="50">
        <v>13.714492645331504</v>
      </c>
      <c r="BD1156" s="50">
        <v>4461.3195847154366</v>
      </c>
      <c r="BE1156" s="50">
        <v>47.276822052165322</v>
      </c>
      <c r="BF1156" s="50">
        <v>124.48754528509664</v>
      </c>
      <c r="BG1156" s="50">
        <v>181.22963113566385</v>
      </c>
      <c r="BH1156" s="50">
        <v>233.87934067501149</v>
      </c>
      <c r="BI1156" s="50">
        <v>298.59847154694847</v>
      </c>
      <c r="BJ1156" s="50">
        <v>366.3653372501239</v>
      </c>
      <c r="BK1156" s="50">
        <v>462.84950526040814</v>
      </c>
      <c r="BL1156" s="50">
        <v>607.36105319377668</v>
      </c>
      <c r="BM1156" s="50">
        <v>828.37219687640732</v>
      </c>
      <c r="BN1156" s="50">
        <v>2431.5974546752618</v>
      </c>
    </row>
    <row r="1157" spans="1:66" x14ac:dyDescent="0.25">
      <c r="A1157" t="str">
        <f t="shared" si="18"/>
        <v>3011TOT21</v>
      </c>
      <c r="B1157" s="50">
        <v>3011</v>
      </c>
      <c r="C1157" s="50" t="s">
        <v>3</v>
      </c>
      <c r="D1157" s="50">
        <v>21</v>
      </c>
      <c r="E1157" s="50">
        <v>432.86523373125749</v>
      </c>
      <c r="F1157" s="50">
        <v>0.48941098997836857</v>
      </c>
      <c r="G1157" s="50">
        <v>0.23094259445459078</v>
      </c>
      <c r="H1157" s="50">
        <v>0.14727250630310534</v>
      </c>
      <c r="I1157" s="50">
        <v>0.22240240190520491</v>
      </c>
      <c r="J1157" s="50">
        <v>0.10622792195935547</v>
      </c>
      <c r="K1157" s="50">
        <v>6.7246165580933895E-2</v>
      </c>
      <c r="L1157" s="50">
        <v>256.88879921394721</v>
      </c>
      <c r="M1157" s="50">
        <v>128.4443996069736</v>
      </c>
      <c r="N1157" s="50">
        <v>6402251</v>
      </c>
      <c r="O1157" s="50">
        <v>3133332</v>
      </c>
      <c r="P1157" s="50">
        <v>135.66846090602428</v>
      </c>
      <c r="Q1157" s="50">
        <v>121.22033830792293</v>
      </c>
      <c r="R1157" s="50">
        <v>47.187864429607068</v>
      </c>
      <c r="S1157" s="50">
        <v>4557882780.8524885</v>
      </c>
      <c r="T1157" s="50">
        <v>13.705551093906072</v>
      </c>
      <c r="U1157" s="50">
        <v>16.188761600032528</v>
      </c>
      <c r="V1157" s="50">
        <v>1423876</v>
      </c>
      <c r="W1157" s="50">
        <v>67.094425233128746</v>
      </c>
      <c r="X1157" s="50">
        <v>61.349974373844859</v>
      </c>
      <c r="Y1157" s="50">
        <v>47.763837552722691</v>
      </c>
      <c r="Z1157" s="50">
        <v>1048257073.3383927</v>
      </c>
      <c r="AA1157" s="50">
        <v>3.1521084610913683</v>
      </c>
      <c r="AB1157" s="50">
        <v>3.264649190080839</v>
      </c>
      <c r="AC1157" s="50">
        <v>6402251</v>
      </c>
      <c r="AD1157" s="50">
        <v>0.54063722490833499</v>
      </c>
      <c r="AE1157" s="50">
        <v>0.62980607137348876</v>
      </c>
      <c r="AF1157" s="50">
        <v>9.5306279067267179E-3</v>
      </c>
      <c r="AG1157" s="50">
        <v>0.53297833844403453</v>
      </c>
      <c r="AH1157" s="50">
        <v>16.351971977055676</v>
      </c>
      <c r="AI1157" s="50">
        <v>20.87985062785118</v>
      </c>
      <c r="AJ1157" s="50">
        <v>0.78151973046774603</v>
      </c>
      <c r="AK1157" s="50">
        <v>1.9884375730402732</v>
      </c>
      <c r="AL1157" s="50">
        <v>3.25381505337928</v>
      </c>
      <c r="AM1157" s="50">
        <v>4.3958282033233171</v>
      </c>
      <c r="AN1157" s="50">
        <v>5.4369255191803116</v>
      </c>
      <c r="AO1157" s="50">
        <v>6.7924803121929997</v>
      </c>
      <c r="AP1157" s="50">
        <v>8.5241862226964535</v>
      </c>
      <c r="AQ1157" s="50">
        <v>10.99051264294674</v>
      </c>
      <c r="AR1157" s="50">
        <v>15.24104064960347</v>
      </c>
      <c r="AS1157" s="50">
        <v>42.595254093169409</v>
      </c>
      <c r="AT1157" s="50">
        <v>59.484261129539156</v>
      </c>
      <c r="AU1157" s="50">
        <v>113.19005117792308</v>
      </c>
      <c r="AV1157" s="50">
        <v>166.55593116270964</v>
      </c>
      <c r="AW1157" s="50">
        <v>212.82146759679566</v>
      </c>
      <c r="AX1157" s="50">
        <v>260.54106374738154</v>
      </c>
      <c r="AY1157" s="50">
        <v>324.18922315598843</v>
      </c>
      <c r="AZ1157" s="50">
        <v>417.23960306576754</v>
      </c>
      <c r="BA1157" s="50">
        <v>547.25520239176024</v>
      </c>
      <c r="BB1157" s="50">
        <v>815.82664139162955</v>
      </c>
      <c r="BC1157" s="50">
        <v>14.542311537128327</v>
      </c>
      <c r="BD1157" s="50">
        <v>3271.6343621246538</v>
      </c>
      <c r="BE1157" s="50">
        <v>33.812957782090784</v>
      </c>
      <c r="BF1157" s="50">
        <v>85.73963507546965</v>
      </c>
      <c r="BG1157" s="50">
        <v>141.10842422304174</v>
      </c>
      <c r="BH1157" s="50">
        <v>190.41190440838949</v>
      </c>
      <c r="BI1157" s="50">
        <v>234.97641657419146</v>
      </c>
      <c r="BJ1157" s="50">
        <v>294.90408065999463</v>
      </c>
      <c r="BK1157" s="50">
        <v>368.81250402973666</v>
      </c>
      <c r="BL1157" s="50">
        <v>475.53244162371504</v>
      </c>
      <c r="BM1157" s="50">
        <v>660.15968721256434</v>
      </c>
      <c r="BN1157" s="50">
        <v>1844.999578143515</v>
      </c>
    </row>
    <row r="1158" spans="1:66" x14ac:dyDescent="0.25">
      <c r="A1158" t="str">
        <f t="shared" si="18"/>
        <v>3011TOT22</v>
      </c>
      <c r="B1158" s="50">
        <v>3011</v>
      </c>
      <c r="C1158" s="50" t="s">
        <v>3</v>
      </c>
      <c r="D1158" s="50">
        <v>22</v>
      </c>
      <c r="E1158" s="50">
        <v>509.0308971262026</v>
      </c>
      <c r="F1158" s="50">
        <v>0.40689183410065993</v>
      </c>
      <c r="G1158" s="50">
        <v>0.16521505414740562</v>
      </c>
      <c r="H1158" s="50">
        <v>9.1168375379618541E-2</v>
      </c>
      <c r="I1158" s="50">
        <v>0.1400922334167973</v>
      </c>
      <c r="J1158" s="50">
        <v>5.2633982973032289E-2</v>
      </c>
      <c r="K1158" s="50">
        <v>2.6702701419626641E-2</v>
      </c>
      <c r="L1158" s="50">
        <v>258.96542332372229</v>
      </c>
      <c r="M1158" s="50">
        <v>129.48271166186115</v>
      </c>
      <c r="N1158" s="50">
        <v>3112321</v>
      </c>
      <c r="O1158" s="50">
        <v>1266378</v>
      </c>
      <c r="P1158" s="50">
        <v>153.81466125128873</v>
      </c>
      <c r="Q1158" s="50">
        <v>105.15076207243357</v>
      </c>
      <c r="R1158" s="50">
        <v>40.604170519316327</v>
      </c>
      <c r="S1158" s="50">
        <v>1597927341.2611713</v>
      </c>
      <c r="T1158" s="50">
        <v>8.4051845729370331</v>
      </c>
      <c r="U1158" s="50">
        <v>9.5834849872996308</v>
      </c>
      <c r="V1158" s="50">
        <v>436012</v>
      </c>
      <c r="W1158" s="50">
        <v>80.834826802775964</v>
      </c>
      <c r="X1158" s="50">
        <v>48.647884859085181</v>
      </c>
      <c r="Y1158" s="50">
        <v>37.570950001516159</v>
      </c>
      <c r="Z1158" s="50">
        <v>254532738.87815338</v>
      </c>
      <c r="AA1158" s="50">
        <v>1.3388560261053788</v>
      </c>
      <c r="AB1158" s="50">
        <v>1.3693190547538969</v>
      </c>
      <c r="AC1158" s="50">
        <v>3112321</v>
      </c>
      <c r="AD1158" s="50">
        <v>0.50707623804682456</v>
      </c>
      <c r="AE1158" s="50">
        <v>0.54243520987440164</v>
      </c>
      <c r="AF1158" s="50">
        <v>4.6331162863329414E-3</v>
      </c>
      <c r="AG1158" s="50">
        <v>0.46364147261871569</v>
      </c>
      <c r="AH1158" s="50">
        <v>13.392348879484956</v>
      </c>
      <c r="AI1158" s="50">
        <v>14.409928914984874</v>
      </c>
      <c r="AJ1158" s="50">
        <v>1.3008877017492124</v>
      </c>
      <c r="AK1158" s="50">
        <v>2.5232653763125792</v>
      </c>
      <c r="AL1158" s="50">
        <v>3.611373940949318</v>
      </c>
      <c r="AM1158" s="50">
        <v>4.4389286440895912</v>
      </c>
      <c r="AN1158" s="50">
        <v>5.6262002053210338</v>
      </c>
      <c r="AO1158" s="50">
        <v>7.1341029937842038</v>
      </c>
      <c r="AP1158" s="50">
        <v>8.9158534272444676</v>
      </c>
      <c r="AQ1158" s="50">
        <v>11.343613695658576</v>
      </c>
      <c r="AR1158" s="50">
        <v>15.349060766335903</v>
      </c>
      <c r="AS1158" s="50">
        <v>39.756713248555116</v>
      </c>
      <c r="AT1158" s="50">
        <v>99.140435215898592</v>
      </c>
      <c r="AU1158" s="50">
        <v>155.452202418529</v>
      </c>
      <c r="AV1158" s="50">
        <v>204.28594822201734</v>
      </c>
      <c r="AW1158" s="50">
        <v>251.5523309544734</v>
      </c>
      <c r="AX1158" s="50">
        <v>324.18922315598843</v>
      </c>
      <c r="AY1158" s="50">
        <v>413.21733397986532</v>
      </c>
      <c r="AZ1158" s="50">
        <v>507.9955900462644</v>
      </c>
      <c r="BA1158" s="50">
        <v>648.37844631197686</v>
      </c>
      <c r="BB1158" s="50">
        <v>960.07597463076206</v>
      </c>
      <c r="BC1158" s="50">
        <v>13.027286267482793</v>
      </c>
      <c r="BD1158" s="50">
        <v>3162.7781642575969</v>
      </c>
      <c r="BE1158" s="50">
        <v>65.886017949885201</v>
      </c>
      <c r="BF1158" s="50">
        <v>128.72909137320977</v>
      </c>
      <c r="BG1158" s="50">
        <v>182.58585519715544</v>
      </c>
      <c r="BH1158" s="50">
        <v>226.03223809760561</v>
      </c>
      <c r="BI1158" s="50">
        <v>288.58677021123151</v>
      </c>
      <c r="BJ1158" s="50">
        <v>361.93972148989491</v>
      </c>
      <c r="BK1158" s="50">
        <v>454.83253494529146</v>
      </c>
      <c r="BL1158" s="50">
        <v>578.62431739112014</v>
      </c>
      <c r="BM1158" s="50">
        <v>777.42067089447323</v>
      </c>
      <c r="BN1158" s="50">
        <v>2035.5322456893593</v>
      </c>
    </row>
    <row r="1159" spans="1:66" x14ac:dyDescent="0.25">
      <c r="A1159" t="str">
        <f t="shared" si="18"/>
        <v>3011TOT23</v>
      </c>
      <c r="B1159" s="50">
        <v>3011</v>
      </c>
      <c r="C1159" s="50" t="s">
        <v>3</v>
      </c>
      <c r="D1159" s="50">
        <v>23</v>
      </c>
      <c r="E1159" s="50">
        <v>552.94915832790502</v>
      </c>
      <c r="F1159" s="50">
        <v>0.36895835518922937</v>
      </c>
      <c r="G1159" s="50">
        <v>0.16637154667073201</v>
      </c>
      <c r="H1159" s="50">
        <v>0.10163349607476037</v>
      </c>
      <c r="I1159" s="50">
        <v>0.15218634458201849</v>
      </c>
      <c r="J1159" s="50">
        <v>6.8122342873086897E-2</v>
      </c>
      <c r="K1159" s="50">
        <v>4.1917383590069156E-2</v>
      </c>
      <c r="L1159" s="50">
        <v>248.1755874449957</v>
      </c>
      <c r="M1159" s="50">
        <v>124.08779372249785</v>
      </c>
      <c r="N1159" s="50">
        <v>8455003</v>
      </c>
      <c r="O1159" s="50">
        <v>3119544</v>
      </c>
      <c r="P1159" s="50">
        <v>136.26768307469058</v>
      </c>
      <c r="Q1159" s="50">
        <v>111.90790437030512</v>
      </c>
      <c r="R1159" s="50">
        <v>45.092229063468125</v>
      </c>
      <c r="S1159" s="50">
        <v>4189219579.5715089</v>
      </c>
      <c r="T1159" s="50">
        <v>7.4671162271046816</v>
      </c>
      <c r="U1159" s="50">
        <v>8.2139748296249344</v>
      </c>
      <c r="V1159" s="50">
        <v>1286736</v>
      </c>
      <c r="W1159" s="50">
        <v>68.543051823705753</v>
      </c>
      <c r="X1159" s="50">
        <v>55.544741898792097</v>
      </c>
      <c r="Y1159" s="50">
        <v>44.76245425316278</v>
      </c>
      <c r="Z1159" s="50">
        <v>857657028.14260983</v>
      </c>
      <c r="AA1159" s="50">
        <v>1.5287393249482306</v>
      </c>
      <c r="AB1159" s="50">
        <v>1.5581333144552423</v>
      </c>
      <c r="AC1159" s="50">
        <v>8455003</v>
      </c>
      <c r="AD1159" s="50">
        <v>0.5366194850325966</v>
      </c>
      <c r="AE1159" s="50">
        <v>0.59875801618539981</v>
      </c>
      <c r="AF1159" s="50">
        <v>1.2586430545015598E-2</v>
      </c>
      <c r="AG1159" s="50">
        <v>0.52449217975711449</v>
      </c>
      <c r="AH1159" s="50">
        <v>16.156516151638268</v>
      </c>
      <c r="AI1159" s="50">
        <v>18.755702713966578</v>
      </c>
      <c r="AJ1159" s="50">
        <v>0.89087568498419123</v>
      </c>
      <c r="AK1159" s="50">
        <v>2.1814592892482061</v>
      </c>
      <c r="AL1159" s="50">
        <v>3.2362166395680831</v>
      </c>
      <c r="AM1159" s="50">
        <v>4.2658610389641041</v>
      </c>
      <c r="AN1159" s="50">
        <v>5.4873989293566492</v>
      </c>
      <c r="AO1159" s="50">
        <v>6.7540277653727756</v>
      </c>
      <c r="AP1159" s="50">
        <v>8.4400985950690952</v>
      </c>
      <c r="AQ1159" s="50">
        <v>11.1202606430119</v>
      </c>
      <c r="AR1159" s="50">
        <v>14.912384209805239</v>
      </c>
      <c r="AS1159" s="50">
        <v>42.711417204619771</v>
      </c>
      <c r="AT1159" s="50">
        <v>89.821234305604136</v>
      </c>
      <c r="AU1159" s="50">
        <v>151.48658500989305</v>
      </c>
      <c r="AV1159" s="50">
        <v>209.0446891123805</v>
      </c>
      <c r="AW1159" s="50">
        <v>265.97962476493939</v>
      </c>
      <c r="AX1159" s="50">
        <v>329.24538535199923</v>
      </c>
      <c r="AY1159" s="50">
        <v>427.09699491009115</v>
      </c>
      <c r="AZ1159" s="50">
        <v>530.00476666419388</v>
      </c>
      <c r="BA1159" s="50">
        <v>666.22372465083856</v>
      </c>
      <c r="BB1159" s="50">
        <v>1070.7167003317049</v>
      </c>
      <c r="BC1159" s="50">
        <v>12.627045361602597</v>
      </c>
      <c r="BD1159" s="50">
        <v>4306.6605057786355</v>
      </c>
      <c r="BE1159" s="50">
        <v>49.090620428558431</v>
      </c>
      <c r="BF1159" s="50">
        <v>120.87985010799083</v>
      </c>
      <c r="BG1159" s="50">
        <v>178.83936155310374</v>
      </c>
      <c r="BH1159" s="50">
        <v>236.17520605898068</v>
      </c>
      <c r="BI1159" s="50">
        <v>302.71182180574033</v>
      </c>
      <c r="BJ1159" s="50">
        <v>373.74555140266722</v>
      </c>
      <c r="BK1159" s="50">
        <v>467.37573234030555</v>
      </c>
      <c r="BL1159" s="50">
        <v>613.0444476508726</v>
      </c>
      <c r="BM1159" s="50">
        <v>827.51256318986157</v>
      </c>
      <c r="BN1159" s="50">
        <v>2362.4683058705505</v>
      </c>
    </row>
    <row r="1160" spans="1:66" x14ac:dyDescent="0.25">
      <c r="A1160" t="str">
        <f t="shared" si="18"/>
        <v>3011TOT24</v>
      </c>
      <c r="B1160" s="50">
        <v>3011</v>
      </c>
      <c r="C1160" s="50" t="s">
        <v>3</v>
      </c>
      <c r="D1160" s="50">
        <v>24</v>
      </c>
      <c r="E1160" s="50">
        <v>650.64470320551607</v>
      </c>
      <c r="F1160" s="50">
        <v>0.35842722191025811</v>
      </c>
      <c r="G1160" s="50">
        <v>0.14362400410954407</v>
      </c>
      <c r="H1160" s="50">
        <v>8.1355511417580961E-2</v>
      </c>
      <c r="I1160" s="50">
        <v>0.12022261240762988</v>
      </c>
      <c r="J1160" s="50">
        <v>4.8900223278079288E-2</v>
      </c>
      <c r="K1160" s="50">
        <v>2.9958028750039448E-2</v>
      </c>
      <c r="L1160" s="50">
        <v>262.52559623202211</v>
      </c>
      <c r="M1160" s="50">
        <v>131.26279811601106</v>
      </c>
      <c r="N1160" s="50">
        <v>3257141</v>
      </c>
      <c r="O1160" s="50">
        <v>1167448</v>
      </c>
      <c r="P1160" s="50">
        <v>157.32996652751001</v>
      </c>
      <c r="Q1160" s="50">
        <v>105.1956297045121</v>
      </c>
      <c r="R1160" s="50">
        <v>40.070618337550378</v>
      </c>
      <c r="S1160" s="50">
        <v>1473725130.0872791</v>
      </c>
      <c r="T1160" s="50">
        <v>5.7950179454821145</v>
      </c>
      <c r="U1160" s="50">
        <v>6.3449329572135271</v>
      </c>
      <c r="V1160" s="50">
        <v>391582</v>
      </c>
      <c r="W1160" s="50">
        <v>77.872009083622501</v>
      </c>
      <c r="X1160" s="50">
        <v>53.390789032388554</v>
      </c>
      <c r="Y1160" s="50">
        <v>40.674730234838798</v>
      </c>
      <c r="Z1160" s="50">
        <v>250882463.41056931</v>
      </c>
      <c r="AA1160" s="50">
        <v>0.98652614927242654</v>
      </c>
      <c r="AB1160" s="50">
        <v>1.0009282750538435</v>
      </c>
      <c r="AC1160" s="50">
        <v>3257141</v>
      </c>
      <c r="AD1160" s="50">
        <v>0.55887038552914547</v>
      </c>
      <c r="AE1160" s="50">
        <v>0.64516869200298643</v>
      </c>
      <c r="AF1160" s="50">
        <v>4.8487007008539895E-3</v>
      </c>
      <c r="AG1160" s="50">
        <v>0.5584999120075409</v>
      </c>
      <c r="AH1160" s="50">
        <v>17.722150666614965</v>
      </c>
      <c r="AI1160" s="50">
        <v>18.467102603973188</v>
      </c>
      <c r="AJ1160" s="50">
        <v>1.0483952097641629</v>
      </c>
      <c r="AK1160" s="50">
        <v>2.2596155646746849</v>
      </c>
      <c r="AL1160" s="50">
        <v>3.11743675743879</v>
      </c>
      <c r="AM1160" s="50">
        <v>3.9268433583418352</v>
      </c>
      <c r="AN1160" s="50">
        <v>4.9943046061706617</v>
      </c>
      <c r="AO1160" s="50">
        <v>6.0017624659460633</v>
      </c>
      <c r="AP1160" s="50">
        <v>7.6850888583671058</v>
      </c>
      <c r="AQ1160" s="50">
        <v>9.8771787926856831</v>
      </c>
      <c r="AR1160" s="50">
        <v>15.223159661337249</v>
      </c>
      <c r="AS1160" s="50">
        <v>45.866214725273764</v>
      </c>
      <c r="AT1160" s="50">
        <v>118.96852225907831</v>
      </c>
      <c r="AU1160" s="50">
        <v>177.94291829322145</v>
      </c>
      <c r="AV1160" s="50">
        <v>226.0401922922488</v>
      </c>
      <c r="AW1160" s="50">
        <v>294.64537346165065</v>
      </c>
      <c r="AX1160" s="50">
        <v>353.93135372075801</v>
      </c>
      <c r="AY1160" s="50">
        <v>436.61447669081741</v>
      </c>
      <c r="AZ1160" s="50">
        <v>575.0145242522118</v>
      </c>
      <c r="BA1160" s="50">
        <v>729.67360318901376</v>
      </c>
      <c r="BB1160" s="50">
        <v>1360.9998946438559</v>
      </c>
      <c r="BC1160" s="50">
        <v>12.515430162869563</v>
      </c>
      <c r="BD1160" s="50">
        <v>5267.9261656319877</v>
      </c>
      <c r="BE1160" s="50">
        <v>67.582734699793932</v>
      </c>
      <c r="BF1160" s="50">
        <v>147.01712403152965</v>
      </c>
      <c r="BG1160" s="50">
        <v>203.97859353196958</v>
      </c>
      <c r="BH1160" s="50">
        <v>255.49492392500684</v>
      </c>
      <c r="BI1160" s="50">
        <v>324.34643637364627</v>
      </c>
      <c r="BJ1160" s="50">
        <v>391.24756074432565</v>
      </c>
      <c r="BK1160" s="50">
        <v>499.08098039809641</v>
      </c>
      <c r="BL1160" s="50">
        <v>646.27872029425805</v>
      </c>
      <c r="BM1160" s="50">
        <v>990.4840831046215</v>
      </c>
      <c r="BN1160" s="50">
        <v>2984.2710451736002</v>
      </c>
    </row>
    <row r="1161" spans="1:66" x14ac:dyDescent="0.25">
      <c r="A1161" t="str">
        <f t="shared" si="18"/>
        <v>3011TOT25</v>
      </c>
      <c r="B1161" s="50">
        <v>3011</v>
      </c>
      <c r="C1161" s="50" t="s">
        <v>3</v>
      </c>
      <c r="D1161" s="50">
        <v>25</v>
      </c>
      <c r="E1161" s="50">
        <v>628.85071934813891</v>
      </c>
      <c r="F1161" s="50">
        <v>0.36020171745436808</v>
      </c>
      <c r="G1161" s="50">
        <v>0.13759619455756822</v>
      </c>
      <c r="H1161" s="50">
        <v>7.597333762116891E-2</v>
      </c>
      <c r="I1161" s="50">
        <v>0.11304114360040733</v>
      </c>
      <c r="J1161" s="50">
        <v>4.423840280458638E-2</v>
      </c>
      <c r="K1161" s="50">
        <v>2.7491809337405915E-2</v>
      </c>
      <c r="L1161" s="50">
        <v>263.14642295618677</v>
      </c>
      <c r="M1161" s="50">
        <v>131.57321147809338</v>
      </c>
      <c r="N1161" s="50">
        <v>3739488</v>
      </c>
      <c r="O1161" s="50">
        <v>1346970</v>
      </c>
      <c r="P1161" s="50">
        <v>162.62511876558543</v>
      </c>
      <c r="Q1161" s="50">
        <v>100.52130419060134</v>
      </c>
      <c r="R1161" s="50">
        <v>38.199760825682169</v>
      </c>
      <c r="S1161" s="50">
        <v>1624790173.2673717</v>
      </c>
      <c r="T1161" s="50">
        <v>5.7577967705500113</v>
      </c>
      <c r="U1161" s="50">
        <v>6.3492317749984108</v>
      </c>
      <c r="V1161" s="50">
        <v>422716</v>
      </c>
      <c r="W1161" s="50">
        <v>80.082324688799176</v>
      </c>
      <c r="X1161" s="50">
        <v>51.490886789294208</v>
      </c>
      <c r="Y1161" s="50">
        <v>39.134779953187753</v>
      </c>
      <c r="Z1161" s="50">
        <v>261192260.40027952</v>
      </c>
      <c r="AA1161" s="50">
        <v>0.9255914875464416</v>
      </c>
      <c r="AB1161" s="50">
        <v>0.93911041726220545</v>
      </c>
      <c r="AC1161" s="50">
        <v>3739488</v>
      </c>
      <c r="AD1161" s="50">
        <v>0.53638263222639604</v>
      </c>
      <c r="AE1161" s="50">
        <v>0.58431488160881973</v>
      </c>
      <c r="AF1161" s="50">
        <v>5.5667403058188543E-3</v>
      </c>
      <c r="AG1161" s="50">
        <v>0.50794932774722934</v>
      </c>
      <c r="AH1161" s="50">
        <v>15.648565735804219</v>
      </c>
      <c r="AI1161" s="50">
        <v>16.250788031588417</v>
      </c>
      <c r="AJ1161" s="50">
        <v>1.1557063002718522</v>
      </c>
      <c r="AK1161" s="50">
        <v>2.4420269906875727</v>
      </c>
      <c r="AL1161" s="50">
        <v>3.2798307180430686</v>
      </c>
      <c r="AM1161" s="50">
        <v>4.1071457893041901</v>
      </c>
      <c r="AN1161" s="50">
        <v>5.0854552424004726</v>
      </c>
      <c r="AO1161" s="50">
        <v>6.5275591173062857</v>
      </c>
      <c r="AP1161" s="50">
        <v>8.2898257641926634</v>
      </c>
      <c r="AQ1161" s="50">
        <v>10.646448972223261</v>
      </c>
      <c r="AR1161" s="50">
        <v>15.492262763686924</v>
      </c>
      <c r="AS1161" s="50">
        <v>42.97373834188371</v>
      </c>
      <c r="AT1161" s="50">
        <v>126.10663359462302</v>
      </c>
      <c r="AU1161" s="50">
        <v>179.64246861120827</v>
      </c>
      <c r="AV1161" s="50">
        <v>230.00580970088475</v>
      </c>
      <c r="AW1161" s="50">
        <v>283.93820645833358</v>
      </c>
      <c r="AX1161" s="50">
        <v>364.04367811277967</v>
      </c>
      <c r="AY1161" s="50">
        <v>453.07178893665656</v>
      </c>
      <c r="AZ1161" s="50">
        <v>594.84261129539163</v>
      </c>
      <c r="BA1161" s="50">
        <v>761.79510419896485</v>
      </c>
      <c r="BB1161" s="50">
        <v>1271.3769412086838</v>
      </c>
      <c r="BC1161" s="50">
        <v>11.653140115643495</v>
      </c>
      <c r="BD1161" s="50">
        <v>4877.7094126222109</v>
      </c>
      <c r="BE1161" s="50">
        <v>72.196290391258771</v>
      </c>
      <c r="BF1161" s="50">
        <v>154.34124873473183</v>
      </c>
      <c r="BG1161" s="50">
        <v>206.24897106942728</v>
      </c>
      <c r="BH1161" s="50">
        <v>257.83398889613028</v>
      </c>
      <c r="BI1161" s="50">
        <v>320.35589189529628</v>
      </c>
      <c r="BJ1161" s="50">
        <v>409.11061212999203</v>
      </c>
      <c r="BK1161" s="50">
        <v>522.19833755884486</v>
      </c>
      <c r="BL1161" s="50">
        <v>668.36561742335084</v>
      </c>
      <c r="BM1161" s="50">
        <v>970.99617301162164</v>
      </c>
      <c r="BN1161" s="50">
        <v>2725.097995753431</v>
      </c>
    </row>
    <row r="1162" spans="1:66" x14ac:dyDescent="0.25">
      <c r="A1162" t="str">
        <f t="shared" si="18"/>
        <v>3011TOT26</v>
      </c>
      <c r="B1162" s="50">
        <v>3011</v>
      </c>
      <c r="C1162" s="50" t="s">
        <v>3</v>
      </c>
      <c r="D1162" s="50">
        <v>26</v>
      </c>
      <c r="E1162" s="50">
        <v>552.40861814246978</v>
      </c>
      <c r="F1162" s="50">
        <v>0.39926738243244175</v>
      </c>
      <c r="G1162" s="50">
        <v>0.17868029773771299</v>
      </c>
      <c r="H1162" s="50">
        <v>0.11057605029748212</v>
      </c>
      <c r="I1162" s="50">
        <v>0.15250960884772322</v>
      </c>
      <c r="J1162" s="50">
        <v>7.5580102170796845E-2</v>
      </c>
      <c r="K1162" s="50">
        <v>5.1955059546710161E-2</v>
      </c>
      <c r="L1162" s="50">
        <v>280.88495250575852</v>
      </c>
      <c r="M1162" s="50">
        <v>140.44247625287926</v>
      </c>
      <c r="N1162" s="50">
        <v>8268161</v>
      </c>
      <c r="O1162" s="50">
        <v>3301207</v>
      </c>
      <c r="P1162" s="50">
        <v>155.18320687853031</v>
      </c>
      <c r="Q1162" s="50">
        <v>125.70174562722821</v>
      </c>
      <c r="R1162" s="50">
        <v>44.752039760709906</v>
      </c>
      <c r="S1162" s="50">
        <v>4979609790.9219017</v>
      </c>
      <c r="T1162" s="50">
        <v>9.0854134594308285</v>
      </c>
      <c r="U1162" s="50">
        <v>10.233195368169156</v>
      </c>
      <c r="V1162" s="50">
        <v>1260974</v>
      </c>
      <c r="W1162" s="50">
        <v>70.842555405198212</v>
      </c>
      <c r="X1162" s="50">
        <v>69.599920847681048</v>
      </c>
      <c r="Y1162" s="50">
        <v>49.557600168171462</v>
      </c>
      <c r="Z1162" s="50">
        <v>1053164287.0918052</v>
      </c>
      <c r="AA1162" s="50">
        <v>1.92152264749329</v>
      </c>
      <c r="AB1162" s="50">
        <v>1.9598540500993131</v>
      </c>
      <c r="AC1162" s="50">
        <v>8268161</v>
      </c>
      <c r="AD1162" s="50">
        <v>0.52548368838683857</v>
      </c>
      <c r="AE1162" s="50">
        <v>0.56521030646893333</v>
      </c>
      <c r="AF1162" s="50">
        <v>1.2308290625267549E-2</v>
      </c>
      <c r="AG1162" s="50">
        <v>0.49974408913382451</v>
      </c>
      <c r="AH1162" s="50">
        <v>15.05856100760516</v>
      </c>
      <c r="AI1162" s="50">
        <v>17.810940244603422</v>
      </c>
      <c r="AJ1162" s="50">
        <v>0.77445515581734214</v>
      </c>
      <c r="AK1162" s="50">
        <v>2.4020525005146016</v>
      </c>
      <c r="AL1162" s="50">
        <v>3.4318514552159463</v>
      </c>
      <c r="AM1162" s="50">
        <v>4.4196953580355673</v>
      </c>
      <c r="AN1162" s="50">
        <v>5.6507789851680119</v>
      </c>
      <c r="AO1162" s="50">
        <v>6.8491971891834531</v>
      </c>
      <c r="AP1162" s="50">
        <v>8.6087137024161784</v>
      </c>
      <c r="AQ1162" s="50">
        <v>11.286667600195379</v>
      </c>
      <c r="AR1162" s="50">
        <v>15.059930297099704</v>
      </c>
      <c r="AS1162" s="50">
        <v>41.516657756353816</v>
      </c>
      <c r="AT1162" s="50">
        <v>89.821234305604136</v>
      </c>
      <c r="AU1162" s="50">
        <v>162.09461157799421</v>
      </c>
      <c r="AV1162" s="50">
        <v>216.12614877065894</v>
      </c>
      <c r="AW1162" s="50">
        <v>277.5932186045161</v>
      </c>
      <c r="AX1162" s="50">
        <v>340.54739496661171</v>
      </c>
      <c r="AY1162" s="50">
        <v>431.1419246668998</v>
      </c>
      <c r="AZ1162" s="50">
        <v>539.60722596081951</v>
      </c>
      <c r="BA1162" s="50">
        <v>681.09478993322341</v>
      </c>
      <c r="BB1162" s="50">
        <v>1064.768274218751</v>
      </c>
      <c r="BC1162" s="50">
        <v>12.092204211912559</v>
      </c>
      <c r="BD1162" s="50">
        <v>4163.898279067741</v>
      </c>
      <c r="BE1162" s="50">
        <v>42.63497540662523</v>
      </c>
      <c r="BF1162" s="50">
        <v>133.09018183087773</v>
      </c>
      <c r="BG1162" s="50">
        <v>189.54315125598745</v>
      </c>
      <c r="BH1162" s="50">
        <v>244.07135474417123</v>
      </c>
      <c r="BI1162" s="50">
        <v>311.40181328755222</v>
      </c>
      <c r="BJ1162" s="50">
        <v>379.19119991649279</v>
      </c>
      <c r="BK1162" s="50">
        <v>475.27288273156307</v>
      </c>
      <c r="BL1162" s="50">
        <v>623.63466423622458</v>
      </c>
      <c r="BM1162" s="50">
        <v>833.08234481175214</v>
      </c>
      <c r="BN1162" s="50">
        <v>2293.671448819025</v>
      </c>
    </row>
    <row r="1163" spans="1:66" x14ac:dyDescent="0.25">
      <c r="A1163" t="str">
        <f t="shared" si="18"/>
        <v>3011TOT27</v>
      </c>
      <c r="B1163" s="50">
        <v>3011</v>
      </c>
      <c r="C1163" s="50" t="s">
        <v>3</v>
      </c>
      <c r="D1163" s="50">
        <v>27</v>
      </c>
      <c r="E1163" s="50">
        <v>452.13582276658997</v>
      </c>
      <c r="F1163" s="50">
        <v>0.46620883342847608</v>
      </c>
      <c r="G1163" s="50">
        <v>0.20332769685531588</v>
      </c>
      <c r="H1163" s="50">
        <v>0.12307820342263141</v>
      </c>
      <c r="I1163" s="50">
        <v>0.17384645225809994</v>
      </c>
      <c r="J1163" s="50">
        <v>8.1250846180023095E-2</v>
      </c>
      <c r="K1163" s="50">
        <v>5.3916446786055665E-2</v>
      </c>
      <c r="L1163" s="50">
        <v>260.58987026874985</v>
      </c>
      <c r="M1163" s="50">
        <v>130.29493513437492</v>
      </c>
      <c r="N1163" s="50">
        <v>3077831</v>
      </c>
      <c r="O1163" s="50">
        <v>1434912</v>
      </c>
      <c r="P1163" s="50">
        <v>146.93878872248135</v>
      </c>
      <c r="Q1163" s="50">
        <v>113.6510815462685</v>
      </c>
      <c r="R1163" s="50">
        <v>43.61300822209958</v>
      </c>
      <c r="S1163" s="50">
        <v>1956951608.6846306</v>
      </c>
      <c r="T1163" s="50">
        <v>11.718854264047893</v>
      </c>
      <c r="U1163" s="50">
        <v>13.811461217683927</v>
      </c>
      <c r="V1163" s="50">
        <v>535070</v>
      </c>
      <c r="W1163" s="50">
        <v>69.398819078340054</v>
      </c>
      <c r="X1163" s="50">
        <v>60.89611605603487</v>
      </c>
      <c r="Y1163" s="50">
        <v>46.737132178800259</v>
      </c>
      <c r="Z1163" s="50">
        <v>391004217.81723088</v>
      </c>
      <c r="AA1163" s="50">
        <v>2.3414587386287242</v>
      </c>
      <c r="AB1163" s="50">
        <v>2.4056508393378988</v>
      </c>
      <c r="AC1163" s="50">
        <v>3077831</v>
      </c>
      <c r="AD1163" s="50">
        <v>0.52226657360541018</v>
      </c>
      <c r="AE1163" s="50">
        <v>0.56990588171885115</v>
      </c>
      <c r="AF1163" s="50">
        <v>4.5817731952071585E-3</v>
      </c>
      <c r="AG1163" s="50">
        <v>0.47711017764414709</v>
      </c>
      <c r="AH1163" s="50">
        <v>14.448432919432829</v>
      </c>
      <c r="AI1163" s="50">
        <v>16.69078839511274</v>
      </c>
      <c r="AJ1163" s="50">
        <v>0.8872605119354986</v>
      </c>
      <c r="AK1163" s="50">
        <v>2.5047084924584588</v>
      </c>
      <c r="AL1163" s="50">
        <v>3.5842785838060607</v>
      </c>
      <c r="AM1163" s="50">
        <v>4.5194842798173971</v>
      </c>
      <c r="AN1163" s="50">
        <v>5.5633601728992588</v>
      </c>
      <c r="AO1163" s="50">
        <v>6.9048988838606142</v>
      </c>
      <c r="AP1163" s="50">
        <v>8.4314349731500933</v>
      </c>
      <c r="AQ1163" s="50">
        <v>10.989937206951836</v>
      </c>
      <c r="AR1163" s="50">
        <v>15.090809206411812</v>
      </c>
      <c r="AS1163" s="50">
        <v>41.52382768870897</v>
      </c>
      <c r="AT1163" s="50">
        <v>79.878864945381153</v>
      </c>
      <c r="AU1163" s="50">
        <v>137.28967468697638</v>
      </c>
      <c r="AV1163" s="50">
        <v>182.61668166768521</v>
      </c>
      <c r="AW1163" s="50">
        <v>222.07457488361285</v>
      </c>
      <c r="AX1163" s="50">
        <v>277.5932186045161</v>
      </c>
      <c r="AY1163" s="50">
        <v>341.83622062441833</v>
      </c>
      <c r="AZ1163" s="50">
        <v>432.25229754131789</v>
      </c>
      <c r="BA1163" s="50">
        <v>594.84261129539163</v>
      </c>
      <c r="BB1163" s="50">
        <v>847.65072109593302</v>
      </c>
      <c r="BC1163" s="50">
        <v>13.066605000900978</v>
      </c>
      <c r="BD1163" s="50">
        <v>4160.9240660112646</v>
      </c>
      <c r="BE1163" s="50">
        <v>39.985027014770999</v>
      </c>
      <c r="BF1163" s="50">
        <v>112.87793463663502</v>
      </c>
      <c r="BG1163" s="50">
        <v>162.1439977772375</v>
      </c>
      <c r="BH1163" s="50">
        <v>204.86331302548217</v>
      </c>
      <c r="BI1163" s="50">
        <v>251.20326258294074</v>
      </c>
      <c r="BJ1163" s="50">
        <v>312.3678476128764</v>
      </c>
      <c r="BK1163" s="50">
        <v>381.42493864362632</v>
      </c>
      <c r="BL1163" s="50">
        <v>496.26414971941529</v>
      </c>
      <c r="BM1163" s="50">
        <v>682.71125191650094</v>
      </c>
      <c r="BN1163" s="50">
        <v>1885.7250439345733</v>
      </c>
    </row>
    <row r="1164" spans="1:66" x14ac:dyDescent="0.25">
      <c r="A1164" t="str">
        <f t="shared" si="18"/>
        <v>3011TOT28</v>
      </c>
      <c r="B1164" s="50">
        <v>3011</v>
      </c>
      <c r="C1164" s="50" t="s">
        <v>3</v>
      </c>
      <c r="D1164" s="50">
        <v>28</v>
      </c>
      <c r="E1164" s="50">
        <v>677.96011887062627</v>
      </c>
      <c r="F1164" s="50">
        <v>0.34124575164148729</v>
      </c>
      <c r="G1164" s="50">
        <v>0.12418867311235893</v>
      </c>
      <c r="H1164" s="50">
        <v>6.637380676299609E-2</v>
      </c>
      <c r="I1164" s="50">
        <v>9.7573104280585785E-2</v>
      </c>
      <c r="J1164" s="50">
        <v>3.7981367764894094E-2</v>
      </c>
      <c r="K1164" s="50">
        <v>2.2218337339743474E-2</v>
      </c>
      <c r="L1164" s="50">
        <v>261.25817583161586</v>
      </c>
      <c r="M1164" s="50">
        <v>130.62908791580793</v>
      </c>
      <c r="N1164" s="50">
        <v>2091396</v>
      </c>
      <c r="O1164" s="50">
        <v>713680</v>
      </c>
      <c r="P1164" s="50">
        <v>166.17917179944033</v>
      </c>
      <c r="Q1164" s="50">
        <v>95.079004032175533</v>
      </c>
      <c r="R1164" s="50">
        <v>36.392738228967474</v>
      </c>
      <c r="S1164" s="50">
        <v>814271803.17219627</v>
      </c>
      <c r="T1164" s="50">
        <v>4.7857248963748198</v>
      </c>
      <c r="U1164" s="50">
        <v>5.2225661512559647</v>
      </c>
      <c r="V1164" s="50">
        <v>204064</v>
      </c>
      <c r="W1164" s="50">
        <v>79.780327230121983</v>
      </c>
      <c r="X1164" s="50">
        <v>50.848760685685946</v>
      </c>
      <c r="Y1164" s="50">
        <v>38.926062714652495</v>
      </c>
      <c r="Z1164" s="50">
        <v>124516818.00676578</v>
      </c>
      <c r="AA1164" s="50">
        <v>0.73182349386392076</v>
      </c>
      <c r="AB1164" s="50">
        <v>0.7403239768704083</v>
      </c>
      <c r="AC1164" s="50">
        <v>2091396</v>
      </c>
      <c r="AD1164" s="50">
        <v>0.55573065590243231</v>
      </c>
      <c r="AE1164" s="50">
        <v>0.70570696666339128</v>
      </c>
      <c r="AF1164" s="50">
        <v>3.1133295276327745E-3</v>
      </c>
      <c r="AG1164" s="50">
        <v>0.54961026980037175</v>
      </c>
      <c r="AH1164" s="50">
        <v>17.10212433771164</v>
      </c>
      <c r="AI1164" s="50">
        <v>16.796239640169041</v>
      </c>
      <c r="AJ1164" s="50">
        <v>1.1729112786904379</v>
      </c>
      <c r="AK1164" s="50">
        <v>2.4228171321260339</v>
      </c>
      <c r="AL1164" s="50">
        <v>3.1623370025049606</v>
      </c>
      <c r="AM1164" s="50">
        <v>3.946716873465185</v>
      </c>
      <c r="AN1164" s="50">
        <v>4.8892408703197408</v>
      </c>
      <c r="AO1164" s="50">
        <v>6.0828293606973158</v>
      </c>
      <c r="AP1164" s="50">
        <v>7.8143653882600752</v>
      </c>
      <c r="AQ1164" s="50">
        <v>10.114066024898602</v>
      </c>
      <c r="AR1164" s="50">
        <v>14.626086649848183</v>
      </c>
      <c r="AS1164" s="50">
        <v>45.768629419189466</v>
      </c>
      <c r="AT1164" s="50">
        <v>130.86537448498615</v>
      </c>
      <c r="AU1164" s="50">
        <v>190.34963561452531</v>
      </c>
      <c r="AV1164" s="50">
        <v>237.93704451815663</v>
      </c>
      <c r="AW1164" s="50">
        <v>300.99036131546814</v>
      </c>
      <c r="AX1164" s="50">
        <v>367.31531247490432</v>
      </c>
      <c r="AY1164" s="50">
        <v>469.92566292335937</v>
      </c>
      <c r="AZ1164" s="50">
        <v>613.48101311598043</v>
      </c>
      <c r="BA1164" s="50">
        <v>793.12348172718873</v>
      </c>
      <c r="BB1164" s="50">
        <v>1261.0663359462301</v>
      </c>
      <c r="BC1164" s="50">
        <v>15.702626417630526</v>
      </c>
      <c r="BD1164" s="50">
        <v>5948.4261129539163</v>
      </c>
      <c r="BE1164" s="50">
        <v>79.366379720162712</v>
      </c>
      <c r="BF1164" s="50">
        <v>164.51976568826669</v>
      </c>
      <c r="BG1164" s="50">
        <v>213.97803496753147</v>
      </c>
      <c r="BH1164" s="50">
        <v>267.51742881596908</v>
      </c>
      <c r="BI1164" s="50">
        <v>331.41335085353029</v>
      </c>
      <c r="BJ1164" s="50">
        <v>410.88977979060269</v>
      </c>
      <c r="BK1164" s="50">
        <v>530.61143084644618</v>
      </c>
      <c r="BL1164" s="50">
        <v>685.58057380216621</v>
      </c>
      <c r="BM1164" s="50">
        <v>993.15078222079615</v>
      </c>
      <c r="BN1164" s="50">
        <v>3113.300292324388</v>
      </c>
    </row>
    <row r="1165" spans="1:66" x14ac:dyDescent="0.25">
      <c r="A1165" t="str">
        <f t="shared" si="18"/>
        <v>3011TOT29</v>
      </c>
      <c r="B1165" s="50">
        <v>3011</v>
      </c>
      <c r="C1165" s="50" t="s">
        <v>3</v>
      </c>
      <c r="D1165" s="50">
        <v>29</v>
      </c>
      <c r="E1165" s="50">
        <v>598.41699372877122</v>
      </c>
      <c r="F1165" s="50">
        <v>0.37613539477058788</v>
      </c>
      <c r="G1165" s="50">
        <v>0.17020028138646204</v>
      </c>
      <c r="H1165" s="50">
        <v>0.10518621165432235</v>
      </c>
      <c r="I1165" s="50">
        <v>0.15268338084680694</v>
      </c>
      <c r="J1165" s="50">
        <v>7.1726708248270571E-2</v>
      </c>
      <c r="K1165" s="50">
        <v>4.6564205008488943E-2</v>
      </c>
      <c r="L1165" s="50">
        <v>267.8042552159535</v>
      </c>
      <c r="M1165" s="50">
        <v>133.90212760797675</v>
      </c>
      <c r="N1165" s="50">
        <v>13822395</v>
      </c>
      <c r="O1165" s="50">
        <v>5199092</v>
      </c>
      <c r="P1165" s="50">
        <v>146.62353085990856</v>
      </c>
      <c r="Q1165" s="50">
        <v>121.18072435604495</v>
      </c>
      <c r="R1165" s="50">
        <v>45.249738193415389</v>
      </c>
      <c r="S1165" s="50">
        <v>7560356814.6446209</v>
      </c>
      <c r="T1165" s="50">
        <v>7.6168223950714529</v>
      </c>
      <c r="U1165" s="50">
        <v>8.3900522693737347</v>
      </c>
      <c r="V1165" s="50">
        <v>2110450</v>
      </c>
      <c r="W1165" s="50">
        <v>70.998366979330015</v>
      </c>
      <c r="X1165" s="50">
        <v>62.903760628646737</v>
      </c>
      <c r="Y1165" s="50">
        <v>46.977416828513086</v>
      </c>
      <c r="Z1165" s="50">
        <v>1593062899.4247301</v>
      </c>
      <c r="AA1165" s="50">
        <v>1.6049609121082355</v>
      </c>
      <c r="AB1165" s="50">
        <v>1.6345710210122661</v>
      </c>
      <c r="AC1165" s="50">
        <v>13822395</v>
      </c>
      <c r="AD1165" s="50">
        <v>0.55332352443363653</v>
      </c>
      <c r="AE1165" s="50">
        <v>0.66240182242558809</v>
      </c>
      <c r="AF1165" s="50">
        <v>2.057652902468228E-2</v>
      </c>
      <c r="AG1165" s="50">
        <v>0.56072430798965733</v>
      </c>
      <c r="AH1165" s="50">
        <v>17.645490670083923</v>
      </c>
      <c r="AI1165" s="50">
        <v>20.56563145430918</v>
      </c>
      <c r="AJ1165" s="50">
        <v>0.77021346852413952</v>
      </c>
      <c r="AK1165" s="50">
        <v>2.1111576744808738</v>
      </c>
      <c r="AL1165" s="50">
        <v>3.0921170029814253</v>
      </c>
      <c r="AM1165" s="50">
        <v>4.1476161039665698</v>
      </c>
      <c r="AN1165" s="50">
        <v>5.2712189161789293</v>
      </c>
      <c r="AO1165" s="50">
        <v>6.4985021343727496</v>
      </c>
      <c r="AP1165" s="50">
        <v>8.1875223857287267</v>
      </c>
      <c r="AQ1165" s="50">
        <v>10.664435303643891</v>
      </c>
      <c r="AR1165" s="50">
        <v>14.609254356749553</v>
      </c>
      <c r="AS1165" s="50">
        <v>44.647962653373142</v>
      </c>
      <c r="AT1165" s="50">
        <v>89.226391694308745</v>
      </c>
      <c r="AU1165" s="50">
        <v>158.82297721586954</v>
      </c>
      <c r="AV1165" s="50">
        <v>216.12614877065894</v>
      </c>
      <c r="AW1165" s="50">
        <v>281.06313383707254</v>
      </c>
      <c r="AX1165" s="50">
        <v>347.38808499650867</v>
      </c>
      <c r="AY1165" s="50">
        <v>432.25229754131789</v>
      </c>
      <c r="AZ1165" s="50">
        <v>563.11767202630404</v>
      </c>
      <c r="BA1165" s="50">
        <v>712.02660572058369</v>
      </c>
      <c r="BB1165" s="50">
        <v>1130.2009614612441</v>
      </c>
      <c r="BC1165" s="50">
        <v>14.637755643628722</v>
      </c>
      <c r="BD1165" s="50">
        <v>4925.2968215258425</v>
      </c>
      <c r="BE1165" s="50">
        <v>46.045228674476405</v>
      </c>
      <c r="BF1165" s="50">
        <v>126.33101297601803</v>
      </c>
      <c r="BG1165" s="50">
        <v>185.19221583408685</v>
      </c>
      <c r="BH1165" s="50">
        <v>247.77027895173077</v>
      </c>
      <c r="BI1165" s="50">
        <v>315.39545814226597</v>
      </c>
      <c r="BJ1165" s="50">
        <v>389.41627267244985</v>
      </c>
      <c r="BK1165" s="50">
        <v>490.26010527656291</v>
      </c>
      <c r="BL1165" s="50">
        <v>638.15276984490561</v>
      </c>
      <c r="BM1165" s="50">
        <v>874.14995837872584</v>
      </c>
      <c r="BN1165" s="50">
        <v>2672.3793359567057</v>
      </c>
    </row>
    <row r="1166" spans="1:66" x14ac:dyDescent="0.25">
      <c r="A1166" t="str">
        <f t="shared" si="18"/>
        <v>3011TOT30</v>
      </c>
      <c r="B1166" s="50">
        <v>3011</v>
      </c>
      <c r="C1166" s="50" t="s">
        <v>3</v>
      </c>
      <c r="D1166" s="50">
        <v>30</v>
      </c>
      <c r="E1166" s="50">
        <v>1073.7847123756042</v>
      </c>
      <c r="F1166" s="50">
        <v>0.11453438171877146</v>
      </c>
      <c r="G1166" s="50">
        <v>4.1446827398803024E-2</v>
      </c>
      <c r="H1166" s="50">
        <v>2.5007968829075692E-2</v>
      </c>
      <c r="I1166" s="50">
        <v>2.925852476122599E-2</v>
      </c>
      <c r="J1166" s="50">
        <v>1.7254597701037613E-2</v>
      </c>
      <c r="K1166" s="50">
        <v>1.4183480077214969E-2</v>
      </c>
      <c r="L1166" s="50">
        <v>261.71134008728598</v>
      </c>
      <c r="M1166" s="50">
        <v>130.85567004364299</v>
      </c>
      <c r="N1166" s="50">
        <v>77129521</v>
      </c>
      <c r="O1166" s="50">
        <v>8833982</v>
      </c>
      <c r="P1166" s="50">
        <v>167.00523893120499</v>
      </c>
      <c r="Q1166" s="50">
        <v>94.70610115608099</v>
      </c>
      <c r="R1166" s="50">
        <v>36.187236336222426</v>
      </c>
      <c r="S1166" s="50">
        <v>10039583914.835983</v>
      </c>
      <c r="T1166" s="50">
        <v>1.0101750021109448</v>
      </c>
      <c r="U1166" s="50">
        <v>1.0284960960649385</v>
      </c>
      <c r="V1166" s="50">
        <v>2256696</v>
      </c>
      <c r="W1166" s="50">
        <v>53.686299341298245</v>
      </c>
      <c r="X1166" s="50">
        <v>77.169370702344736</v>
      </c>
      <c r="Y1166" s="50">
        <v>58.972890266510582</v>
      </c>
      <c r="Z1166" s="50">
        <v>2089773722.2379827</v>
      </c>
      <c r="AA1166" s="50">
        <v>0.21027138098358525</v>
      </c>
      <c r="AB1166" s="50">
        <v>0.21057942630352494</v>
      </c>
      <c r="AC1166" s="50">
        <v>77129521</v>
      </c>
      <c r="AD1166" s="50">
        <v>0.49766763654674984</v>
      </c>
      <c r="AE1166" s="50">
        <v>0.50089324474320396</v>
      </c>
      <c r="AF1166" s="50">
        <v>0.1148178609796858</v>
      </c>
      <c r="AG1166" s="50">
        <v>0.42784326757386459</v>
      </c>
      <c r="AH1166" s="50">
        <v>12.647560582310311</v>
      </c>
      <c r="AI1166" s="50">
        <v>13.391194494340068</v>
      </c>
      <c r="AJ1166" s="50">
        <v>1.3863214994551292</v>
      </c>
      <c r="AK1166" s="50">
        <v>2.7307994143017078</v>
      </c>
      <c r="AL1166" s="50">
        <v>3.7181068134575002</v>
      </c>
      <c r="AM1166" s="50">
        <v>4.7424711565786106</v>
      </c>
      <c r="AN1166" s="50">
        <v>5.8380792854716894</v>
      </c>
      <c r="AO1166" s="50">
        <v>6.9775619025130347</v>
      </c>
      <c r="AP1166" s="50">
        <v>8.5723068106377838</v>
      </c>
      <c r="AQ1166" s="50">
        <v>10.901186204751639</v>
      </c>
      <c r="AR1166" s="50">
        <v>15.363864758125885</v>
      </c>
      <c r="AS1166" s="50">
        <v>39.76930215470702</v>
      </c>
      <c r="AT1166" s="50">
        <v>237.93704451815663</v>
      </c>
      <c r="AU1166" s="50">
        <v>346.19839977391791</v>
      </c>
      <c r="AV1166" s="50">
        <v>452.08038458449761</v>
      </c>
      <c r="AW1166" s="50">
        <v>573.0317155478939</v>
      </c>
      <c r="AX1166" s="50">
        <v>674.55152120897412</v>
      </c>
      <c r="AY1166" s="50">
        <v>832.77965581354829</v>
      </c>
      <c r="AZ1166" s="50">
        <v>1026.1035044845505</v>
      </c>
      <c r="BA1166" s="50">
        <v>1348.3099189362208</v>
      </c>
      <c r="BB1166" s="50">
        <v>2093.8459917597784</v>
      </c>
      <c r="BC1166" s="50">
        <v>10.750116932119397</v>
      </c>
      <c r="BD1166" s="50">
        <v>7138.1113355446987</v>
      </c>
      <c r="BE1166" s="50">
        <v>148.83214059817701</v>
      </c>
      <c r="BF1166" s="50">
        <v>293.15085051015541</v>
      </c>
      <c r="BG1166" s="50">
        <v>399.37231879707332</v>
      </c>
      <c r="BH1166" s="50">
        <v>509.19342679550431</v>
      </c>
      <c r="BI1166" s="50">
        <v>626.91411062300324</v>
      </c>
      <c r="BJ1166" s="50">
        <v>749.33155445477996</v>
      </c>
      <c r="BK1166" s="50">
        <v>920.27634716508146</v>
      </c>
      <c r="BL1166" s="50">
        <v>1170.8765278606229</v>
      </c>
      <c r="BM1166" s="50">
        <v>1649.555636113804</v>
      </c>
      <c r="BN1166" s="50">
        <v>4270.89739682041</v>
      </c>
    </row>
    <row r="1167" spans="1:66" x14ac:dyDescent="0.25">
      <c r="A1167" t="str">
        <f t="shared" si="18"/>
        <v>3011TOT31</v>
      </c>
      <c r="B1167" s="50">
        <v>3011</v>
      </c>
      <c r="C1167" s="50" t="s">
        <v>3</v>
      </c>
      <c r="D1167" s="50">
        <v>31</v>
      </c>
      <c r="E1167" s="50">
        <v>889.01601037359342</v>
      </c>
      <c r="F1167" s="50">
        <v>0.10722072610611938</v>
      </c>
      <c r="G1167" s="50">
        <v>3.8654933235618895E-2</v>
      </c>
      <c r="H1167" s="50">
        <v>2.3182266842460924E-2</v>
      </c>
      <c r="I1167" s="50">
        <v>2.8916613625060098E-2</v>
      </c>
      <c r="J1167" s="50">
        <v>1.6347509867947717E-2</v>
      </c>
      <c r="K1167" s="50">
        <v>1.2436549579960066E-2</v>
      </c>
      <c r="L1167" s="50">
        <v>211.61927089450097</v>
      </c>
      <c r="M1167" s="50">
        <v>105.80963544725049</v>
      </c>
      <c r="N1167" s="50">
        <v>19318168</v>
      </c>
      <c r="O1167" s="50">
        <v>2071308</v>
      </c>
      <c r="P1167" s="50">
        <v>135.32684978460117</v>
      </c>
      <c r="Q1167" s="50">
        <v>76.292421109899806</v>
      </c>
      <c r="R1167" s="50">
        <v>36.051736114304084</v>
      </c>
      <c r="S1167" s="50">
        <v>1896301226.211652</v>
      </c>
      <c r="T1167" s="50">
        <v>0.92013289888443439</v>
      </c>
      <c r="U1167" s="50">
        <v>0.93539978262915469</v>
      </c>
      <c r="V1167" s="50">
        <v>558616</v>
      </c>
      <c r="W1167" s="50">
        <v>45.99197899459999</v>
      </c>
      <c r="X1167" s="50">
        <v>59.817656452650496</v>
      </c>
      <c r="Y1167" s="50">
        <v>56.533279034376342</v>
      </c>
      <c r="Z1167" s="50">
        <v>400981199.72344571</v>
      </c>
      <c r="AA1167" s="50">
        <v>0.19456613147731633</v>
      </c>
      <c r="AB1167" s="50">
        <v>0.19485763067561035</v>
      </c>
      <c r="AC1167" s="50">
        <v>19318168</v>
      </c>
      <c r="AD1167" s="50">
        <v>0.49561153576350736</v>
      </c>
      <c r="AE1167" s="50">
        <v>0.50023945431502703</v>
      </c>
      <c r="AF1167" s="50">
        <v>2.8757740214751363E-2</v>
      </c>
      <c r="AG1167" s="50">
        <v>0.43022684478473927</v>
      </c>
      <c r="AH1167" s="50">
        <v>12.573703268358905</v>
      </c>
      <c r="AI1167" s="50">
        <v>13.241868258276719</v>
      </c>
      <c r="AJ1167" s="50">
        <v>1.4083380638240046</v>
      </c>
      <c r="AK1167" s="50">
        <v>2.7370422193732216</v>
      </c>
      <c r="AL1167" s="50">
        <v>3.7460312657746879</v>
      </c>
      <c r="AM1167" s="50">
        <v>4.7480497003958115</v>
      </c>
      <c r="AN1167" s="50">
        <v>5.921961258409576</v>
      </c>
      <c r="AO1167" s="50">
        <v>7.1793283838978184</v>
      </c>
      <c r="AP1167" s="50">
        <v>8.5552279142216889</v>
      </c>
      <c r="AQ1167" s="50">
        <v>10.811441603547685</v>
      </c>
      <c r="AR1167" s="50">
        <v>15.161370785187835</v>
      </c>
      <c r="AS1167" s="50">
        <v>39.731208805367672</v>
      </c>
      <c r="AT1167" s="50">
        <v>200.46196000654697</v>
      </c>
      <c r="AU1167" s="50">
        <v>291.47287953474188</v>
      </c>
      <c r="AV1167" s="50">
        <v>377.81003568847296</v>
      </c>
      <c r="AW1167" s="50">
        <v>471.31362901638198</v>
      </c>
      <c r="AX1167" s="50">
        <v>594.84261129539163</v>
      </c>
      <c r="AY1167" s="50">
        <v>681.09478993322341</v>
      </c>
      <c r="AZ1167" s="50">
        <v>840.71089063082013</v>
      </c>
      <c r="BA1167" s="50">
        <v>1104.7077066914414</v>
      </c>
      <c r="BB1167" s="50">
        <v>1697.2842508961842</v>
      </c>
      <c r="BC1167" s="50">
        <v>11.163135327297212</v>
      </c>
      <c r="BD1167" s="50">
        <v>6226.019331558432</v>
      </c>
      <c r="BE1167" s="50">
        <v>125.13172600016718</v>
      </c>
      <c r="BF1167" s="50">
        <v>243.2827034157755</v>
      </c>
      <c r="BG1167" s="50">
        <v>333.03365919313148</v>
      </c>
      <c r="BH1167" s="50">
        <v>422.01524078421613</v>
      </c>
      <c r="BI1167" s="50">
        <v>526.35462223029788</v>
      </c>
      <c r="BJ1167" s="50">
        <v>638.73116218748396</v>
      </c>
      <c r="BK1167" s="50">
        <v>760.6670943153963</v>
      </c>
      <c r="BL1167" s="50">
        <v>959.55396703983865</v>
      </c>
      <c r="BM1167" s="50">
        <v>1349.7319933018191</v>
      </c>
      <c r="BN1167" s="50">
        <v>3534.3045917067789</v>
      </c>
    </row>
    <row r="1168" spans="1:66" x14ac:dyDescent="0.25">
      <c r="A1168" t="str">
        <f t="shared" si="18"/>
        <v>3011TOT32</v>
      </c>
      <c r="B1168" s="50">
        <v>3011</v>
      </c>
      <c r="C1168" s="50" t="s">
        <v>3</v>
      </c>
      <c r="D1168" s="50">
        <v>32</v>
      </c>
      <c r="E1168" s="50">
        <v>929.46706138755758</v>
      </c>
      <c r="F1168" s="50">
        <v>0.10018263015965871</v>
      </c>
      <c r="G1168" s="50">
        <v>3.9535296592708019E-2</v>
      </c>
      <c r="H1168" s="50">
        <v>2.5794225086579081E-2</v>
      </c>
      <c r="I1168" s="50">
        <v>3.0039807667613109E-2</v>
      </c>
      <c r="J1168" s="50">
        <v>1.9659612539480387E-2</v>
      </c>
      <c r="K1168" s="50">
        <v>1.6299945589876179E-2</v>
      </c>
      <c r="L1168" s="50">
        <v>205.94618186305505</v>
      </c>
      <c r="M1168" s="50">
        <v>102.97309093152752</v>
      </c>
      <c r="N1168" s="50">
        <v>3504350</v>
      </c>
      <c r="O1168" s="50">
        <v>351075</v>
      </c>
      <c r="P1168" s="50">
        <v>124.67317706056855</v>
      </c>
      <c r="Q1168" s="50">
        <v>81.273004802486497</v>
      </c>
      <c r="R1168" s="50">
        <v>39.463224842172302</v>
      </c>
      <c r="S1168" s="50">
        <v>342395041.93239534</v>
      </c>
      <c r="T1168" s="50">
        <v>0.87600128292192136</v>
      </c>
      <c r="U1168" s="50">
        <v>0.88793324234230753</v>
      </c>
      <c r="V1168" s="50">
        <v>105270</v>
      </c>
      <c r="W1168" s="50">
        <v>35.582144487849192</v>
      </c>
      <c r="X1168" s="50">
        <v>67.390946443678331</v>
      </c>
      <c r="Y1168" s="50">
        <v>65.445201104519896</v>
      </c>
      <c r="Z1168" s="50">
        <v>85130939.185512215</v>
      </c>
      <c r="AA1168" s="50">
        <v>0.21780342239179179</v>
      </c>
      <c r="AB1168" s="50">
        <v>0.21805418321422923</v>
      </c>
      <c r="AC1168" s="50">
        <v>3504350</v>
      </c>
      <c r="AD1168" s="50">
        <v>0.49414283657787345</v>
      </c>
      <c r="AE1168" s="50">
        <v>0.46845687188673768</v>
      </c>
      <c r="AF1168" s="50">
        <v>5.2167051721242925E-3</v>
      </c>
      <c r="AG1168" s="50">
        <v>0.42670974543823892</v>
      </c>
      <c r="AH1168" s="50">
        <v>12.392002335007247</v>
      </c>
      <c r="AI1168" s="50">
        <v>13.506927535971066</v>
      </c>
      <c r="AJ1168" s="50">
        <v>1.3250088436273311</v>
      </c>
      <c r="AK1168" s="50">
        <v>2.713242739547244</v>
      </c>
      <c r="AL1168" s="50">
        <v>3.6908717774770023</v>
      </c>
      <c r="AM1168" s="50">
        <v>4.6872261423132322</v>
      </c>
      <c r="AN1168" s="50">
        <v>5.801803253110851</v>
      </c>
      <c r="AO1168" s="50">
        <v>7.0595971979450951</v>
      </c>
      <c r="AP1168" s="50">
        <v>8.7554629301188314</v>
      </c>
      <c r="AQ1168" s="50">
        <v>11.422415609900995</v>
      </c>
      <c r="AR1168" s="50">
        <v>16.078513497707924</v>
      </c>
      <c r="AS1168" s="50">
        <v>38.465858008251494</v>
      </c>
      <c r="AT1168" s="50">
        <v>201.29473966236051</v>
      </c>
      <c r="AU1168" s="50">
        <v>298.08224188246845</v>
      </c>
      <c r="AV1168" s="50">
        <v>391.40643823236769</v>
      </c>
      <c r="AW1168" s="50">
        <v>475.87408903631325</v>
      </c>
      <c r="AX1168" s="50">
        <v>596.32971782363006</v>
      </c>
      <c r="AY1168" s="50">
        <v>713.81113355446996</v>
      </c>
      <c r="AZ1168" s="50">
        <v>912.09200398626706</v>
      </c>
      <c r="BA1168" s="50">
        <v>1234.2984184379375</v>
      </c>
      <c r="BB1168" s="50">
        <v>1899.247480350286</v>
      </c>
      <c r="BC1168" s="50">
        <v>9.214244461103192</v>
      </c>
      <c r="BD1168" s="50">
        <v>5948.4261129539163</v>
      </c>
      <c r="BE1168" s="50">
        <v>122.74574573177037</v>
      </c>
      <c r="BF1168" s="50">
        <v>250.23046023336246</v>
      </c>
      <c r="BG1168" s="50">
        <v>346.05937881946016</v>
      </c>
      <c r="BH1168" s="50">
        <v>434.24339800284656</v>
      </c>
      <c r="BI1168" s="50">
        <v>540.70424770101147</v>
      </c>
      <c r="BJ1168" s="50">
        <v>657.95183618874944</v>
      </c>
      <c r="BK1168" s="50">
        <v>812.29635212064443</v>
      </c>
      <c r="BL1168" s="50">
        <v>1059.7737065049539</v>
      </c>
      <c r="BM1168" s="50">
        <v>1498.5586518698924</v>
      </c>
      <c r="BN1168" s="50">
        <v>3579.7183564917441</v>
      </c>
    </row>
    <row r="1169" spans="1:66" x14ac:dyDescent="0.25">
      <c r="A1169" t="str">
        <f t="shared" si="18"/>
        <v>3011TOT33</v>
      </c>
      <c r="B1169" s="50">
        <v>3011</v>
      </c>
      <c r="C1169" s="50" t="s">
        <v>3</v>
      </c>
      <c r="D1169" s="50">
        <v>33</v>
      </c>
      <c r="E1169" s="50">
        <v>1096.588732869671</v>
      </c>
      <c r="F1169" s="50">
        <v>0.16032529792875649</v>
      </c>
      <c r="G1169" s="50">
        <v>5.7419409619635008E-2</v>
      </c>
      <c r="H1169" s="50">
        <v>3.3116637962197541E-2</v>
      </c>
      <c r="I1169" s="50">
        <v>3.9078351885883385E-2</v>
      </c>
      <c r="J1169" s="50">
        <v>2.1113575328148372E-2</v>
      </c>
      <c r="K1169" s="50">
        <v>1.6793287253927262E-2</v>
      </c>
      <c r="L1169" s="50">
        <v>286.49452106807956</v>
      </c>
      <c r="M1169" s="50">
        <v>143.24726053403978</v>
      </c>
      <c r="N1169" s="50">
        <v>14309713</v>
      </c>
      <c r="O1169" s="50">
        <v>2294209</v>
      </c>
      <c r="P1169" s="50">
        <v>183.88846655571402</v>
      </c>
      <c r="Q1169" s="50">
        <v>102.60605451236555</v>
      </c>
      <c r="R1169" s="50">
        <v>35.814316493676792</v>
      </c>
      <c r="S1169" s="50">
        <v>2824796804.6011157</v>
      </c>
      <c r="T1169" s="50">
        <v>1.5001381799665272</v>
      </c>
      <c r="U1169" s="50">
        <v>1.5415839239804601</v>
      </c>
      <c r="V1169" s="50">
        <v>559200</v>
      </c>
      <c r="W1169" s="50">
        <v>65.852445249393696</v>
      </c>
      <c r="X1169" s="50">
        <v>77.394815284646086</v>
      </c>
      <c r="Y1169" s="50">
        <v>54.028827494578714</v>
      </c>
      <c r="Z1169" s="50">
        <v>519350168.48608911</v>
      </c>
      <c r="AA1169" s="50">
        <v>0.2758063926045986</v>
      </c>
      <c r="AB1169" s="50">
        <v>0.27645516007560283</v>
      </c>
      <c r="AC1169" s="50">
        <v>14309713</v>
      </c>
      <c r="AD1169" s="50">
        <v>0.53163842164504393</v>
      </c>
      <c r="AE1169" s="50">
        <v>0.56479478033710784</v>
      </c>
      <c r="AF1169" s="50">
        <v>2.1301968644317847E-2</v>
      </c>
      <c r="AG1169" s="50">
        <v>0.48712767482704233</v>
      </c>
      <c r="AH1169" s="50">
        <v>15.196449366830249</v>
      </c>
      <c r="AI1169" s="50">
        <v>15.560649189093018</v>
      </c>
      <c r="AJ1169" s="50">
        <v>1.2737676346395688</v>
      </c>
      <c r="AK1169" s="50">
        <v>2.4919151752451425</v>
      </c>
      <c r="AL1169" s="50">
        <v>3.330532919017549</v>
      </c>
      <c r="AM1169" s="50">
        <v>4.2448004219733608</v>
      </c>
      <c r="AN1169" s="50">
        <v>5.2999140940286402</v>
      </c>
      <c r="AO1169" s="50">
        <v>6.3612546881850882</v>
      </c>
      <c r="AP1169" s="50">
        <v>7.9788194616584107</v>
      </c>
      <c r="AQ1169" s="50">
        <v>10.422526443238187</v>
      </c>
      <c r="AR1169" s="50">
        <v>15.510674735717686</v>
      </c>
      <c r="AS1169" s="50">
        <v>43.085794426296367</v>
      </c>
      <c r="AT1169" s="50">
        <v>222.32242597165262</v>
      </c>
      <c r="AU1169" s="50">
        <v>324.18922315598843</v>
      </c>
      <c r="AV1169" s="50">
        <v>416.38982790677414</v>
      </c>
      <c r="AW1169" s="50">
        <v>515.53026312267275</v>
      </c>
      <c r="AX1169" s="50">
        <v>648.37844631197686</v>
      </c>
      <c r="AY1169" s="50">
        <v>773.29539468400912</v>
      </c>
      <c r="AZ1169" s="50">
        <v>991.40435215898606</v>
      </c>
      <c r="BA1169" s="50">
        <v>1338.3958754146311</v>
      </c>
      <c r="BB1169" s="50">
        <v>2230.6597923577183</v>
      </c>
      <c r="BC1169" s="50">
        <v>10.99536635540511</v>
      </c>
      <c r="BD1169" s="50">
        <v>8327.796558135482</v>
      </c>
      <c r="BE1169" s="50">
        <v>139.36731969028122</v>
      </c>
      <c r="BF1169" s="50">
        <v>273.77589724546283</v>
      </c>
      <c r="BG1169" s="50">
        <v>365.11182894062955</v>
      </c>
      <c r="BH1169" s="50">
        <v>465.27691188368885</v>
      </c>
      <c r="BI1169" s="50">
        <v>581.55255769211328</v>
      </c>
      <c r="BJ1169" s="50">
        <v>697.58864275617213</v>
      </c>
      <c r="BK1169" s="50">
        <v>873.78651658150159</v>
      </c>
      <c r="BL1169" s="50">
        <v>1144.7803519440206</v>
      </c>
      <c r="BM1169" s="50">
        <v>1700.7194580206028</v>
      </c>
      <c r="BN1169" s="50">
        <v>4725.8635314297699</v>
      </c>
    </row>
    <row r="1170" spans="1:66" x14ac:dyDescent="0.25">
      <c r="A1170" t="str">
        <f t="shared" si="18"/>
        <v>3011TOT35</v>
      </c>
      <c r="B1170" s="50">
        <v>3011</v>
      </c>
      <c r="C1170" s="50" t="s">
        <v>3</v>
      </c>
      <c r="D1170" s="50">
        <v>35</v>
      </c>
      <c r="E1170" s="50">
        <v>1167.5113973120388</v>
      </c>
      <c r="F1170" s="50">
        <v>0.10294172430182146</v>
      </c>
      <c r="G1170" s="50">
        <v>3.7248290098249315E-2</v>
      </c>
      <c r="H1170" s="50">
        <v>2.2919856671288215E-2</v>
      </c>
      <c r="I1170" s="50">
        <v>2.5842000795553897E-2</v>
      </c>
      <c r="J1170" s="50">
        <v>1.6101379547605547E-2</v>
      </c>
      <c r="K1170" s="50">
        <v>1.3908088150084581E-2</v>
      </c>
      <c r="L1170" s="50">
        <v>281.92439535414195</v>
      </c>
      <c r="M1170" s="50">
        <v>140.96219767707098</v>
      </c>
      <c r="N1170" s="50">
        <v>39997290</v>
      </c>
      <c r="O1170" s="50">
        <v>4117390.0000000005</v>
      </c>
      <c r="P1170" s="50">
        <v>179.91326492916988</v>
      </c>
      <c r="Q1170" s="50">
        <v>102.01113042497207</v>
      </c>
      <c r="R1170" s="50">
        <v>36.183860675423219</v>
      </c>
      <c r="S1170" s="50">
        <v>5040235299.6057091</v>
      </c>
      <c r="T1170" s="50">
        <v>0.89945174737493327</v>
      </c>
      <c r="U1170" s="50">
        <v>0.9139500091201711</v>
      </c>
      <c r="V1170" s="50">
        <v>1033610</v>
      </c>
      <c r="W1170" s="50">
        <v>53.132858740837406</v>
      </c>
      <c r="X1170" s="50">
        <v>87.829338936233569</v>
      </c>
      <c r="Y1170" s="50">
        <v>62.307015911770193</v>
      </c>
      <c r="Z1170" s="50">
        <v>1089375396.2145646</v>
      </c>
      <c r="AA1170" s="50">
        <v>0.19440374217233508</v>
      </c>
      <c r="AB1170" s="50">
        <v>0.19463264115678308</v>
      </c>
      <c r="AC1170" s="50">
        <v>39997290</v>
      </c>
      <c r="AD1170" s="50">
        <v>0.48007929554172035</v>
      </c>
      <c r="AE1170" s="50">
        <v>0.47069091998966694</v>
      </c>
      <c r="AF1170" s="50">
        <v>5.9541446948492324E-2</v>
      </c>
      <c r="AG1170" s="50">
        <v>0.39260824254165438</v>
      </c>
      <c r="AH1170" s="50">
        <v>11.420153412956832</v>
      </c>
      <c r="AI1170" s="50">
        <v>12.063820648800672</v>
      </c>
      <c r="AJ1170" s="50">
        <v>1.5155602573539169</v>
      </c>
      <c r="AK1170" s="50">
        <v>2.9306866827404479</v>
      </c>
      <c r="AL1170" s="50">
        <v>3.9767726129239618</v>
      </c>
      <c r="AM1170" s="50">
        <v>5.0194198794262341</v>
      </c>
      <c r="AN1170" s="50">
        <v>5.9801079838054196</v>
      </c>
      <c r="AO1170" s="50">
        <v>7.2282171428053452</v>
      </c>
      <c r="AP1170" s="50">
        <v>8.7344124260106852</v>
      </c>
      <c r="AQ1170" s="50">
        <v>10.976097369356793</v>
      </c>
      <c r="AR1170" s="50">
        <v>15.260045504852883</v>
      </c>
      <c r="AS1170" s="50">
        <v>38.378680140724313</v>
      </c>
      <c r="AT1170" s="50">
        <v>277.5932186045161</v>
      </c>
      <c r="AU1170" s="50">
        <v>402.51016697654831</v>
      </c>
      <c r="AV1170" s="50">
        <v>526.50180461989885</v>
      </c>
      <c r="AW1170" s="50">
        <v>648.37844631197686</v>
      </c>
      <c r="AX1170" s="50">
        <v>767.34696857105519</v>
      </c>
      <c r="AY1170" s="50">
        <v>922.00604750785692</v>
      </c>
      <c r="AZ1170" s="50">
        <v>1130.2009614612441</v>
      </c>
      <c r="BA1170" s="50">
        <v>1467.2784411952991</v>
      </c>
      <c r="BB1170" s="50">
        <v>2280.2300099656677</v>
      </c>
      <c r="BC1170" s="50">
        <v>10.387734272465778</v>
      </c>
      <c r="BD1170" s="50">
        <v>7138.1113355446987</v>
      </c>
      <c r="BE1170" s="50">
        <v>176.79385384460053</v>
      </c>
      <c r="BF1170" s="50">
        <v>342.25008702509763</v>
      </c>
      <c r="BG1170" s="50">
        <v>464.34811227490854</v>
      </c>
      <c r="BH1170" s="50">
        <v>586.17320877442899</v>
      </c>
      <c r="BI1170" s="50">
        <v>698.20763980192794</v>
      </c>
      <c r="BJ1170" s="50">
        <v>843.26630211372515</v>
      </c>
      <c r="BK1170" s="50">
        <v>1019.7406228549863</v>
      </c>
      <c r="BL1170" s="50">
        <v>1282.2881093543749</v>
      </c>
      <c r="BM1170" s="50">
        <v>1780.7670910382649</v>
      </c>
      <c r="BN1170" s="50">
        <v>4484.2963608108903</v>
      </c>
    </row>
    <row r="1171" spans="1:66" x14ac:dyDescent="0.25">
      <c r="A1171" t="str">
        <f t="shared" si="18"/>
        <v>3011TOT40</v>
      </c>
      <c r="B1171" s="50">
        <v>3011</v>
      </c>
      <c r="C1171" s="50" t="s">
        <v>3</v>
      </c>
      <c r="D1171" s="50">
        <v>40</v>
      </c>
      <c r="E1171" s="50">
        <v>1089.8698599526388</v>
      </c>
      <c r="F1171" s="50">
        <v>0.11167375031607844</v>
      </c>
      <c r="G1171" s="50">
        <v>4.0467353365750372E-2</v>
      </c>
      <c r="H1171" s="50">
        <v>2.3606517280111598E-2</v>
      </c>
      <c r="I1171" s="50">
        <v>2.9253815400404178E-2</v>
      </c>
      <c r="J1171" s="50">
        <v>1.5261882050506449E-2</v>
      </c>
      <c r="K1171" s="50">
        <v>1.2195022352855836E-2</v>
      </c>
      <c r="L1171" s="50">
        <v>271.73207723781172</v>
      </c>
      <c r="M1171" s="50">
        <v>135.86603861890586</v>
      </c>
      <c r="N1171" s="50">
        <v>27394307</v>
      </c>
      <c r="O1171" s="50">
        <v>3059225</v>
      </c>
      <c r="P1171" s="50">
        <v>173.26419235646478</v>
      </c>
      <c r="Q1171" s="50">
        <v>98.467884881346947</v>
      </c>
      <c r="R1171" s="50">
        <v>36.23712219855841</v>
      </c>
      <c r="S1171" s="50">
        <v>3614824981.5136633</v>
      </c>
      <c r="T1171" s="50">
        <v>1.0089533066699952</v>
      </c>
      <c r="U1171" s="50">
        <v>1.0271895710035526</v>
      </c>
      <c r="V1171" s="50">
        <v>801388</v>
      </c>
      <c r="W1171" s="50">
        <v>64.98395272037213</v>
      </c>
      <c r="X1171" s="50">
        <v>70.882085898533731</v>
      </c>
      <c r="Y1171" s="50">
        <v>52.170569348351073</v>
      </c>
      <c r="Z1171" s="50">
        <v>681648636.64864981</v>
      </c>
      <c r="AA1171" s="50">
        <v>0.19025862924233797</v>
      </c>
      <c r="AB1171" s="50">
        <v>0.19059107175074758</v>
      </c>
      <c r="AC1171" s="50">
        <v>27394307</v>
      </c>
      <c r="AD1171" s="50">
        <v>0.46847604883153643</v>
      </c>
      <c r="AE1171" s="50">
        <v>0.42947838064869792</v>
      </c>
      <c r="AF1171" s="50">
        <v>4.0780179780460689E-2</v>
      </c>
      <c r="AG1171" s="50">
        <v>0.38132333897820114</v>
      </c>
      <c r="AH1171" s="50">
        <v>10.712294910734684</v>
      </c>
      <c r="AI1171" s="50">
        <v>11.831673859483445</v>
      </c>
      <c r="AJ1171" s="50">
        <v>1.4779003930260006</v>
      </c>
      <c r="AK1171" s="50">
        <v>2.9456161492020274</v>
      </c>
      <c r="AL1171" s="50">
        <v>4.0739619546587482</v>
      </c>
      <c r="AM1171" s="50">
        <v>5.1882362546716152</v>
      </c>
      <c r="AN1171" s="50">
        <v>6.1690600665760034</v>
      </c>
      <c r="AO1171" s="50">
        <v>7.4057685520694747</v>
      </c>
      <c r="AP1171" s="50">
        <v>9.0120121817576688</v>
      </c>
      <c r="AQ1171" s="50">
        <v>11.389839408366505</v>
      </c>
      <c r="AR1171" s="50">
        <v>15.686251918950568</v>
      </c>
      <c r="AS1171" s="50">
        <v>36.651353120721389</v>
      </c>
      <c r="AT1171" s="50">
        <v>255.78232285701839</v>
      </c>
      <c r="AU1171" s="50">
        <v>384.268326896823</v>
      </c>
      <c r="AV1171" s="50">
        <v>502.64200654460592</v>
      </c>
      <c r="AW1171" s="50">
        <v>626.56755056447912</v>
      </c>
      <c r="AX1171" s="50">
        <v>733.63922059764957</v>
      </c>
      <c r="AY1171" s="50">
        <v>890.77681041484891</v>
      </c>
      <c r="AZ1171" s="50">
        <v>1095.9975113117591</v>
      </c>
      <c r="BA1171" s="50">
        <v>1421.673840995986</v>
      </c>
      <c r="BB1171" s="50">
        <v>2141.4334006634099</v>
      </c>
      <c r="BC1171" s="50">
        <v>9.5292273773148395</v>
      </c>
      <c r="BD1171" s="50">
        <v>6567.0624287011233</v>
      </c>
      <c r="BE1171" s="50">
        <v>160.91816540763162</v>
      </c>
      <c r="BF1171" s="50">
        <v>321.30320206619047</v>
      </c>
      <c r="BG1171" s="50">
        <v>444.03374769839945</v>
      </c>
      <c r="BH1171" s="50">
        <v>565.23558356927333</v>
      </c>
      <c r="BI1171" s="50">
        <v>672.33909025340188</v>
      </c>
      <c r="BJ1171" s="50">
        <v>807.26609154887296</v>
      </c>
      <c r="BK1171" s="50">
        <v>982.26508521587425</v>
      </c>
      <c r="BL1171" s="50">
        <v>1241.5041109706069</v>
      </c>
      <c r="BM1171" s="50">
        <v>1709.6077402462654</v>
      </c>
      <c r="BN1171" s="50">
        <v>3994.8321417722768</v>
      </c>
    </row>
    <row r="1172" spans="1:66" x14ac:dyDescent="0.25">
      <c r="A1172" t="str">
        <f t="shared" si="18"/>
        <v>3011TOT41</v>
      </c>
      <c r="B1172" s="50">
        <v>3011</v>
      </c>
      <c r="C1172" s="50" t="s">
        <v>3</v>
      </c>
      <c r="D1172" s="50">
        <v>41</v>
      </c>
      <c r="E1172" s="50">
        <v>1045.555025318492</v>
      </c>
      <c r="F1172" s="50">
        <v>0.10511139507327341</v>
      </c>
      <c r="G1172" s="50">
        <v>3.6039685292733818E-2</v>
      </c>
      <c r="H1172" s="50">
        <v>2.1435086729602908E-2</v>
      </c>
      <c r="I1172" s="50">
        <v>2.4394230271314168E-2</v>
      </c>
      <c r="J1172" s="50">
        <v>1.4637070610615567E-2</v>
      </c>
      <c r="K1172" s="50">
        <v>1.2240793668804248E-2</v>
      </c>
      <c r="L1172" s="50">
        <v>264.49572683939607</v>
      </c>
      <c r="M1172" s="50">
        <v>132.24786341969804</v>
      </c>
      <c r="N1172" s="50">
        <v>10505312</v>
      </c>
      <c r="O1172" s="50">
        <v>1104228</v>
      </c>
      <c r="P1172" s="50">
        <v>173.80772151019556</v>
      </c>
      <c r="Q1172" s="50">
        <v>90.688005329200507</v>
      </c>
      <c r="R1172" s="50">
        <v>34.287134394525395</v>
      </c>
      <c r="S1172" s="50">
        <v>1201682816.983829</v>
      </c>
      <c r="T1172" s="50">
        <v>0.91170168243044747</v>
      </c>
      <c r="U1172" s="50">
        <v>0.92791531456770238</v>
      </c>
      <c r="V1172" s="50">
        <v>256269</v>
      </c>
      <c r="W1172" s="50">
        <v>52.896258821071726</v>
      </c>
      <c r="X1172" s="50">
        <v>79.351604598626309</v>
      </c>
      <c r="Y1172" s="50">
        <v>60.002182679351371</v>
      </c>
      <c r="Z1172" s="50">
        <v>244024276.30662438</v>
      </c>
      <c r="AA1172" s="50">
        <v>0.18513815802162353</v>
      </c>
      <c r="AB1172" s="50">
        <v>0.18536692715809977</v>
      </c>
      <c r="AC1172" s="50">
        <v>10505312</v>
      </c>
      <c r="AD1172" s="50">
        <v>0.46654578826215409</v>
      </c>
      <c r="AE1172" s="50">
        <v>0.42378406985396921</v>
      </c>
      <c r="AF1172" s="50">
        <v>1.5638596443043471E-2</v>
      </c>
      <c r="AG1172" s="50">
        <v>0.37305818954022296</v>
      </c>
      <c r="AH1172" s="50">
        <v>10.568995358485036</v>
      </c>
      <c r="AI1172" s="50">
        <v>11.31472768850263</v>
      </c>
      <c r="AJ1172" s="50">
        <v>1.6019356447604751</v>
      </c>
      <c r="AK1172" s="50">
        <v>3.0174344327593667</v>
      </c>
      <c r="AL1172" s="50">
        <v>4.059118524716177</v>
      </c>
      <c r="AM1172" s="50">
        <v>5.1084424723434427</v>
      </c>
      <c r="AN1172" s="50">
        <v>6.1632541099642335</v>
      </c>
      <c r="AO1172" s="50">
        <v>7.3370465377992282</v>
      </c>
      <c r="AP1172" s="50">
        <v>8.9479074273632691</v>
      </c>
      <c r="AQ1172" s="50">
        <v>11.497946330739524</v>
      </c>
      <c r="AR1172" s="50">
        <v>15.838411885808434</v>
      </c>
      <c r="AS1172" s="50">
        <v>36.428502633745865</v>
      </c>
      <c r="AT1172" s="50">
        <v>256.97200807960917</v>
      </c>
      <c r="AU1172" s="50">
        <v>366.42304855796124</v>
      </c>
      <c r="AV1172" s="50">
        <v>475.87408903631325</v>
      </c>
      <c r="AW1172" s="50">
        <v>594.84261129539163</v>
      </c>
      <c r="AX1172" s="50">
        <v>692.00023780697222</v>
      </c>
      <c r="AY1172" s="50">
        <v>838.01427079294763</v>
      </c>
      <c r="AZ1172" s="50">
        <v>1042.9573784712532</v>
      </c>
      <c r="BA1172" s="50">
        <v>1368.1380059794008</v>
      </c>
      <c r="BB1172" s="50">
        <v>2062.121052490691</v>
      </c>
      <c r="BC1172" s="50">
        <v>9.429533075880272</v>
      </c>
      <c r="BD1172" s="50">
        <v>6245.8474186016119</v>
      </c>
      <c r="BE1172" s="50">
        <v>167.17597233845245</v>
      </c>
      <c r="BF1172" s="50">
        <v>315.83697925236777</v>
      </c>
      <c r="BG1172" s="50">
        <v>423.99037901540231</v>
      </c>
      <c r="BH1172" s="50">
        <v>534.44807933912421</v>
      </c>
      <c r="BI1172" s="50">
        <v>644.39059887255473</v>
      </c>
      <c r="BJ1172" s="50">
        <v>766.36567361019843</v>
      </c>
      <c r="BK1172" s="50">
        <v>936.69443373546551</v>
      </c>
      <c r="BL1172" s="50">
        <v>1201.4818530834773</v>
      </c>
      <c r="BM1172" s="50">
        <v>1657.2807221680564</v>
      </c>
      <c r="BN1172" s="50">
        <v>3811.58398849068</v>
      </c>
    </row>
    <row r="1173" spans="1:66" x14ac:dyDescent="0.25">
      <c r="A1173" t="str">
        <f t="shared" si="18"/>
        <v>3011TOT42</v>
      </c>
      <c r="B1173" s="50">
        <v>3011</v>
      </c>
      <c r="C1173" s="50" t="s">
        <v>3</v>
      </c>
      <c r="D1173" s="50">
        <v>42</v>
      </c>
      <c r="E1173" s="50">
        <v>1178.2958778128514</v>
      </c>
      <c r="F1173" s="50">
        <v>7.7370979952370619E-2</v>
      </c>
      <c r="G1173" s="50">
        <v>3.1622637402211898E-2</v>
      </c>
      <c r="H1173" s="50">
        <v>2.0352144710874178E-2</v>
      </c>
      <c r="I1173" s="50">
        <v>2.1906012601441212E-2</v>
      </c>
      <c r="J1173" s="50">
        <v>1.4553676122605762E-2</v>
      </c>
      <c r="K1173" s="50">
        <v>1.3071280238244741E-2</v>
      </c>
      <c r="L1173" s="50">
        <v>259.309719063881</v>
      </c>
      <c r="M1173" s="50">
        <v>129.6548595319405</v>
      </c>
      <c r="N1173" s="50">
        <v>6163422</v>
      </c>
      <c r="O1173" s="50">
        <v>476870</v>
      </c>
      <c r="P1173" s="50">
        <v>153.32609024239679</v>
      </c>
      <c r="Q1173" s="50">
        <v>105.98362882148422</v>
      </c>
      <c r="R1173" s="50">
        <v>40.871444851388361</v>
      </c>
      <c r="S1173" s="50">
        <v>606484956.91321421</v>
      </c>
      <c r="T1173" s="50">
        <v>0.69592513860334004</v>
      </c>
      <c r="U1173" s="50">
        <v>0.70300291645395141</v>
      </c>
      <c r="V1173" s="50">
        <v>135016</v>
      </c>
      <c r="W1173" s="50">
        <v>43.516187575472145</v>
      </c>
      <c r="X1173" s="50">
        <v>86.138671956468357</v>
      </c>
      <c r="Y1173" s="50">
        <v>66.436901993054931</v>
      </c>
      <c r="Z1173" s="50">
        <v>139561187.19449437</v>
      </c>
      <c r="AA1173" s="50">
        <v>0.16014270005360295</v>
      </c>
      <c r="AB1173" s="50">
        <v>0.16027236376759968</v>
      </c>
      <c r="AC1173" s="50">
        <v>6163422</v>
      </c>
      <c r="AD1173" s="50">
        <v>0.44119114159390765</v>
      </c>
      <c r="AE1173" s="50">
        <v>0.36940654427415076</v>
      </c>
      <c r="AF1173" s="50">
        <v>9.1750982137583648E-3</v>
      </c>
      <c r="AG1173" s="50">
        <v>0.33420219567411991</v>
      </c>
      <c r="AH1173" s="50">
        <v>9.2294992351974834</v>
      </c>
      <c r="AI1173" s="50">
        <v>10.319713853506812</v>
      </c>
      <c r="AJ1173" s="50">
        <v>1.5468090748826797</v>
      </c>
      <c r="AK1173" s="50">
        <v>3.2910806683993807</v>
      </c>
      <c r="AL1173" s="50">
        <v>4.4983744198986564</v>
      </c>
      <c r="AM1173" s="50">
        <v>5.5550347601078744</v>
      </c>
      <c r="AN1173" s="50">
        <v>6.5695976831063874</v>
      </c>
      <c r="AO1173" s="50">
        <v>7.7521664516262234</v>
      </c>
      <c r="AP1173" s="50">
        <v>9.353990007262464</v>
      </c>
      <c r="AQ1173" s="50">
        <v>11.507309129229938</v>
      </c>
      <c r="AR1173" s="50">
        <v>15.565829799589103</v>
      </c>
      <c r="AS1173" s="50">
        <v>34.359808005897293</v>
      </c>
      <c r="AT1173" s="50">
        <v>303.3697317606497</v>
      </c>
      <c r="AU1173" s="50">
        <v>461.00302375392846</v>
      </c>
      <c r="AV1173" s="50">
        <v>594.84261129539163</v>
      </c>
      <c r="AW1173" s="50">
        <v>713.81113355446996</v>
      </c>
      <c r="AX1173" s="50">
        <v>835.75386887002514</v>
      </c>
      <c r="AY1173" s="50">
        <v>996.36137391978093</v>
      </c>
      <c r="AZ1173" s="50">
        <v>1202.1769174279864</v>
      </c>
      <c r="BA1173" s="50">
        <v>1546.5907893680182</v>
      </c>
      <c r="BB1173" s="50">
        <v>2270.3159664440777</v>
      </c>
      <c r="BC1173" s="50">
        <v>8.1630554951590995</v>
      </c>
      <c r="BD1173" s="50">
        <v>6662.2372465083863</v>
      </c>
      <c r="BE1173" s="50">
        <v>181.6134432628609</v>
      </c>
      <c r="BF1173" s="50">
        <v>388.07770111882098</v>
      </c>
      <c r="BG1173" s="50">
        <v>531.01361159464568</v>
      </c>
      <c r="BH1173" s="50">
        <v>651.51599452568132</v>
      </c>
      <c r="BI1173" s="50">
        <v>776.36182865574403</v>
      </c>
      <c r="BJ1173" s="50">
        <v>915.12156415105915</v>
      </c>
      <c r="BK1173" s="50">
        <v>1099.4532263030692</v>
      </c>
      <c r="BL1173" s="50">
        <v>1359.8932979195122</v>
      </c>
      <c r="BM1173" s="50">
        <v>1829.5682686993496</v>
      </c>
      <c r="BN1173" s="50">
        <v>4060.3494082320781</v>
      </c>
    </row>
    <row r="1174" spans="1:66" x14ac:dyDescent="0.25">
      <c r="A1174" t="str">
        <f t="shared" si="18"/>
        <v>3011TOT43</v>
      </c>
      <c r="B1174" s="50">
        <v>3011</v>
      </c>
      <c r="C1174" s="50" t="s">
        <v>3</v>
      </c>
      <c r="D1174" s="50">
        <v>43</v>
      </c>
      <c r="E1174" s="50">
        <v>1082.4608665317885</v>
      </c>
      <c r="F1174" s="50">
        <v>0.13781333640636262</v>
      </c>
      <c r="G1174" s="50">
        <v>4.9886687092060379E-2</v>
      </c>
      <c r="H1174" s="50">
        <v>2.7603471746680305E-2</v>
      </c>
      <c r="I1174" s="50">
        <v>3.8235999139626387E-2</v>
      </c>
      <c r="J1174" s="50">
        <v>1.6280830978808638E-2</v>
      </c>
      <c r="K1174" s="50">
        <v>1.1646651735904328E-2</v>
      </c>
      <c r="L1174" s="50">
        <v>285.95829660508645</v>
      </c>
      <c r="M1174" s="50">
        <v>142.97914830254322</v>
      </c>
      <c r="N1174" s="50">
        <v>10725573</v>
      </c>
      <c r="O1174" s="50">
        <v>1478127</v>
      </c>
      <c r="P1174" s="50">
        <v>182.44500510438081</v>
      </c>
      <c r="Q1174" s="50">
        <v>103.51329150070563</v>
      </c>
      <c r="R1174" s="50">
        <v>36.198736924097481</v>
      </c>
      <c r="S1174" s="50">
        <v>1836069492.312762</v>
      </c>
      <c r="T1174" s="50">
        <v>1.3178778563906299</v>
      </c>
      <c r="U1174" s="50">
        <v>1.3492174211335979</v>
      </c>
      <c r="V1174" s="50">
        <v>410103</v>
      </c>
      <c r="W1174" s="50">
        <v>82.098841801143237</v>
      </c>
      <c r="X1174" s="50">
        <v>60.880306501399986</v>
      </c>
      <c r="Y1174" s="50">
        <v>42.579849736254928</v>
      </c>
      <c r="Z1174" s="50">
        <v>299606356.04572368</v>
      </c>
      <c r="AA1174" s="50">
        <v>0.21504882245453</v>
      </c>
      <c r="AB1174" s="50">
        <v>0.21567427680755885</v>
      </c>
      <c r="AC1174" s="50">
        <v>10725573</v>
      </c>
      <c r="AD1174" s="50">
        <v>0.48412378669855199</v>
      </c>
      <c r="AE1174" s="50">
        <v>0.46973729554969346</v>
      </c>
      <c r="AF1174" s="50">
        <v>1.5966485123659516E-2</v>
      </c>
      <c r="AG1174" s="50">
        <v>0.41359813504719067</v>
      </c>
      <c r="AH1174" s="50">
        <v>11.681568501129298</v>
      </c>
      <c r="AI1174" s="50">
        <v>12.983039384661909</v>
      </c>
      <c r="AJ1174" s="50">
        <v>1.3717084145212719</v>
      </c>
      <c r="AK1174" s="50">
        <v>2.7680170967987014</v>
      </c>
      <c r="AL1174" s="50">
        <v>3.9110761305300432</v>
      </c>
      <c r="AM1174" s="50">
        <v>5.020166862342414</v>
      </c>
      <c r="AN1174" s="50">
        <v>6.0206449030382689</v>
      </c>
      <c r="AO1174" s="50">
        <v>7.2016345293650801</v>
      </c>
      <c r="AP1174" s="50">
        <v>8.819675115455194</v>
      </c>
      <c r="AQ1174" s="50">
        <v>11.140857592792138</v>
      </c>
      <c r="AR1174" s="50">
        <v>15.573865865700014</v>
      </c>
      <c r="AS1174" s="50">
        <v>38.17235348945686</v>
      </c>
      <c r="AT1174" s="50">
        <v>237.54048277729302</v>
      </c>
      <c r="AU1174" s="50">
        <v>356.90556677723498</v>
      </c>
      <c r="AV1174" s="50">
        <v>484.20188559444875</v>
      </c>
      <c r="AW1174" s="50">
        <v>594.84261129539163</v>
      </c>
      <c r="AX1174" s="50">
        <v>709.34981396975445</v>
      </c>
      <c r="AY1174" s="50">
        <v>862.52178637831787</v>
      </c>
      <c r="AZ1174" s="50">
        <v>1070.7167003317049</v>
      </c>
      <c r="BA1174" s="50">
        <v>1368.1380059794008</v>
      </c>
      <c r="BB1174" s="50">
        <v>2141.4334006634099</v>
      </c>
      <c r="BC1174" s="50">
        <v>10.480178151931469</v>
      </c>
      <c r="BD1174" s="50">
        <v>6900.174291026543</v>
      </c>
      <c r="BE1174" s="50">
        <v>148.4306285378523</v>
      </c>
      <c r="BF1174" s="50">
        <v>299.70757896408122</v>
      </c>
      <c r="BG1174" s="50">
        <v>422.94514831403302</v>
      </c>
      <c r="BH1174" s="50">
        <v>543.98008990698793</v>
      </c>
      <c r="BI1174" s="50">
        <v>651.6482453947566</v>
      </c>
      <c r="BJ1174" s="50">
        <v>779.21405625426996</v>
      </c>
      <c r="BK1174" s="50">
        <v>955.05977841690981</v>
      </c>
      <c r="BL1174" s="50">
        <v>1205.1174969350714</v>
      </c>
      <c r="BM1174" s="50">
        <v>1686.3136213404357</v>
      </c>
      <c r="BN1174" s="50">
        <v>4134.2986830576037</v>
      </c>
    </row>
    <row r="1175" spans="1:66" x14ac:dyDescent="0.25">
      <c r="A1175" t="str">
        <f t="shared" si="18"/>
        <v>3011TOT49</v>
      </c>
      <c r="B1175" s="50">
        <v>3011</v>
      </c>
      <c r="C1175" s="50" t="s">
        <v>3</v>
      </c>
      <c r="D1175" s="50">
        <v>49</v>
      </c>
      <c r="E1175" s="50">
        <v>1118.5312005504893</v>
      </c>
      <c r="F1175" s="50">
        <v>9.5900374583161058E-2</v>
      </c>
      <c r="G1175" s="50">
        <v>3.4834842976793005E-2</v>
      </c>
      <c r="H1175" s="50">
        <v>2.1872441564863097E-2</v>
      </c>
      <c r="I1175" s="50">
        <v>2.4270016100436061E-2</v>
      </c>
      <c r="J1175" s="50">
        <v>1.6184768468329783E-2</v>
      </c>
      <c r="K1175" s="50">
        <v>1.3863312824668747E-2</v>
      </c>
      <c r="L1175" s="50">
        <v>227.61278379039643</v>
      </c>
      <c r="M1175" s="50">
        <v>113.80639189519822</v>
      </c>
      <c r="N1175" s="50">
        <v>14141853</v>
      </c>
      <c r="O1175" s="50">
        <v>1356209</v>
      </c>
      <c r="P1175" s="50">
        <v>144.93473777323928</v>
      </c>
      <c r="Q1175" s="50">
        <v>82.678046017157158</v>
      </c>
      <c r="R1175" s="50">
        <v>36.323990524756091</v>
      </c>
      <c r="S1175" s="50">
        <v>1345544521.3305924</v>
      </c>
      <c r="T1175" s="50">
        <v>0.70886315723218185</v>
      </c>
      <c r="U1175" s="50">
        <v>0.7177825977704434</v>
      </c>
      <c r="V1175" s="50">
        <v>343223</v>
      </c>
      <c r="W1175" s="50">
        <v>37.913154106753083</v>
      </c>
      <c r="X1175" s="50">
        <v>75.893237788445134</v>
      </c>
      <c r="Y1175" s="50">
        <v>66.686270010504799</v>
      </c>
      <c r="Z1175" s="50">
        <v>312579657.04156208</v>
      </c>
      <c r="AA1175" s="50">
        <v>0.16467400302586815</v>
      </c>
      <c r="AB1175" s="50">
        <v>0.16480958262242112</v>
      </c>
      <c r="AC1175" s="50">
        <v>14141853</v>
      </c>
      <c r="AD1175" s="50">
        <v>0.53289439797864357</v>
      </c>
      <c r="AE1175" s="50">
        <v>0.58887718834905733</v>
      </c>
      <c r="AF1175" s="50">
        <v>2.1052086032651362E-2</v>
      </c>
      <c r="AG1175" s="50">
        <v>0.4879517851502797</v>
      </c>
      <c r="AH1175" s="50">
        <v>15.170634072967129</v>
      </c>
      <c r="AI1175" s="50">
        <v>15.354596819797131</v>
      </c>
      <c r="AJ1175" s="50">
        <v>1.313060593067731</v>
      </c>
      <c r="AK1175" s="50">
        <v>2.5228229634163148</v>
      </c>
      <c r="AL1175" s="50">
        <v>3.4040680298526991</v>
      </c>
      <c r="AM1175" s="50">
        <v>4.3114941966756808</v>
      </c>
      <c r="AN1175" s="50">
        <v>5.322069299958045</v>
      </c>
      <c r="AO1175" s="50">
        <v>6.2940164611009131</v>
      </c>
      <c r="AP1175" s="50">
        <v>7.8096953208613016</v>
      </c>
      <c r="AQ1175" s="50">
        <v>10.12432767756528</v>
      </c>
      <c r="AR1175" s="50">
        <v>15.087756210551845</v>
      </c>
      <c r="AS1175" s="50">
        <v>43.81068924695019</v>
      </c>
      <c r="AT1175" s="50">
        <v>230.00580970088475</v>
      </c>
      <c r="AU1175" s="50">
        <v>327.1634362124654</v>
      </c>
      <c r="AV1175" s="50">
        <v>432.25229754131789</v>
      </c>
      <c r="AW1175" s="50">
        <v>533.37554146153445</v>
      </c>
      <c r="AX1175" s="50">
        <v>648.37844631197686</v>
      </c>
      <c r="AY1175" s="50">
        <v>780.43350601955376</v>
      </c>
      <c r="AZ1175" s="50">
        <v>975.14532078357854</v>
      </c>
      <c r="BA1175" s="50">
        <v>1321.7402822983602</v>
      </c>
      <c r="BB1175" s="50">
        <v>2238.5910271749904</v>
      </c>
      <c r="BC1175" s="50">
        <v>12.083738233437074</v>
      </c>
      <c r="BD1175" s="50">
        <v>8651.9857812914706</v>
      </c>
      <c r="BE1175" s="50">
        <v>146.71050372422812</v>
      </c>
      <c r="BF1175" s="50">
        <v>282.24275948926328</v>
      </c>
      <c r="BG1175" s="50">
        <v>380.91058698271706</v>
      </c>
      <c r="BH1175" s="50">
        <v>482.22417310448083</v>
      </c>
      <c r="BI1175" s="50">
        <v>595.51336565543261</v>
      </c>
      <c r="BJ1175" s="50">
        <v>703.19303378001928</v>
      </c>
      <c r="BK1175" s="50">
        <v>874.30682866799066</v>
      </c>
      <c r="BL1175" s="50">
        <v>1132.3233807976562</v>
      </c>
      <c r="BM1175" s="50">
        <v>1688.4057191956763</v>
      </c>
      <c r="BN1175" s="50">
        <v>4900.7167943852564</v>
      </c>
    </row>
    <row r="1176" spans="1:66" x14ac:dyDescent="0.25">
      <c r="A1176" t="str">
        <f t="shared" si="18"/>
        <v>3011TOT50</v>
      </c>
      <c r="B1176" s="50">
        <v>3011</v>
      </c>
      <c r="C1176" s="50" t="s">
        <v>3</v>
      </c>
      <c r="D1176" s="50">
        <v>50</v>
      </c>
      <c r="E1176" s="50">
        <v>1037.2352725940862</v>
      </c>
      <c r="F1176" s="50">
        <v>7.9502386073829825E-2</v>
      </c>
      <c r="G1176" s="50">
        <v>2.8200322479667105E-2</v>
      </c>
      <c r="H1176" s="50">
        <v>1.7621486213563013E-2</v>
      </c>
      <c r="I1176" s="50">
        <v>2.1579719338468275E-2</v>
      </c>
      <c r="J1176" s="50">
        <v>1.2811217386375209E-2</v>
      </c>
      <c r="K1176" s="50">
        <v>1.021888531864389E-2</v>
      </c>
      <c r="L1176" s="50">
        <v>220.51694835893403</v>
      </c>
      <c r="M1176" s="50">
        <v>110.25847417946702</v>
      </c>
      <c r="N1176" s="50">
        <v>2484416</v>
      </c>
      <c r="O1176" s="50">
        <v>197517</v>
      </c>
      <c r="P1176" s="50">
        <v>142.29729530123711</v>
      </c>
      <c r="Q1176" s="50">
        <v>78.219653057696917</v>
      </c>
      <c r="R1176" s="50">
        <v>35.471039137717113</v>
      </c>
      <c r="S1176" s="50">
        <v>185396534.55596548</v>
      </c>
      <c r="T1176" s="50">
        <v>0.59954083902309241</v>
      </c>
      <c r="U1176" s="50">
        <v>0.60615205143285178</v>
      </c>
      <c r="V1176" s="50">
        <v>53613</v>
      </c>
      <c r="W1176" s="50">
        <v>44.801400375677119</v>
      </c>
      <c r="X1176" s="50">
        <v>65.457073803789896</v>
      </c>
      <c r="Y1176" s="50">
        <v>59.366932374962701</v>
      </c>
      <c r="Z1176" s="50">
        <v>42112201.174111053</v>
      </c>
      <c r="AA1176" s="50">
        <v>0.13618369127290356</v>
      </c>
      <c r="AB1176" s="50">
        <v>0.13631074581579736</v>
      </c>
      <c r="AC1176" s="50">
        <v>2484416</v>
      </c>
      <c r="AD1176" s="50">
        <v>0.50656896859407918</v>
      </c>
      <c r="AE1176" s="50">
        <v>0.52317860132292449</v>
      </c>
      <c r="AF1176" s="50">
        <v>3.6983936527196096E-3</v>
      </c>
      <c r="AG1176" s="50">
        <v>0.44192398582084635</v>
      </c>
      <c r="AH1176" s="50">
        <v>13.148720063498006</v>
      </c>
      <c r="AI1176" s="50">
        <v>13.045023051199173</v>
      </c>
      <c r="AJ1176" s="50">
        <v>1.52437319392032</v>
      </c>
      <c r="AK1176" s="50">
        <v>2.800997934088914</v>
      </c>
      <c r="AL1176" s="50">
        <v>3.6417313106475602</v>
      </c>
      <c r="AM1176" s="50">
        <v>4.6211206505258966</v>
      </c>
      <c r="AN1176" s="50">
        <v>5.6395310803648115</v>
      </c>
      <c r="AO1176" s="50">
        <v>6.6660535264698915</v>
      </c>
      <c r="AP1176" s="50">
        <v>8.1763067262474429</v>
      </c>
      <c r="AQ1176" s="50">
        <v>10.505319507863319</v>
      </c>
      <c r="AR1176" s="50">
        <v>15.044810695740509</v>
      </c>
      <c r="AS1176" s="50">
        <v>41.379755374131321</v>
      </c>
      <c r="AT1176" s="50">
        <v>237.93704451815663</v>
      </c>
      <c r="AU1176" s="50">
        <v>329.14624491678336</v>
      </c>
      <c r="AV1176" s="50">
        <v>432.25229754131789</v>
      </c>
      <c r="AW1176" s="50">
        <v>519.0001783552292</v>
      </c>
      <c r="AX1176" s="50">
        <v>643.42142455118199</v>
      </c>
      <c r="AY1176" s="50">
        <v>758.42432940162428</v>
      </c>
      <c r="AZ1176" s="50">
        <v>951.7481780726265</v>
      </c>
      <c r="BA1176" s="50">
        <v>1249.1694837203224</v>
      </c>
      <c r="BB1176" s="50">
        <v>1982.8087043179721</v>
      </c>
      <c r="BC1176" s="50">
        <v>10.809813387032904</v>
      </c>
      <c r="BD1176" s="50">
        <v>6920.0023780697229</v>
      </c>
      <c r="BE1176" s="50">
        <v>157.90717889899798</v>
      </c>
      <c r="BF1176" s="50">
        <v>290.60260890829085</v>
      </c>
      <c r="BG1176" s="50">
        <v>377.84667356241431</v>
      </c>
      <c r="BH1176" s="50">
        <v>477.20337903520505</v>
      </c>
      <c r="BI1176" s="50">
        <v>584.23153011261695</v>
      </c>
      <c r="BJ1176" s="50">
        <v>694.96123027464591</v>
      </c>
      <c r="BK1176" s="50">
        <v>848.35059746934155</v>
      </c>
      <c r="BL1176" s="50">
        <v>1088.2890987994501</v>
      </c>
      <c r="BM1176" s="50">
        <v>1563.5254075479422</v>
      </c>
      <c r="BN1176" s="50">
        <v>4293.4470745926765</v>
      </c>
    </row>
    <row r="1177" spans="1:66" x14ac:dyDescent="0.25">
      <c r="A1177" t="str">
        <f t="shared" si="18"/>
        <v>3011TOT51</v>
      </c>
      <c r="B1177" s="50">
        <v>3011</v>
      </c>
      <c r="C1177" s="50" t="s">
        <v>3</v>
      </c>
      <c r="D1177" s="50">
        <v>51</v>
      </c>
      <c r="E1177" s="50">
        <v>942.22546488729472</v>
      </c>
      <c r="F1177" s="50">
        <v>8.7494092225949768E-2</v>
      </c>
      <c r="G1177" s="50">
        <v>3.0509293026778961E-2</v>
      </c>
      <c r="H1177" s="50">
        <v>1.8106142660233047E-2</v>
      </c>
      <c r="I1177" s="50">
        <v>2.1071641192068575E-2</v>
      </c>
      <c r="J1177" s="50">
        <v>1.2636923424692454E-2</v>
      </c>
      <c r="K1177" s="50">
        <v>1.052604458066465E-2</v>
      </c>
      <c r="L1177" s="50">
        <v>219.04798474338691</v>
      </c>
      <c r="M1177" s="50">
        <v>109.52399237169345</v>
      </c>
      <c r="N1177" s="50">
        <v>3015095</v>
      </c>
      <c r="O1177" s="50">
        <v>263803</v>
      </c>
      <c r="P1177" s="50">
        <v>142.66569442596943</v>
      </c>
      <c r="Q1177" s="50">
        <v>76.382290317417471</v>
      </c>
      <c r="R1177" s="50">
        <v>34.870117799485243</v>
      </c>
      <c r="S1177" s="50">
        <v>241798527.99126819</v>
      </c>
      <c r="T1177" s="50">
        <v>0.70927812954628355</v>
      </c>
      <c r="U1177" s="50">
        <v>0.71880064986240511</v>
      </c>
      <c r="V1177" s="50">
        <v>63533</v>
      </c>
      <c r="W1177" s="50">
        <v>43.841101696398077</v>
      </c>
      <c r="X1177" s="50">
        <v>65.682890675295369</v>
      </c>
      <c r="Y1177" s="50">
        <v>59.971234843582238</v>
      </c>
      <c r="Z1177" s="50">
        <v>50076373.119282492</v>
      </c>
      <c r="AA1177" s="50">
        <v>0.14689120134672243</v>
      </c>
      <c r="AB1177" s="50">
        <v>0.14703536201250542</v>
      </c>
      <c r="AC1177" s="50">
        <v>3015095</v>
      </c>
      <c r="AD1177" s="50">
        <v>0.4764240935074161</v>
      </c>
      <c r="AE1177" s="50">
        <v>0.44906381398251138</v>
      </c>
      <c r="AF1177" s="50">
        <v>4.4883820625640052E-3</v>
      </c>
      <c r="AG1177" s="50">
        <v>0.38970245607425635</v>
      </c>
      <c r="AH1177" s="50">
        <v>11.152107769745568</v>
      </c>
      <c r="AI1177" s="50">
        <v>11.53726043819451</v>
      </c>
      <c r="AJ1177" s="50">
        <v>1.6193716914551048</v>
      </c>
      <c r="AK1177" s="50">
        <v>2.9949823233886281</v>
      </c>
      <c r="AL1177" s="50">
        <v>3.938521086100077</v>
      </c>
      <c r="AM1177" s="50">
        <v>4.9314989734193571</v>
      </c>
      <c r="AN1177" s="50">
        <v>5.994095357828396</v>
      </c>
      <c r="AO1177" s="50">
        <v>7.1839897768791232</v>
      </c>
      <c r="AP1177" s="50">
        <v>8.8534351028210061</v>
      </c>
      <c r="AQ1177" s="50">
        <v>11.247101664827703</v>
      </c>
      <c r="AR1177" s="50">
        <v>15.642205802065313</v>
      </c>
      <c r="AS1177" s="50">
        <v>37.594798221215292</v>
      </c>
      <c r="AT1177" s="50">
        <v>229.84718500453931</v>
      </c>
      <c r="AU1177" s="50">
        <v>324.78406576728383</v>
      </c>
      <c r="AV1177" s="50">
        <v>425.312467076205</v>
      </c>
      <c r="AW1177" s="50">
        <v>507.75765300174629</v>
      </c>
      <c r="AX1177" s="50">
        <v>629.10554570600607</v>
      </c>
      <c r="AY1177" s="50">
        <v>745.53607282355745</v>
      </c>
      <c r="AZ1177" s="50">
        <v>919.03183445138006</v>
      </c>
      <c r="BA1177" s="50">
        <v>1219.4273531555527</v>
      </c>
      <c r="BB1177" s="50">
        <v>1815.7570709791828</v>
      </c>
      <c r="BC1177" s="50">
        <v>10.115518450586066</v>
      </c>
      <c r="BD1177" s="50">
        <v>6245.8474186016119</v>
      </c>
      <c r="BE1177" s="50">
        <v>151.65207611329848</v>
      </c>
      <c r="BF1177" s="50">
        <v>282.43044666864085</v>
      </c>
      <c r="BG1177" s="50">
        <v>372.46314128602756</v>
      </c>
      <c r="BH1177" s="50">
        <v>464.39424168667745</v>
      </c>
      <c r="BI1177" s="50">
        <v>565.27106442834679</v>
      </c>
      <c r="BJ1177" s="50">
        <v>676.54937604299153</v>
      </c>
      <c r="BK1177" s="50">
        <v>834.82864712027481</v>
      </c>
      <c r="BL1177" s="50">
        <v>1057.6591563152604</v>
      </c>
      <c r="BM1177" s="50">
        <v>1470.8556226003011</v>
      </c>
      <c r="BN1177" s="50">
        <v>3560.3148022613955</v>
      </c>
    </row>
    <row r="1178" spans="1:66" x14ac:dyDescent="0.25">
      <c r="A1178" t="str">
        <f t="shared" si="18"/>
        <v>3011TOT52</v>
      </c>
      <c r="B1178" s="50">
        <v>3011</v>
      </c>
      <c r="C1178" s="50" t="s">
        <v>3</v>
      </c>
      <c r="D1178" s="50">
        <v>52</v>
      </c>
      <c r="E1178" s="50">
        <v>920.46462699886592</v>
      </c>
      <c r="F1178" s="50">
        <v>0.10039643633994841</v>
      </c>
      <c r="G1178" s="50">
        <v>3.6843539475202136E-2</v>
      </c>
      <c r="H1178" s="50">
        <v>2.3433282495333368E-2</v>
      </c>
      <c r="I1178" s="50">
        <v>2.4667424623469499E-2</v>
      </c>
      <c r="J1178" s="50">
        <v>1.754678997469453E-2</v>
      </c>
      <c r="K1178" s="50">
        <v>1.5460320103887324E-2</v>
      </c>
      <c r="L1178" s="50">
        <v>221.19171232080308</v>
      </c>
      <c r="M1178" s="50">
        <v>110.59585616040154</v>
      </c>
      <c r="N1178" s="50">
        <v>6069827</v>
      </c>
      <c r="O1178" s="50">
        <v>609389</v>
      </c>
      <c r="P1178" s="50">
        <v>140.01865596963535</v>
      </c>
      <c r="Q1178" s="50">
        <v>81.17305635116773</v>
      </c>
      <c r="R1178" s="50">
        <v>36.69805504893386</v>
      </c>
      <c r="S1178" s="50">
        <v>593591611.64138114</v>
      </c>
      <c r="T1178" s="50">
        <v>0.88536651441458358</v>
      </c>
      <c r="U1178" s="50">
        <v>0.8990975699101863</v>
      </c>
      <c r="V1178" s="50">
        <v>149727</v>
      </c>
      <c r="W1178" s="50">
        <v>31.925208950974927</v>
      </c>
      <c r="X1178" s="50">
        <v>78.670647209426619</v>
      </c>
      <c r="Y1178" s="50">
        <v>71.133449245446826</v>
      </c>
      <c r="Z1178" s="50">
        <v>141349439.93670982</v>
      </c>
      <c r="AA1178" s="50">
        <v>0.21082855366700401</v>
      </c>
      <c r="AB1178" s="50">
        <v>0.21100908459233689</v>
      </c>
      <c r="AC1178" s="50">
        <v>6069827</v>
      </c>
      <c r="AD1178" s="50">
        <v>0.47754805074524481</v>
      </c>
      <c r="AE1178" s="50">
        <v>0.47156922676864887</v>
      </c>
      <c r="AF1178" s="50">
        <v>9.0357692310409961E-3</v>
      </c>
      <c r="AG1178" s="50">
        <v>0.38629342125914157</v>
      </c>
      <c r="AH1178" s="50">
        <v>11.298188802526534</v>
      </c>
      <c r="AI1178" s="50">
        <v>12.028543026021222</v>
      </c>
      <c r="AJ1178" s="50">
        <v>1.5036447710316234</v>
      </c>
      <c r="AK1178" s="50">
        <v>2.9298984186217081</v>
      </c>
      <c r="AL1178" s="50">
        <v>3.9874550681025944</v>
      </c>
      <c r="AM1178" s="50">
        <v>5.064913720737021</v>
      </c>
      <c r="AN1178" s="50">
        <v>6.1796128947025402</v>
      </c>
      <c r="AO1178" s="50">
        <v>7.2474385038935161</v>
      </c>
      <c r="AP1178" s="50">
        <v>8.7409148469812159</v>
      </c>
      <c r="AQ1178" s="50">
        <v>11.017056761461319</v>
      </c>
      <c r="AR1178" s="50">
        <v>15.237470087651594</v>
      </c>
      <c r="AS1178" s="50">
        <v>38.091594926816867</v>
      </c>
      <c r="AT1178" s="50">
        <v>216.52271051152255</v>
      </c>
      <c r="AU1178" s="50">
        <v>324.18922315598843</v>
      </c>
      <c r="AV1178" s="50">
        <v>419.06661965760338</v>
      </c>
      <c r="AW1178" s="50">
        <v>513.94401615921834</v>
      </c>
      <c r="AX1178" s="50">
        <v>625.37786534188831</v>
      </c>
      <c r="AY1178" s="50">
        <v>719.75955966742379</v>
      </c>
      <c r="AZ1178" s="50">
        <v>892.26391694308734</v>
      </c>
      <c r="BA1178" s="50">
        <v>1181.7539877735114</v>
      </c>
      <c r="BB1178" s="50">
        <v>1784.5278338861747</v>
      </c>
      <c r="BC1178" s="50">
        <v>10.447634196065053</v>
      </c>
      <c r="BD1178" s="50">
        <v>5651.0048073062198</v>
      </c>
      <c r="BE1178" s="50">
        <v>138.33423558448672</v>
      </c>
      <c r="BF1178" s="50">
        <v>269.56674272438585</v>
      </c>
      <c r="BG1178" s="50">
        <v>367.35474239651387</v>
      </c>
      <c r="BH1178" s="50">
        <v>465.34544328484412</v>
      </c>
      <c r="BI1178" s="50">
        <v>568.91526516758734</v>
      </c>
      <c r="BJ1178" s="50">
        <v>667.24365447282037</v>
      </c>
      <c r="BK1178" s="50">
        <v>804.76346767953294</v>
      </c>
      <c r="BL1178" s="50">
        <v>1014.9718636004952</v>
      </c>
      <c r="BM1178" s="50">
        <v>1402.77176812778</v>
      </c>
      <c r="BN1178" s="50">
        <v>3507.1135317107551</v>
      </c>
    </row>
    <row r="1179" spans="1:66" x14ac:dyDescent="0.25">
      <c r="A1179" t="str">
        <f t="shared" si="18"/>
        <v>3011TOT53</v>
      </c>
      <c r="B1179" s="50">
        <v>3011</v>
      </c>
      <c r="C1179" s="50" t="s">
        <v>3</v>
      </c>
      <c r="D1179" s="50">
        <v>53</v>
      </c>
      <c r="E1179" s="50">
        <v>1871.0171072061166</v>
      </c>
      <c r="F1179" s="50">
        <v>0.11098088835244886</v>
      </c>
      <c r="G1179" s="50">
        <v>4.1572379069323456E-2</v>
      </c>
      <c r="H1179" s="50">
        <v>2.6709286467006384E-2</v>
      </c>
      <c r="I1179" s="50">
        <v>2.9679127235409705E-2</v>
      </c>
      <c r="J1179" s="50">
        <v>2.0387332582730421E-2</v>
      </c>
      <c r="K1179" s="50">
        <v>1.7526225149909355E-2</v>
      </c>
      <c r="L1179" s="50">
        <v>259.65437843100455</v>
      </c>
      <c r="M1179" s="50">
        <v>129.82718921550227</v>
      </c>
      <c r="N1179" s="50">
        <v>2572515</v>
      </c>
      <c r="O1179" s="50">
        <v>285500</v>
      </c>
      <c r="P1179" s="50">
        <v>162.39033227503313</v>
      </c>
      <c r="Q1179" s="50">
        <v>97.264046155971414</v>
      </c>
      <c r="R1179" s="50">
        <v>37.459043342038797</v>
      </c>
      <c r="S1179" s="50">
        <v>333226622.1303581</v>
      </c>
      <c r="T1179" s="50">
        <v>0.57692953236873512</v>
      </c>
      <c r="U1179" s="50">
        <v>0.58254074747344786</v>
      </c>
      <c r="V1179" s="50">
        <v>76350</v>
      </c>
      <c r="W1179" s="50">
        <v>40.645655546290278</v>
      </c>
      <c r="X1179" s="50">
        <v>89.181533669212001</v>
      </c>
      <c r="Y1179" s="50">
        <v>68.692493620252463</v>
      </c>
      <c r="Z1179" s="50">
        <v>81708121.147732034</v>
      </c>
      <c r="AA1179" s="50">
        <v>0.14146477200146365</v>
      </c>
      <c r="AB1179" s="50">
        <v>0.14155603944856618</v>
      </c>
      <c r="AC1179" s="50">
        <v>2572515</v>
      </c>
      <c r="AD1179" s="50">
        <v>0.60373964768106503</v>
      </c>
      <c r="AE1179" s="50">
        <v>0.6961412028056877</v>
      </c>
      <c r="AF1179" s="50">
        <v>3.8295410863261568E-3</v>
      </c>
      <c r="AG1179" s="50">
        <v>0.66707442222504021</v>
      </c>
      <c r="AH1179" s="50">
        <v>23.442976058211237</v>
      </c>
      <c r="AI1179" s="50">
        <v>26.456394042328508</v>
      </c>
      <c r="AJ1179" s="50">
        <v>0.81843495186427984</v>
      </c>
      <c r="AK1179" s="50">
        <v>1.6565780975815945</v>
      </c>
      <c r="AL1179" s="50">
        <v>2.3713582949555101</v>
      </c>
      <c r="AM1179" s="50">
        <v>3.1276658394505903</v>
      </c>
      <c r="AN1179" s="50">
        <v>3.8900151860457939</v>
      </c>
      <c r="AO1179" s="50">
        <v>5.0133946528897813</v>
      </c>
      <c r="AP1179" s="50">
        <v>6.8750225052938347</v>
      </c>
      <c r="AQ1179" s="50">
        <v>10.767609975873476</v>
      </c>
      <c r="AR1179" s="50">
        <v>18.746129798963139</v>
      </c>
      <c r="AS1179" s="50">
        <v>46.733790697082</v>
      </c>
      <c r="AT1179" s="50">
        <v>237.93704451815663</v>
      </c>
      <c r="AU1179" s="50">
        <v>368.8024190031428</v>
      </c>
      <c r="AV1179" s="50">
        <v>515.53026312267275</v>
      </c>
      <c r="AW1179" s="50">
        <v>648.37844631197686</v>
      </c>
      <c r="AX1179" s="50">
        <v>828.81403840491225</v>
      </c>
      <c r="AY1179" s="50">
        <v>1070.7167003317049</v>
      </c>
      <c r="AZ1179" s="50">
        <v>1586.2469634543775</v>
      </c>
      <c r="BA1179" s="50">
        <v>2498.3389674406449</v>
      </c>
      <c r="BB1179" s="50">
        <v>4758.7408903631331</v>
      </c>
      <c r="BC1179" s="50">
        <v>11.015469372553667</v>
      </c>
      <c r="BD1179" s="50">
        <v>13641.723885707646</v>
      </c>
      <c r="BE1179" s="50">
        <v>152.92638172270324</v>
      </c>
      <c r="BF1179" s="50">
        <v>309.53888802387428</v>
      </c>
      <c r="BG1179" s="50">
        <v>444.1314806693801</v>
      </c>
      <c r="BH1179" s="50">
        <v>585.17001947242602</v>
      </c>
      <c r="BI1179" s="50">
        <v>727.75918604379558</v>
      </c>
      <c r="BJ1179" s="50">
        <v>939.04592667565566</v>
      </c>
      <c r="BK1179" s="50">
        <v>1286.1409889671986</v>
      </c>
      <c r="BL1179" s="50">
        <v>2014.3367832471351</v>
      </c>
      <c r="BM1179" s="50">
        <v>3506.949005451977</v>
      </c>
      <c r="BN1179" s="50">
        <v>8753.7893054299493</v>
      </c>
    </row>
    <row r="1180" spans="1:66" x14ac:dyDescent="0.25">
      <c r="A1180" t="str">
        <f t="shared" si="18"/>
        <v>3011TOT100</v>
      </c>
      <c r="B1180" s="50">
        <v>3011</v>
      </c>
      <c r="C1180" s="50" t="s">
        <v>3</v>
      </c>
      <c r="D1180" s="50">
        <v>100</v>
      </c>
      <c r="E1180" s="50">
        <v>1171.9756050749529</v>
      </c>
      <c r="F1180" s="50">
        <v>0.15566236297915681</v>
      </c>
      <c r="G1180" s="50">
        <v>5.8342259101792346E-2</v>
      </c>
      <c r="H1180" s="50">
        <v>3.4607920981926846E-2</v>
      </c>
      <c r="I1180" s="50">
        <v>4.0671956976687337E-2</v>
      </c>
      <c r="J1180" s="50">
        <v>2.2733925968843084E-2</v>
      </c>
      <c r="K1180" s="50">
        <v>1.8229192984205302E-2</v>
      </c>
      <c r="L1180" s="50">
        <v>289.32091119524273</v>
      </c>
      <c r="M1180" s="50">
        <v>144.66045559762136</v>
      </c>
      <c r="N1180" s="50">
        <v>56184609</v>
      </c>
      <c r="O1180" s="50">
        <v>8745829</v>
      </c>
      <c r="P1180" s="50">
        <v>180.8834235362674</v>
      </c>
      <c r="Q1180" s="50">
        <v>108.43748765897533</v>
      </c>
      <c r="R1180" s="50">
        <v>37.480003505795111</v>
      </c>
      <c r="S1180" s="50">
        <v>11380508691.060102</v>
      </c>
      <c r="T1180" s="50">
        <v>1.440271921311838</v>
      </c>
      <c r="U1180" s="50">
        <v>1.4757262794498103</v>
      </c>
      <c r="V1180" s="50">
        <v>2285138</v>
      </c>
      <c r="W1180" s="50">
        <v>63.801300232649083</v>
      </c>
      <c r="X1180" s="50">
        <v>80.859155364972281</v>
      </c>
      <c r="Y1180" s="50">
        <v>55.895825179678084</v>
      </c>
      <c r="Z1180" s="50">
        <v>2217291942.8688245</v>
      </c>
      <c r="AA1180" s="50">
        <v>0.28061165044173986</v>
      </c>
      <c r="AB1180" s="50">
        <v>0.28123434401325637</v>
      </c>
      <c r="AC1180" s="50">
        <v>56184609</v>
      </c>
      <c r="AD1180" s="50">
        <v>0.53567335562555696</v>
      </c>
      <c r="AE1180" s="50">
        <v>0.57643099820158739</v>
      </c>
      <c r="AF1180" s="50">
        <v>8.3638489410044245E-2</v>
      </c>
      <c r="AG1180" s="50">
        <v>0.49950945987320416</v>
      </c>
      <c r="AH1180" s="50">
        <v>15.630576604367638</v>
      </c>
      <c r="AI1180" s="50">
        <v>16.508574336740448</v>
      </c>
      <c r="AJ1180" s="50">
        <v>1.1665109797451687</v>
      </c>
      <c r="AK1180" s="50">
        <v>2.393909667158141</v>
      </c>
      <c r="AL1180" s="50">
        <v>3.261835664379253</v>
      </c>
      <c r="AM1180" s="50">
        <v>4.2056749018540573</v>
      </c>
      <c r="AN1180" s="50">
        <v>5.2618993006651689</v>
      </c>
      <c r="AO1180" s="50">
        <v>6.4037096609049868</v>
      </c>
      <c r="AP1180" s="50">
        <v>8.0090065230125411</v>
      </c>
      <c r="AQ1180" s="50">
        <v>10.519984382811874</v>
      </c>
      <c r="AR1180" s="50">
        <v>15.684238015811587</v>
      </c>
      <c r="AS1180" s="50">
        <v>43.093230903657222</v>
      </c>
      <c r="AT1180" s="50">
        <v>223.06597923577183</v>
      </c>
      <c r="AU1180" s="50">
        <v>327.1634362124654</v>
      </c>
      <c r="AV1180" s="50">
        <v>436.21791494995387</v>
      </c>
      <c r="AW1180" s="50">
        <v>555.18643720903219</v>
      </c>
      <c r="AX1180" s="50">
        <v>672.1721507637925</v>
      </c>
      <c r="AY1180" s="50">
        <v>832.77965581354829</v>
      </c>
      <c r="AZ1180" s="50">
        <v>1070.7167003317049</v>
      </c>
      <c r="BA1180" s="50">
        <v>1439.5191193348476</v>
      </c>
      <c r="BB1180" s="50">
        <v>2379.3704451815665</v>
      </c>
      <c r="BC1180" s="50">
        <v>11.363246141224295</v>
      </c>
      <c r="BD1180" s="50">
        <v>8724.3582989990755</v>
      </c>
      <c r="BE1180" s="50">
        <v>136.70941616495011</v>
      </c>
      <c r="BF1180" s="50">
        <v>280.53060970232292</v>
      </c>
      <c r="BG1180" s="50">
        <v>382.32544852776431</v>
      </c>
      <c r="BH1180" s="50">
        <v>492.33663722958755</v>
      </c>
      <c r="BI1180" s="50">
        <v>617.30097868876851</v>
      </c>
      <c r="BJ1180" s="50">
        <v>750.36678528834977</v>
      </c>
      <c r="BK1180" s="50">
        <v>938.9110758860744</v>
      </c>
      <c r="BL1180" s="50">
        <v>1232.7620177175957</v>
      </c>
      <c r="BM1180" s="50">
        <v>1838.1233211650235</v>
      </c>
      <c r="BN1180" s="50">
        <v>5051.2404749740463</v>
      </c>
    </row>
    <row r="1181" spans="1:66" x14ac:dyDescent="0.25">
      <c r="A1181" t="str">
        <f t="shared" si="18"/>
        <v>3011TOT115</v>
      </c>
      <c r="B1181" s="50">
        <v>3011</v>
      </c>
      <c r="C1181" s="50" t="s">
        <v>3</v>
      </c>
      <c r="D1181" s="50">
        <v>115</v>
      </c>
      <c r="E1181" s="50">
        <v>777.75898561996826</v>
      </c>
      <c r="F1181" s="50">
        <v>0.2413678644526259</v>
      </c>
      <c r="G1181" s="50">
        <v>8.861571251018345E-2</v>
      </c>
      <c r="H1181" s="50">
        <v>4.994433477269046E-2</v>
      </c>
      <c r="I1181" s="50">
        <v>6.4639929737862228E-2</v>
      </c>
      <c r="J1181" s="50">
        <v>3.0076340551679428E-2</v>
      </c>
      <c r="K1181" s="50">
        <v>2.2172619653992164E-2</v>
      </c>
      <c r="L1181" s="50">
        <v>266.91743788467102</v>
      </c>
      <c r="M1181" s="50">
        <v>133.45871894233551</v>
      </c>
      <c r="N1181" s="50">
        <v>1940163</v>
      </c>
      <c r="O1181" s="50">
        <v>468293</v>
      </c>
      <c r="P1181" s="50">
        <v>168.92146400810191</v>
      </c>
      <c r="Q1181" s="50">
        <v>97.99597387656911</v>
      </c>
      <c r="R1181" s="50">
        <v>36.71396468255886</v>
      </c>
      <c r="S1181" s="50">
        <v>550689943.13496208</v>
      </c>
      <c r="T1181" s="50">
        <v>3.0411836284589318</v>
      </c>
      <c r="U1181" s="50">
        <v>3.2094305921326627</v>
      </c>
      <c r="V1181" s="50">
        <v>125412</v>
      </c>
      <c r="W1181" s="50">
        <v>71.361654530623767</v>
      </c>
      <c r="X1181" s="50">
        <v>62.097064411711742</v>
      </c>
      <c r="Y1181" s="50">
        <v>46.529042766057479</v>
      </c>
      <c r="Z1181" s="50">
        <v>93452604.504019111</v>
      </c>
      <c r="AA1181" s="50">
        <v>0.51609173982103673</v>
      </c>
      <c r="AB1181" s="50">
        <v>0.51917089150750062</v>
      </c>
      <c r="AC1181" s="50">
        <v>1940163</v>
      </c>
      <c r="AD1181" s="50">
        <v>0.52135769279470301</v>
      </c>
      <c r="AE1181" s="50">
        <v>0.53995793618077847</v>
      </c>
      <c r="AF1181" s="50">
        <v>2.8881984838454457E-3</v>
      </c>
      <c r="AG1181" s="50">
        <v>0.46020397680522418</v>
      </c>
      <c r="AH1181" s="50">
        <v>14.244828686703952</v>
      </c>
      <c r="AI1181" s="50">
        <v>14.790073258432853</v>
      </c>
      <c r="AJ1181" s="50">
        <v>1.288957406429023</v>
      </c>
      <c r="AK1181" s="50">
        <v>2.609499657119291</v>
      </c>
      <c r="AL1181" s="50">
        <v>3.5451451806212506</v>
      </c>
      <c r="AM1181" s="50">
        <v>4.4063745470930158</v>
      </c>
      <c r="AN1181" s="50">
        <v>5.3462110919249319</v>
      </c>
      <c r="AO1181" s="50">
        <v>6.5525174044153616</v>
      </c>
      <c r="AP1181" s="50">
        <v>8.1252214035514463</v>
      </c>
      <c r="AQ1181" s="50">
        <v>10.467607744111088</v>
      </c>
      <c r="AR1181" s="50">
        <v>15.458243231496276</v>
      </c>
      <c r="AS1181" s="50">
        <v>42.200222333238315</v>
      </c>
      <c r="AT1181" s="50">
        <v>162.09461157799421</v>
      </c>
      <c r="AU1181" s="50">
        <v>237.93704451815663</v>
      </c>
      <c r="AV1181" s="50">
        <v>311.93546536330336</v>
      </c>
      <c r="AW1181" s="50">
        <v>376.79030549768089</v>
      </c>
      <c r="AX1181" s="50">
        <v>456.24428286356533</v>
      </c>
      <c r="AY1181" s="50">
        <v>568.66953639839437</v>
      </c>
      <c r="AZ1181" s="50">
        <v>700.72459610597127</v>
      </c>
      <c r="BA1181" s="50">
        <v>945.79975195967268</v>
      </c>
      <c r="BB1181" s="50">
        <v>1538.6595545507462</v>
      </c>
      <c r="BC1181" s="50">
        <v>10.319438300792257</v>
      </c>
      <c r="BD1181" s="50">
        <v>5948.4261129539163</v>
      </c>
      <c r="BE1181" s="50">
        <v>100.13075747757614</v>
      </c>
      <c r="BF1181" s="50">
        <v>203.08943378892721</v>
      </c>
      <c r="BG1181" s="50">
        <v>275.11187259996717</v>
      </c>
      <c r="BH1181" s="50">
        <v>342.32738870391631</v>
      </c>
      <c r="BI1181" s="50">
        <v>416.48320726125507</v>
      </c>
      <c r="BJ1181" s="50">
        <v>509.01218091911318</v>
      </c>
      <c r="BK1181" s="50">
        <v>632.34173902095347</v>
      </c>
      <c r="BL1181" s="50">
        <v>814.69153562395513</v>
      </c>
      <c r="BM1181" s="50">
        <v>1203.1425909341287</v>
      </c>
      <c r="BN1181" s="50">
        <v>3286.8749560709643</v>
      </c>
    </row>
    <row r="1182" spans="1:66" x14ac:dyDescent="0.25">
      <c r="A1182" t="str">
        <f t="shared" si="18"/>
        <v>3011TOT123</v>
      </c>
      <c r="B1182" s="50">
        <v>3011</v>
      </c>
      <c r="C1182" s="50" t="s">
        <v>3</v>
      </c>
      <c r="D1182" s="50">
        <v>123</v>
      </c>
      <c r="E1182" s="50">
        <v>740.71875091233778</v>
      </c>
      <c r="F1182" s="50">
        <v>0.21621268241712366</v>
      </c>
      <c r="G1182" s="50">
        <v>7.9807601127272587E-2</v>
      </c>
      <c r="H1182" s="50">
        <v>4.5142743272811613E-2</v>
      </c>
      <c r="I1182" s="50">
        <v>5.3529891324672216E-2</v>
      </c>
      <c r="J1182" s="50">
        <v>2.7755756371111905E-2</v>
      </c>
      <c r="K1182" s="50">
        <v>2.0386237860674627E-2</v>
      </c>
      <c r="L1182" s="50">
        <v>237.86520046258983</v>
      </c>
      <c r="M1182" s="50">
        <v>118.93260023129491</v>
      </c>
      <c r="N1182" s="50">
        <v>3609927</v>
      </c>
      <c r="O1182" s="50">
        <v>780512</v>
      </c>
      <c r="P1182" s="50">
        <v>150.06530441415308</v>
      </c>
      <c r="Q1182" s="50">
        <v>87.79989604843675</v>
      </c>
      <c r="R1182" s="50">
        <v>36.911618798246799</v>
      </c>
      <c r="S1182" s="50">
        <v>822346469.57468939</v>
      </c>
      <c r="T1182" s="50">
        <v>2.5628419716924102</v>
      </c>
      <c r="U1182" s="50">
        <v>2.6802459371641443</v>
      </c>
      <c r="V1182" s="50">
        <v>193239</v>
      </c>
      <c r="W1182" s="50">
        <v>57.26491896176109</v>
      </c>
      <c r="X1182" s="50">
        <v>61.667681269533823</v>
      </c>
      <c r="Y1182" s="50">
        <v>51.850948478049936</v>
      </c>
      <c r="Z1182" s="50">
        <v>142999212.73012134</v>
      </c>
      <c r="AA1182" s="50">
        <v>0.44565690723189849</v>
      </c>
      <c r="AB1182" s="50">
        <v>0.44750887458121746</v>
      </c>
      <c r="AC1182" s="50">
        <v>3609927</v>
      </c>
      <c r="AD1182" s="50">
        <v>0.52138837925628057</v>
      </c>
      <c r="AE1182" s="50">
        <v>0.5428893645032753</v>
      </c>
      <c r="AF1182" s="50">
        <v>5.3738710037213025E-3</v>
      </c>
      <c r="AG1182" s="50">
        <v>0.46938721247920512</v>
      </c>
      <c r="AH1182" s="50">
        <v>14.390589109867305</v>
      </c>
      <c r="AI1182" s="50">
        <v>14.833652892622453</v>
      </c>
      <c r="AJ1182" s="50">
        <v>1.2792806994859776</v>
      </c>
      <c r="AK1182" s="50">
        <v>2.6020997642227144</v>
      </c>
      <c r="AL1182" s="50">
        <v>3.4461688126976231</v>
      </c>
      <c r="AM1182" s="50">
        <v>4.3505981312821431</v>
      </c>
      <c r="AN1182" s="50">
        <v>5.4148974681513327</v>
      </c>
      <c r="AO1182" s="50">
        <v>6.6241086884429627</v>
      </c>
      <c r="AP1182" s="50">
        <v>8.2711715703995239</v>
      </c>
      <c r="AQ1182" s="50">
        <v>10.436624322457007</v>
      </c>
      <c r="AR1182" s="50">
        <v>15.561195315734061</v>
      </c>
      <c r="AS1182" s="50">
        <v>42.013855227126655</v>
      </c>
      <c r="AT1182" s="50">
        <v>159.41781982716495</v>
      </c>
      <c r="AU1182" s="50">
        <v>225.6436305513852</v>
      </c>
      <c r="AV1182" s="50">
        <v>286.51585777394695</v>
      </c>
      <c r="AW1182" s="50">
        <v>355.47794451012601</v>
      </c>
      <c r="AX1182" s="50">
        <v>443.5543071559303</v>
      </c>
      <c r="AY1182" s="50">
        <v>544.87583194657873</v>
      </c>
      <c r="AZ1182" s="50">
        <v>666.22372465083856</v>
      </c>
      <c r="BA1182" s="50">
        <v>892.26391694308734</v>
      </c>
      <c r="BB1182" s="50">
        <v>1520.4177144710209</v>
      </c>
      <c r="BC1182" s="50">
        <v>10.797109233933867</v>
      </c>
      <c r="BD1182" s="50">
        <v>5264.3571099642159</v>
      </c>
      <c r="BE1182" s="50">
        <v>94.639094992500148</v>
      </c>
      <c r="BF1182" s="50">
        <v>192.68673659676764</v>
      </c>
      <c r="BG1182" s="50">
        <v>255.6222766944733</v>
      </c>
      <c r="BH1182" s="50">
        <v>322.11481750739171</v>
      </c>
      <c r="BI1182" s="50">
        <v>399.88936870380297</v>
      </c>
      <c r="BJ1182" s="50">
        <v>491.3770863888783</v>
      </c>
      <c r="BK1182" s="50">
        <v>613.00539436303586</v>
      </c>
      <c r="BL1182" s="50">
        <v>772.81563896611044</v>
      </c>
      <c r="BM1182" s="50">
        <v>1150.2021291581634</v>
      </c>
      <c r="BN1182" s="50">
        <v>3124.6103789061171</v>
      </c>
    </row>
    <row r="1183" spans="1:66" x14ac:dyDescent="0.25">
      <c r="A1183" t="str">
        <f t="shared" si="18"/>
        <v>3011TOT126</v>
      </c>
      <c r="B1183" s="50">
        <v>3011</v>
      </c>
      <c r="C1183" s="50" t="s">
        <v>3</v>
      </c>
      <c r="D1183" s="50">
        <v>126</v>
      </c>
      <c r="E1183" s="50">
        <v>738.22729338621889</v>
      </c>
      <c r="F1183" s="50">
        <v>0.34140730203600161</v>
      </c>
      <c r="G1183" s="50">
        <v>0.14901802744420239</v>
      </c>
      <c r="H1183" s="50">
        <v>9.2086802886296129E-2</v>
      </c>
      <c r="I1183" s="50">
        <v>0.1122972310317553</v>
      </c>
      <c r="J1183" s="50">
        <v>6.1486021031699117E-2</v>
      </c>
      <c r="K1183" s="50">
        <v>4.7487894580063077E-2</v>
      </c>
      <c r="L1183" s="50">
        <v>312.31156111187858</v>
      </c>
      <c r="M1183" s="50">
        <v>156.15578055593929</v>
      </c>
      <c r="N1183" s="50">
        <v>3293465</v>
      </c>
      <c r="O1183" s="50">
        <v>1124413</v>
      </c>
      <c r="P1183" s="50">
        <v>175.9932910943148</v>
      </c>
      <c r="Q1183" s="50">
        <v>136.31827001756378</v>
      </c>
      <c r="R1183" s="50">
        <v>43.648166443870721</v>
      </c>
      <c r="S1183" s="50">
        <v>1839336419.3431075</v>
      </c>
      <c r="T1183" s="50">
        <v>6.3042985814618397</v>
      </c>
      <c r="U1183" s="50">
        <v>6.8628782374774575</v>
      </c>
      <c r="V1183" s="50">
        <v>369847</v>
      </c>
      <c r="W1183" s="50">
        <v>70.655919880222385</v>
      </c>
      <c r="X1183" s="50">
        <v>85.499860675716903</v>
      </c>
      <c r="Y1183" s="50">
        <v>54.752927090706393</v>
      </c>
      <c r="Z1183" s="50">
        <v>379462403.65598243</v>
      </c>
      <c r="AA1183" s="50">
        <v>1.3006018191826298</v>
      </c>
      <c r="AB1183" s="50">
        <v>1.3147325597648203</v>
      </c>
      <c r="AC1183" s="50">
        <v>3293465</v>
      </c>
      <c r="AD1183" s="50">
        <v>0.54244755098273734</v>
      </c>
      <c r="AE1183" s="50">
        <v>0.60268114746789347</v>
      </c>
      <c r="AF1183" s="50">
        <v>4.9027739522908217E-3</v>
      </c>
      <c r="AG1183" s="50">
        <v>0.51573600714068579</v>
      </c>
      <c r="AH1183" s="50">
        <v>16.21289653511575</v>
      </c>
      <c r="AI1183" s="50">
        <v>18.140840263676555</v>
      </c>
      <c r="AJ1183" s="50">
        <v>0.83206205018335988</v>
      </c>
      <c r="AK1183" s="50">
        <v>2.4145619874359832</v>
      </c>
      <c r="AL1183" s="50">
        <v>3.2506925524933514</v>
      </c>
      <c r="AM1183" s="50">
        <v>4.2405991211791569</v>
      </c>
      <c r="AN1183" s="50">
        <v>5.1425026290258717</v>
      </c>
      <c r="AO1183" s="50">
        <v>6.4494898904686888</v>
      </c>
      <c r="AP1183" s="50">
        <v>8.291595716311587</v>
      </c>
      <c r="AQ1183" s="50">
        <v>10.48200799023688</v>
      </c>
      <c r="AR1183" s="50">
        <v>15.373308955172966</v>
      </c>
      <c r="AS1183" s="50">
        <v>43.523179107492155</v>
      </c>
      <c r="AT1183" s="50">
        <v>143.84375873143105</v>
      </c>
      <c r="AU1183" s="50">
        <v>215.16307025713309</v>
      </c>
      <c r="AV1183" s="50">
        <v>276.60181425235709</v>
      </c>
      <c r="AW1183" s="50">
        <v>340.54739496661171</v>
      </c>
      <c r="AX1183" s="50">
        <v>428.28668013268197</v>
      </c>
      <c r="AY1183" s="50">
        <v>533.37554146153445</v>
      </c>
      <c r="AZ1183" s="50">
        <v>670.1893420594746</v>
      </c>
      <c r="BA1183" s="50">
        <v>892.26391694308734</v>
      </c>
      <c r="BB1183" s="50">
        <v>1487.1065282384791</v>
      </c>
      <c r="BC1183" s="50">
        <v>12.445748327514352</v>
      </c>
      <c r="BD1183" s="50">
        <v>5670.8328943493998</v>
      </c>
      <c r="BE1183" s="50">
        <v>61.201448814054039</v>
      </c>
      <c r="BF1183" s="50">
        <v>178.02712115595736</v>
      </c>
      <c r="BG1183" s="50">
        <v>241.10421219240916</v>
      </c>
      <c r="BH1183" s="50">
        <v>312.15078052776141</v>
      </c>
      <c r="BI1183" s="50">
        <v>380.75672861378808</v>
      </c>
      <c r="BJ1183" s="50">
        <v>475.58249362178424</v>
      </c>
      <c r="BK1183" s="50">
        <v>612.45132174965613</v>
      </c>
      <c r="BL1183" s="50">
        <v>774.24417058611391</v>
      </c>
      <c r="BM1183" s="50">
        <v>1133.6415407583315</v>
      </c>
      <c r="BN1183" s="50">
        <v>3217.1073800278932</v>
      </c>
    </row>
    <row r="1184" spans="1:66" x14ac:dyDescent="0.25">
      <c r="A1184" t="str">
        <f t="shared" si="18"/>
        <v>3011TOT129</v>
      </c>
      <c r="B1184" s="50">
        <v>3011</v>
      </c>
      <c r="C1184" s="50" t="s">
        <v>3</v>
      </c>
      <c r="D1184" s="50">
        <v>129</v>
      </c>
      <c r="E1184" s="50">
        <v>948.27557285434852</v>
      </c>
      <c r="F1184" s="50">
        <v>0.24199084004869847</v>
      </c>
      <c r="G1184" s="50">
        <v>9.7753673800370366E-2</v>
      </c>
      <c r="H1184" s="50">
        <v>5.634449819806326E-2</v>
      </c>
      <c r="I1184" s="50">
        <v>7.1070234575365307E-2</v>
      </c>
      <c r="J1184" s="50">
        <v>3.4663262546379268E-2</v>
      </c>
      <c r="K1184" s="50">
        <v>2.4579641411561368E-2</v>
      </c>
      <c r="L1184" s="50">
        <v>294.15391178768169</v>
      </c>
      <c r="M1184" s="50">
        <v>147.07695589384085</v>
      </c>
      <c r="N1184" s="50">
        <v>3622290</v>
      </c>
      <c r="O1184" s="50">
        <v>876561</v>
      </c>
      <c r="P1184" s="50">
        <v>175.32864743383513</v>
      </c>
      <c r="Q1184" s="50">
        <v>118.82526435384656</v>
      </c>
      <c r="R1184" s="50">
        <v>40.395609098550366</v>
      </c>
      <c r="S1184" s="50">
        <v>1249891110.5672653</v>
      </c>
      <c r="T1184" s="50">
        <v>3.0323068908591004</v>
      </c>
      <c r="U1184" s="50">
        <v>3.174333527425214</v>
      </c>
      <c r="V1184" s="50">
        <v>257437</v>
      </c>
      <c r="W1184" s="50">
        <v>75.342745825008478</v>
      </c>
      <c r="X1184" s="50">
        <v>71.734210068832368</v>
      </c>
      <c r="Y1184" s="50">
        <v>48.773249101381751</v>
      </c>
      <c r="Z1184" s="50">
        <v>221604478.04987997</v>
      </c>
      <c r="AA1184" s="50">
        <v>0.53762506201913007</v>
      </c>
      <c r="AB1184" s="50">
        <v>0.54067810849116382</v>
      </c>
      <c r="AC1184" s="50">
        <v>3622290</v>
      </c>
      <c r="AD1184" s="50">
        <v>0.56110777651094579</v>
      </c>
      <c r="AE1184" s="50">
        <v>0.6629117846532564</v>
      </c>
      <c r="AF1184" s="50">
        <v>5.3922750233093919E-3</v>
      </c>
      <c r="AG1184" s="50">
        <v>0.55873740821118734</v>
      </c>
      <c r="AH1184" s="50">
        <v>17.820866743779195</v>
      </c>
      <c r="AI1184" s="50">
        <v>18.766465677394116</v>
      </c>
      <c r="AJ1184" s="50">
        <v>1.0580417046619603</v>
      </c>
      <c r="AK1184" s="50">
        <v>2.210232364567303</v>
      </c>
      <c r="AL1184" s="50">
        <v>3.1177268355535075</v>
      </c>
      <c r="AM1184" s="50">
        <v>3.9245499651748474</v>
      </c>
      <c r="AN1184" s="50">
        <v>4.8824356651455165</v>
      </c>
      <c r="AO1184" s="50">
        <v>6.1293208328093804</v>
      </c>
      <c r="AP1184" s="50">
        <v>7.4428615702154417</v>
      </c>
      <c r="AQ1184" s="50">
        <v>9.9008779173638715</v>
      </c>
      <c r="AR1184" s="50">
        <v>15.39821486739033</v>
      </c>
      <c r="AS1184" s="50">
        <v>45.935738277117842</v>
      </c>
      <c r="AT1184" s="50">
        <v>167.54733551486865</v>
      </c>
      <c r="AU1184" s="50">
        <v>251.61842457795063</v>
      </c>
      <c r="AV1184" s="50">
        <v>327.1634362124654</v>
      </c>
      <c r="AW1184" s="50">
        <v>416.38982790677414</v>
      </c>
      <c r="AX1184" s="50">
        <v>515.53026312267275</v>
      </c>
      <c r="AY1184" s="50">
        <v>648.37844631197686</v>
      </c>
      <c r="AZ1184" s="50">
        <v>793.52004346805234</v>
      </c>
      <c r="BA1184" s="50">
        <v>1130.2009614612441</v>
      </c>
      <c r="BB1184" s="50">
        <v>1944.7954288723333</v>
      </c>
      <c r="BC1184" s="50">
        <v>13.29574840014034</v>
      </c>
      <c r="BD1184" s="50">
        <v>7851.9224690991687</v>
      </c>
      <c r="BE1184" s="50">
        <v>99.971069266801564</v>
      </c>
      <c r="BF1184" s="50">
        <v>210.27535027325342</v>
      </c>
      <c r="BG1184" s="50">
        <v>295.58603463389426</v>
      </c>
      <c r="BH1184" s="50">
        <v>371.14317273394784</v>
      </c>
      <c r="BI1184" s="50">
        <v>464.10284663892298</v>
      </c>
      <c r="BJ1184" s="50">
        <v>581.63798073417126</v>
      </c>
      <c r="BK1184" s="50">
        <v>705.67344155333149</v>
      </c>
      <c r="BL1184" s="50">
        <v>937.87664380647902</v>
      </c>
      <c r="BM1184" s="50">
        <v>1457.4150067603691</v>
      </c>
      <c r="BN1184" s="50">
        <v>4370.4039596661023</v>
      </c>
    </row>
    <row r="1185" spans="1:66" x14ac:dyDescent="0.25">
      <c r="A1185" t="str">
        <f t="shared" si="18"/>
        <v>3011TOT131</v>
      </c>
      <c r="B1185" s="50">
        <v>3011</v>
      </c>
      <c r="C1185" s="50" t="s">
        <v>3</v>
      </c>
      <c r="D1185" s="50">
        <v>131</v>
      </c>
      <c r="E1185" s="50">
        <v>1201.7876869500044</v>
      </c>
      <c r="F1185" s="50">
        <v>8.4174290104490707E-2</v>
      </c>
      <c r="G1185" s="50">
        <v>2.8536204903637737E-2</v>
      </c>
      <c r="H1185" s="50">
        <v>1.7202691367591363E-2</v>
      </c>
      <c r="I1185" s="50">
        <v>1.8275817076656816E-2</v>
      </c>
      <c r="J1185" s="50">
        <v>1.2635964391221447E-2</v>
      </c>
      <c r="K1185" s="50">
        <v>1.0966462247289007E-2</v>
      </c>
      <c r="L1185" s="50">
        <v>234.23366992676634</v>
      </c>
      <c r="M1185" s="50">
        <v>117.11683496338317</v>
      </c>
      <c r="N1185" s="50">
        <v>4698121</v>
      </c>
      <c r="O1185" s="50">
        <v>395461</v>
      </c>
      <c r="P1185" s="50">
        <v>154.82533761931444</v>
      </c>
      <c r="Q1185" s="50">
        <v>79.4083323074519</v>
      </c>
      <c r="R1185" s="50">
        <v>33.901331235718196</v>
      </c>
      <c r="S1185" s="50">
        <v>376834782.03164679</v>
      </c>
      <c r="T1185" s="50">
        <v>0.55618309897356211</v>
      </c>
      <c r="U1185" s="50">
        <v>0.56228052854142119</v>
      </c>
      <c r="V1185" s="50">
        <v>85862</v>
      </c>
      <c r="W1185" s="50">
        <v>36.141842162646327</v>
      </c>
      <c r="X1185" s="50">
        <v>80.974992800736842</v>
      </c>
      <c r="Y1185" s="50">
        <v>69.140352730718732</v>
      </c>
      <c r="Z1185" s="50">
        <v>83432097.9822824</v>
      </c>
      <c r="AA1185" s="50">
        <v>0.12314023286139948</v>
      </c>
      <c r="AB1185" s="50">
        <v>0.12320794991737012</v>
      </c>
      <c r="AC1185" s="50">
        <v>4698121</v>
      </c>
      <c r="AD1185" s="50">
        <v>0.52422728071043279</v>
      </c>
      <c r="AE1185" s="50">
        <v>0.55179761472519662</v>
      </c>
      <c r="AF1185" s="50">
        <v>6.9937968867167634E-3</v>
      </c>
      <c r="AG1185" s="50">
        <v>0.47104898784427096</v>
      </c>
      <c r="AH1185" s="50">
        <v>14.413044908541366</v>
      </c>
      <c r="AI1185" s="50">
        <v>14.509658833302765</v>
      </c>
      <c r="AJ1185" s="50">
        <v>1.4066312937973511</v>
      </c>
      <c r="AK1185" s="50">
        <v>2.6058122625654905</v>
      </c>
      <c r="AL1185" s="50">
        <v>3.4787945219735814</v>
      </c>
      <c r="AM1185" s="50">
        <v>4.3387401950353173</v>
      </c>
      <c r="AN1185" s="50">
        <v>5.3394750659750834</v>
      </c>
      <c r="AO1185" s="50">
        <v>6.3941928564882495</v>
      </c>
      <c r="AP1185" s="50">
        <v>7.8994899447545528</v>
      </c>
      <c r="AQ1185" s="50">
        <v>10.317676768701524</v>
      </c>
      <c r="AR1185" s="50">
        <v>15.592685060414979</v>
      </c>
      <c r="AS1185" s="50">
        <v>42.626502030293885</v>
      </c>
      <c r="AT1185" s="50">
        <v>255.12138662224575</v>
      </c>
      <c r="AU1185" s="50">
        <v>362.85399289018886</v>
      </c>
      <c r="AV1185" s="50">
        <v>465.46434333864391</v>
      </c>
      <c r="AW1185" s="50">
        <v>578.48443948476836</v>
      </c>
      <c r="AX1185" s="50">
        <v>703.89709003287999</v>
      </c>
      <c r="AY1185" s="50">
        <v>852.6077428567279</v>
      </c>
      <c r="AZ1185" s="50">
        <v>1066.7510829230689</v>
      </c>
      <c r="BA1185" s="50">
        <v>1439.5191193348476</v>
      </c>
      <c r="BB1185" s="50">
        <v>2498.3389674406449</v>
      </c>
      <c r="BC1185" s="50">
        <v>11.183238571499658</v>
      </c>
      <c r="BD1185" s="50">
        <v>9368.771127902417</v>
      </c>
      <c r="BE1185" s="50">
        <v>168.71005684377315</v>
      </c>
      <c r="BF1185" s="50">
        <v>313.37749162810593</v>
      </c>
      <c r="BG1185" s="50">
        <v>418.01149027046915</v>
      </c>
      <c r="BH1185" s="50">
        <v>520.85029208991921</v>
      </c>
      <c r="BI1185" s="50">
        <v>640.42394654803297</v>
      </c>
      <c r="BJ1185" s="50">
        <v>771.07236544831107</v>
      </c>
      <c r="BK1185" s="50">
        <v>949.203688445078</v>
      </c>
      <c r="BL1185" s="50">
        <v>1239.7469321422641</v>
      </c>
      <c r="BM1185" s="50">
        <v>1875.2632147909126</v>
      </c>
      <c r="BN1185" s="50">
        <v>5126.6863642926883</v>
      </c>
    </row>
    <row r="1186" spans="1:66" x14ac:dyDescent="0.25">
      <c r="A1186" t="str">
        <f t="shared" si="18"/>
        <v>3011TOT133</v>
      </c>
      <c r="B1186" s="50">
        <v>3011</v>
      </c>
      <c r="C1186" s="50" t="s">
        <v>3</v>
      </c>
      <c r="D1186" s="50">
        <v>133</v>
      </c>
      <c r="E1186" s="50">
        <v>1190.3619714270999</v>
      </c>
      <c r="F1186" s="50">
        <v>0.16350079426990516</v>
      </c>
      <c r="G1186" s="50">
        <v>6.0202220263395632E-2</v>
      </c>
      <c r="H1186" s="50">
        <v>3.4933520313261177E-2</v>
      </c>
      <c r="I1186" s="50">
        <v>4.1330029078176497E-2</v>
      </c>
      <c r="J1186" s="50">
        <v>2.2336995823711642E-2</v>
      </c>
      <c r="K1186" s="50">
        <v>1.7509449321298838E-2</v>
      </c>
      <c r="L1186" s="50">
        <v>299.60120585446919</v>
      </c>
      <c r="M1186" s="50">
        <v>149.80060292723459</v>
      </c>
      <c r="N1186" s="50">
        <v>10395081</v>
      </c>
      <c r="O1186" s="50">
        <v>1699604</v>
      </c>
      <c r="P1186" s="50">
        <v>189.28579199626495</v>
      </c>
      <c r="Q1186" s="50">
        <v>110.31541385820424</v>
      </c>
      <c r="R1186" s="50">
        <v>36.820750952447696</v>
      </c>
      <c r="S1186" s="50">
        <v>2249910223.8607125</v>
      </c>
      <c r="T1186" s="50">
        <v>1.5152246307403339</v>
      </c>
      <c r="U1186" s="50">
        <v>1.5556707181926523</v>
      </c>
      <c r="V1186" s="50">
        <v>429629</v>
      </c>
      <c r="W1186" s="50">
        <v>68.840208835908783</v>
      </c>
      <c r="X1186" s="50">
        <v>80.96039409132581</v>
      </c>
      <c r="Y1186" s="50">
        <v>54.04543941031546</v>
      </c>
      <c r="Z1186" s="50">
        <v>417395197.83674663</v>
      </c>
      <c r="AA1186" s="50">
        <v>0.28109898688745483</v>
      </c>
      <c r="AB1186" s="50">
        <v>0.28177247107979841</v>
      </c>
      <c r="AC1186" s="50">
        <v>10395081</v>
      </c>
      <c r="AD1186" s="50">
        <v>0.54255000027667422</v>
      </c>
      <c r="AE1186" s="50">
        <v>0.58659414703670709</v>
      </c>
      <c r="AF1186" s="50">
        <v>1.5474502494714288E-2</v>
      </c>
      <c r="AG1186" s="50">
        <v>0.51097701530765516</v>
      </c>
      <c r="AH1186" s="50">
        <v>16.213346368268951</v>
      </c>
      <c r="AI1186" s="50">
        <v>16.662275603028032</v>
      </c>
      <c r="AJ1186" s="50">
        <v>1.1934497850915502</v>
      </c>
      <c r="AK1186" s="50">
        <v>2.3866218289230159</v>
      </c>
      <c r="AL1186" s="50">
        <v>3.2114704123763418</v>
      </c>
      <c r="AM1186" s="50">
        <v>4.0913438839436909</v>
      </c>
      <c r="AN1186" s="50">
        <v>5.149672663942356</v>
      </c>
      <c r="AO1186" s="50">
        <v>6.235217087227749</v>
      </c>
      <c r="AP1186" s="50">
        <v>7.7990221485157498</v>
      </c>
      <c r="AQ1186" s="50">
        <v>10.281062278691472</v>
      </c>
      <c r="AR1186" s="50">
        <v>15.540140223635888</v>
      </c>
      <c r="AS1186" s="50">
        <v>44.111999687652201</v>
      </c>
      <c r="AT1186" s="50">
        <v>228.58951776922905</v>
      </c>
      <c r="AU1186" s="50">
        <v>327.1634362124654</v>
      </c>
      <c r="AV1186" s="50">
        <v>435.42479146822666</v>
      </c>
      <c r="AW1186" s="50">
        <v>547.25520239176024</v>
      </c>
      <c r="AX1186" s="50">
        <v>662.25810724220264</v>
      </c>
      <c r="AY1186" s="50">
        <v>832.77965581354829</v>
      </c>
      <c r="AZ1186" s="50">
        <v>1040.9745697669352</v>
      </c>
      <c r="BA1186" s="50">
        <v>1439.5191193348476</v>
      </c>
      <c r="BB1186" s="50">
        <v>2409.112575746336</v>
      </c>
      <c r="BC1186" s="50">
        <v>11.051195149430924</v>
      </c>
      <c r="BD1186" s="50">
        <v>9220.0604750785697</v>
      </c>
      <c r="BE1186" s="50">
        <v>141.67163927744593</v>
      </c>
      <c r="BF1186" s="50">
        <v>284.77600814386483</v>
      </c>
      <c r="BG1186" s="50">
        <v>381.95828090508178</v>
      </c>
      <c r="BH1186" s="50">
        <v>486.61501224182649</v>
      </c>
      <c r="BI1186" s="50">
        <v>613.27184247178559</v>
      </c>
      <c r="BJ1186" s="50">
        <v>743.03647318074752</v>
      </c>
      <c r="BK1186" s="50">
        <v>928.20619311949474</v>
      </c>
      <c r="BL1186" s="50">
        <v>1223.5856118409363</v>
      </c>
      <c r="BM1186" s="50">
        <v>1850.6173564629953</v>
      </c>
      <c r="BN1186" s="50">
        <v>5253.229625629976</v>
      </c>
    </row>
    <row r="1187" spans="1:66" x14ac:dyDescent="0.25">
      <c r="A1187" t="str">
        <f t="shared" si="18"/>
        <v>3011TOT135</v>
      </c>
      <c r="B1187" s="50">
        <v>3011</v>
      </c>
      <c r="C1187" s="50" t="s">
        <v>3</v>
      </c>
      <c r="D1187" s="50">
        <v>135</v>
      </c>
      <c r="E1187" s="50">
        <v>1261.9153915990778</v>
      </c>
      <c r="F1187" s="50">
        <v>0.12033171683524779</v>
      </c>
      <c r="G1187" s="50">
        <v>4.3106640766394935E-2</v>
      </c>
      <c r="H1187" s="50">
        <v>2.6246435501521208E-2</v>
      </c>
      <c r="I1187" s="50">
        <v>2.8908961754907599E-2</v>
      </c>
      <c r="J1187" s="50">
        <v>1.7921081298187348E-2</v>
      </c>
      <c r="K1187" s="50">
        <v>1.5603424565825818E-2</v>
      </c>
      <c r="L1187" s="50">
        <v>301.41697125325317</v>
      </c>
      <c r="M1187" s="50">
        <v>150.70848562662658</v>
      </c>
      <c r="N1187" s="50">
        <v>18935789</v>
      </c>
      <c r="O1187" s="50">
        <v>2278576</v>
      </c>
      <c r="P1187" s="50">
        <v>193.43984400509609</v>
      </c>
      <c r="Q1187" s="50">
        <v>107.97712724815707</v>
      </c>
      <c r="R1187" s="50">
        <v>35.823174388357103</v>
      </c>
      <c r="S1187" s="50">
        <v>2952409088.3591614</v>
      </c>
      <c r="T1187" s="50">
        <v>1.0296310820208123</v>
      </c>
      <c r="U1187" s="50">
        <v>1.0489802874639669</v>
      </c>
      <c r="V1187" s="50">
        <v>547414</v>
      </c>
      <c r="W1187" s="50">
        <v>57.282127179735149</v>
      </c>
      <c r="X1187" s="50">
        <v>93.426358446891442</v>
      </c>
      <c r="Y1187" s="50">
        <v>61.991438676088208</v>
      </c>
      <c r="Z1187" s="50">
        <v>613714758.99415946</v>
      </c>
      <c r="AA1187" s="50">
        <v>0.21402853481476203</v>
      </c>
      <c r="AB1187" s="50">
        <v>0.21430976592166676</v>
      </c>
      <c r="AC1187" s="50">
        <v>18935789</v>
      </c>
      <c r="AD1187" s="50">
        <v>0.50660429067587243</v>
      </c>
      <c r="AE1187" s="50">
        <v>0.51850748420879089</v>
      </c>
      <c r="AF1187" s="50">
        <v>2.818851667629085E-2</v>
      </c>
      <c r="AG1187" s="50">
        <v>0.43704438045338989</v>
      </c>
      <c r="AH1187" s="50">
        <v>13.184390442714934</v>
      </c>
      <c r="AI1187" s="50">
        <v>13.826460621340601</v>
      </c>
      <c r="AJ1187" s="50">
        <v>1.3755928269726367</v>
      </c>
      <c r="AK1187" s="50">
        <v>2.6910689642683558</v>
      </c>
      <c r="AL1187" s="50">
        <v>3.6473688591211086</v>
      </c>
      <c r="AM1187" s="50">
        <v>4.6403834877921639</v>
      </c>
      <c r="AN1187" s="50">
        <v>5.5819738904460898</v>
      </c>
      <c r="AO1187" s="50">
        <v>6.8216542154789366</v>
      </c>
      <c r="AP1187" s="50">
        <v>8.3915146267198253</v>
      </c>
      <c r="AQ1187" s="50">
        <v>10.622904012296864</v>
      </c>
      <c r="AR1187" s="50">
        <v>15.50618419479818</v>
      </c>
      <c r="AS1187" s="50">
        <v>40.721354922105839</v>
      </c>
      <c r="AT1187" s="50">
        <v>279.57602730883406</v>
      </c>
      <c r="AU1187" s="50">
        <v>397.94970695661698</v>
      </c>
      <c r="AV1187" s="50">
        <v>523.46149793994459</v>
      </c>
      <c r="AW1187" s="50">
        <v>648.37844631197686</v>
      </c>
      <c r="AX1187" s="50">
        <v>781.62319124214457</v>
      </c>
      <c r="AY1187" s="50">
        <v>951.7481780726265</v>
      </c>
      <c r="AZ1187" s="50">
        <v>1189.6852225907833</v>
      </c>
      <c r="BA1187" s="50">
        <v>1543.6165763115412</v>
      </c>
      <c r="BB1187" s="50">
        <v>2577.6513156133633</v>
      </c>
      <c r="BC1187" s="50">
        <v>10.725714364105187</v>
      </c>
      <c r="BD1187" s="50">
        <v>8625.2178637831785</v>
      </c>
      <c r="BE1187" s="50">
        <v>173.45278138821158</v>
      </c>
      <c r="BF1187" s="50">
        <v>339.51409448724417</v>
      </c>
      <c r="BG1187" s="50">
        <v>460.67456403611891</v>
      </c>
      <c r="BH1187" s="50">
        <v>585.44385004971957</v>
      </c>
      <c r="BI1187" s="50">
        <v>704.24498370446008</v>
      </c>
      <c r="BJ1187" s="50">
        <v>860.14273510265093</v>
      </c>
      <c r="BK1187" s="50">
        <v>1059.2838050340831</v>
      </c>
      <c r="BL1187" s="50">
        <v>1339.482101330251</v>
      </c>
      <c r="BM1187" s="50">
        <v>1958.5529882172341</v>
      </c>
      <c r="BN1187" s="50">
        <v>5143.3076945666253</v>
      </c>
    </row>
    <row r="1188" spans="1:66" x14ac:dyDescent="0.25">
      <c r="A1188" t="str">
        <f t="shared" si="18"/>
        <v>3011TOT141</v>
      </c>
      <c r="B1188" s="50">
        <v>3011</v>
      </c>
      <c r="C1188" s="50" t="s">
        <v>3</v>
      </c>
      <c r="D1188" s="50">
        <v>141</v>
      </c>
      <c r="E1188" s="50">
        <v>1282.3900755970535</v>
      </c>
      <c r="F1188" s="50">
        <v>8.1923647231706323E-2</v>
      </c>
      <c r="G1188" s="50">
        <v>2.9039858214952054E-2</v>
      </c>
      <c r="H1188" s="50">
        <v>1.8363085663379127E-2</v>
      </c>
      <c r="I1188" s="50">
        <v>1.8349957206758642E-2</v>
      </c>
      <c r="J1188" s="50">
        <v>1.3789122295581376E-2</v>
      </c>
      <c r="K1188" s="50">
        <v>1.2407828900666239E-2</v>
      </c>
      <c r="L1188" s="50">
        <v>275.99626247538458</v>
      </c>
      <c r="M1188" s="50">
        <v>137.99813123769229</v>
      </c>
      <c r="N1188" s="50">
        <v>3158209</v>
      </c>
      <c r="O1188" s="50">
        <v>258732</v>
      </c>
      <c r="P1188" s="50">
        <v>178.16257707471897</v>
      </c>
      <c r="Q1188" s="50">
        <v>97.833685400665615</v>
      </c>
      <c r="R1188" s="50">
        <v>35.447467484959567</v>
      </c>
      <c r="S1188" s="50">
        <v>303752461.0930202</v>
      </c>
      <c r="T1188" s="50">
        <v>0.62499644083804329</v>
      </c>
      <c r="U1188" s="50">
        <v>0.63219183348268004</v>
      </c>
      <c r="V1188" s="50">
        <v>57953</v>
      </c>
      <c r="W1188" s="50">
        <v>34.299082419346092</v>
      </c>
      <c r="X1188" s="50">
        <v>103.6990488183462</v>
      </c>
      <c r="Y1188" s="50">
        <v>75.145255872872454</v>
      </c>
      <c r="Z1188" s="50">
        <v>72116051.714035407</v>
      </c>
      <c r="AA1188" s="50">
        <v>0.14838489040179861</v>
      </c>
      <c r="AB1188" s="50">
        <v>0.14845775226791064</v>
      </c>
      <c r="AC1188" s="50">
        <v>3158209</v>
      </c>
      <c r="AD1188" s="50">
        <v>0.48020585536608384</v>
      </c>
      <c r="AE1188" s="50">
        <v>0.44645313790602614</v>
      </c>
      <c r="AF1188" s="50">
        <v>4.7014268623138235E-3</v>
      </c>
      <c r="AG1188" s="50">
        <v>0.39121899909692104</v>
      </c>
      <c r="AH1188" s="50">
        <v>11.350918885566829</v>
      </c>
      <c r="AI1188" s="50">
        <v>12.111465999345778</v>
      </c>
      <c r="AJ1188" s="50">
        <v>1.5547645105498273</v>
      </c>
      <c r="AK1188" s="50">
        <v>2.8618916931549543</v>
      </c>
      <c r="AL1188" s="50">
        <v>3.8246134616471776</v>
      </c>
      <c r="AM1188" s="50">
        <v>4.9159735930996877</v>
      </c>
      <c r="AN1188" s="50">
        <v>5.8764843111252816</v>
      </c>
      <c r="AO1188" s="50">
        <v>7.0519237480721877</v>
      </c>
      <c r="AP1188" s="50">
        <v>8.9210467921191849</v>
      </c>
      <c r="AQ1188" s="50">
        <v>11.501120448261631</v>
      </c>
      <c r="AR1188" s="50">
        <v>16.155481195881158</v>
      </c>
      <c r="AS1188" s="50">
        <v>37.33670024608891</v>
      </c>
      <c r="AT1188" s="50">
        <v>303.07231045500203</v>
      </c>
      <c r="AU1188" s="50">
        <v>430.86433144829533</v>
      </c>
      <c r="AV1188" s="50">
        <v>565.10048073062205</v>
      </c>
      <c r="AW1188" s="50">
        <v>674.15495946811041</v>
      </c>
      <c r="AX1188" s="50">
        <v>832.77965581354829</v>
      </c>
      <c r="AY1188" s="50">
        <v>1005.2840130892118</v>
      </c>
      <c r="AZ1188" s="50">
        <v>1278.9116142850919</v>
      </c>
      <c r="BA1188" s="50">
        <v>1723.8538875340448</v>
      </c>
      <c r="BB1188" s="50">
        <v>2554.4921099469293</v>
      </c>
      <c r="BC1188" s="50">
        <v>9.2672847779716392</v>
      </c>
      <c r="BD1188" s="50">
        <v>7703.2118162753213</v>
      </c>
      <c r="BE1188" s="50">
        <v>199.16194014164492</v>
      </c>
      <c r="BF1188" s="50">
        <v>367.18159073745989</v>
      </c>
      <c r="BG1188" s="50">
        <v>489.12018517919552</v>
      </c>
      <c r="BH1188" s="50">
        <v>629.70557020266028</v>
      </c>
      <c r="BI1188" s="50">
        <v>756.40365830334918</v>
      </c>
      <c r="BJ1188" s="50">
        <v>904.82419487881077</v>
      </c>
      <c r="BK1188" s="50">
        <v>1139.0019986717605</v>
      </c>
      <c r="BL1188" s="50">
        <v>1477.938270713367</v>
      </c>
      <c r="BM1188" s="50">
        <v>2076.1930649353576</v>
      </c>
      <c r="BN1188" s="50">
        <v>4790.2495076107725</v>
      </c>
    </row>
    <row r="1189" spans="1:66" x14ac:dyDescent="0.25">
      <c r="A1189" t="str">
        <f t="shared" si="18"/>
        <v>3011TOT143</v>
      </c>
      <c r="B1189" s="50">
        <v>3011</v>
      </c>
      <c r="C1189" s="50" t="s">
        <v>3</v>
      </c>
      <c r="D1189" s="50">
        <v>143</v>
      </c>
      <c r="E1189" s="50">
        <v>1267.7600860817531</v>
      </c>
      <c r="F1189" s="50">
        <v>0.14603936450395033</v>
      </c>
      <c r="G1189" s="50">
        <v>5.0072479107132604E-2</v>
      </c>
      <c r="H1189" s="50">
        <v>2.7665989953639756E-2</v>
      </c>
      <c r="I1189" s="50">
        <v>3.5865936491313949E-2</v>
      </c>
      <c r="J1189" s="50">
        <v>1.6109778618464077E-2</v>
      </c>
      <c r="K1189" s="50">
        <v>1.234750710383661E-2</v>
      </c>
      <c r="L1189" s="50">
        <v>334.10073921115355</v>
      </c>
      <c r="M1189" s="50">
        <v>167.05036960557678</v>
      </c>
      <c r="N1189" s="50">
        <v>3959049</v>
      </c>
      <c r="O1189" s="50">
        <v>578177</v>
      </c>
      <c r="P1189" s="50">
        <v>219.54770523533449</v>
      </c>
      <c r="Q1189" s="50">
        <v>114.55303397581906</v>
      </c>
      <c r="R1189" s="50">
        <v>34.286974116337078</v>
      </c>
      <c r="S1189" s="50">
        <v>794783154.3004458</v>
      </c>
      <c r="T1189" s="50">
        <v>1.3195913381003217</v>
      </c>
      <c r="U1189" s="50">
        <v>1.3538307370352227</v>
      </c>
      <c r="V1189" s="50">
        <v>141995</v>
      </c>
      <c r="W1189" s="50">
        <v>92.016932987235975</v>
      </c>
      <c r="X1189" s="50">
        <v>75.033436618340801</v>
      </c>
      <c r="Y1189" s="50">
        <v>44.916654057996105</v>
      </c>
      <c r="Z1189" s="50">
        <v>127852473.99145561</v>
      </c>
      <c r="AA1189" s="50">
        <v>0.21227553241527841</v>
      </c>
      <c r="AB1189" s="50">
        <v>0.2128295771559349</v>
      </c>
      <c r="AC1189" s="50">
        <v>3959049</v>
      </c>
      <c r="AD1189" s="50">
        <v>0.50843756733888501</v>
      </c>
      <c r="AE1189" s="50">
        <v>0.51996027051051108</v>
      </c>
      <c r="AF1189" s="50">
        <v>5.8935869405147452E-3</v>
      </c>
      <c r="AG1189" s="50">
        <v>0.44428945090941507</v>
      </c>
      <c r="AH1189" s="50">
        <v>13.191025464636521</v>
      </c>
      <c r="AI1189" s="50">
        <v>13.737694178386452</v>
      </c>
      <c r="AJ1189" s="50">
        <v>1.408757214984403</v>
      </c>
      <c r="AK1189" s="50">
        <v>2.6990392458031618</v>
      </c>
      <c r="AL1189" s="50">
        <v>3.6583089839068945</v>
      </c>
      <c r="AM1189" s="50">
        <v>4.5956582010039471</v>
      </c>
      <c r="AN1189" s="50">
        <v>5.4785357994074744</v>
      </c>
      <c r="AO1189" s="50">
        <v>6.6654854033341735</v>
      </c>
      <c r="AP1189" s="50">
        <v>8.3487783264506099</v>
      </c>
      <c r="AQ1189" s="50">
        <v>10.713785299751535</v>
      </c>
      <c r="AR1189" s="50">
        <v>15.66556676580138</v>
      </c>
      <c r="AS1189" s="50">
        <v>40.766084759556421</v>
      </c>
      <c r="AT1189" s="50">
        <v>277.5932186045161</v>
      </c>
      <c r="AU1189" s="50">
        <v>402.1136052356847</v>
      </c>
      <c r="AV1189" s="50">
        <v>522.27181271735378</v>
      </c>
      <c r="AW1189" s="50">
        <v>648.37844631197686</v>
      </c>
      <c r="AX1189" s="50">
        <v>758.42432940162428</v>
      </c>
      <c r="AY1189" s="50">
        <v>938.06679801283258</v>
      </c>
      <c r="AZ1189" s="50">
        <v>1189.6852225907833</v>
      </c>
      <c r="BA1189" s="50">
        <v>1586.2469634543775</v>
      </c>
      <c r="BB1189" s="50">
        <v>2528.0810980054143</v>
      </c>
      <c r="BC1189" s="50">
        <v>10.811996698102476</v>
      </c>
      <c r="BD1189" s="50">
        <v>8724.3582989990755</v>
      </c>
      <c r="BE1189" s="50">
        <v>178.44918058098023</v>
      </c>
      <c r="BF1189" s="50">
        <v>341.51085322359717</v>
      </c>
      <c r="BG1189" s="50">
        <v>464.80122321402678</v>
      </c>
      <c r="BH1189" s="50">
        <v>582.89879726422566</v>
      </c>
      <c r="BI1189" s="50">
        <v>694.0330886307845</v>
      </c>
      <c r="BJ1189" s="50">
        <v>845.26040733599962</v>
      </c>
      <c r="BK1189" s="50">
        <v>1058.8845555538719</v>
      </c>
      <c r="BL1189" s="50">
        <v>1356.3628789607969</v>
      </c>
      <c r="BM1189" s="50">
        <v>1986.9510143265227</v>
      </c>
      <c r="BN1189" s="50">
        <v>5173.59640027972</v>
      </c>
    </row>
    <row r="1190" spans="1:66" x14ac:dyDescent="0.25">
      <c r="A1190" t="str">
        <f t="shared" si="18"/>
        <v>3011TOT153</v>
      </c>
      <c r="B1190" s="50">
        <v>3011</v>
      </c>
      <c r="C1190" s="50" t="s">
        <v>3</v>
      </c>
      <c r="D1190" s="50">
        <v>153</v>
      </c>
      <c r="E1190" s="50">
        <v>1871.0171072061166</v>
      </c>
      <c r="F1190" s="50">
        <v>0.11098088835244886</v>
      </c>
      <c r="G1190" s="50">
        <v>4.1572379069323456E-2</v>
      </c>
      <c r="H1190" s="50">
        <v>2.6709286467006384E-2</v>
      </c>
      <c r="I1190" s="50">
        <v>2.9679127235409705E-2</v>
      </c>
      <c r="J1190" s="50">
        <v>2.0387332582730421E-2</v>
      </c>
      <c r="K1190" s="50">
        <v>1.7526225149909355E-2</v>
      </c>
      <c r="L1190" s="50">
        <v>259.65437843100455</v>
      </c>
      <c r="M1190" s="50">
        <v>129.82718921550227</v>
      </c>
      <c r="N1190" s="50">
        <v>2572515</v>
      </c>
      <c r="O1190" s="50">
        <v>285500</v>
      </c>
      <c r="P1190" s="50">
        <v>162.39033227503313</v>
      </c>
      <c r="Q1190" s="50">
        <v>97.264046155971414</v>
      </c>
      <c r="R1190" s="50">
        <v>37.459043342038797</v>
      </c>
      <c r="S1190" s="50">
        <v>333226622.1303581</v>
      </c>
      <c r="T1190" s="50">
        <v>0.57692953236873512</v>
      </c>
      <c r="U1190" s="50">
        <v>0.58254074747344786</v>
      </c>
      <c r="V1190" s="50">
        <v>76350</v>
      </c>
      <c r="W1190" s="50">
        <v>40.645655546290278</v>
      </c>
      <c r="X1190" s="50">
        <v>89.181533669212001</v>
      </c>
      <c r="Y1190" s="50">
        <v>68.692493620252463</v>
      </c>
      <c r="Z1190" s="50">
        <v>81708121.147732034</v>
      </c>
      <c r="AA1190" s="50">
        <v>0.14146477200146365</v>
      </c>
      <c r="AB1190" s="50">
        <v>0.14155603944856618</v>
      </c>
      <c r="AC1190" s="50">
        <v>2572515</v>
      </c>
      <c r="AD1190" s="50">
        <v>0.60373964768106503</v>
      </c>
      <c r="AE1190" s="50">
        <v>0.6961412028056877</v>
      </c>
      <c r="AF1190" s="50">
        <v>3.8295410863261568E-3</v>
      </c>
      <c r="AG1190" s="50">
        <v>0.66707442222504021</v>
      </c>
      <c r="AH1190" s="50">
        <v>23.442976058211237</v>
      </c>
      <c r="AI1190" s="50">
        <v>26.456394042328508</v>
      </c>
      <c r="AJ1190" s="50">
        <v>0.81843495186427984</v>
      </c>
      <c r="AK1190" s="50">
        <v>1.6565780975815945</v>
      </c>
      <c r="AL1190" s="50">
        <v>2.3713582949555101</v>
      </c>
      <c r="AM1190" s="50">
        <v>3.1276658394505903</v>
      </c>
      <c r="AN1190" s="50">
        <v>3.8900151860457939</v>
      </c>
      <c r="AO1190" s="50">
        <v>5.0133946528897813</v>
      </c>
      <c r="AP1190" s="50">
        <v>6.8750225052938347</v>
      </c>
      <c r="AQ1190" s="50">
        <v>10.767609975873476</v>
      </c>
      <c r="AR1190" s="50">
        <v>18.746129798963139</v>
      </c>
      <c r="AS1190" s="50">
        <v>46.733790697082</v>
      </c>
      <c r="AT1190" s="50">
        <v>237.93704451815663</v>
      </c>
      <c r="AU1190" s="50">
        <v>368.8024190031428</v>
      </c>
      <c r="AV1190" s="50">
        <v>515.53026312267275</v>
      </c>
      <c r="AW1190" s="50">
        <v>648.37844631197686</v>
      </c>
      <c r="AX1190" s="50">
        <v>828.81403840491225</v>
      </c>
      <c r="AY1190" s="50">
        <v>1070.7167003317049</v>
      </c>
      <c r="AZ1190" s="50">
        <v>1586.2469634543775</v>
      </c>
      <c r="BA1190" s="50">
        <v>2498.3389674406449</v>
      </c>
      <c r="BB1190" s="50">
        <v>4758.7408903631331</v>
      </c>
      <c r="BC1190" s="50">
        <v>11.015469372553667</v>
      </c>
      <c r="BD1190" s="50">
        <v>13641.723885707646</v>
      </c>
      <c r="BE1190" s="50">
        <v>152.92638172270324</v>
      </c>
      <c r="BF1190" s="50">
        <v>309.53888802387428</v>
      </c>
      <c r="BG1190" s="50">
        <v>444.1314806693801</v>
      </c>
      <c r="BH1190" s="50">
        <v>585.17001947242602</v>
      </c>
      <c r="BI1190" s="50">
        <v>727.75918604379558</v>
      </c>
      <c r="BJ1190" s="50">
        <v>939.04592667565566</v>
      </c>
      <c r="BK1190" s="50">
        <v>1286.1409889671986</v>
      </c>
      <c r="BL1190" s="50">
        <v>2014.3367832471351</v>
      </c>
      <c r="BM1190" s="50">
        <v>3506.949005451977</v>
      </c>
      <c r="BN1190" s="50">
        <v>8753.7893054299493</v>
      </c>
    </row>
    <row r="1191" spans="1:66" x14ac:dyDescent="0.25">
      <c r="A1191" t="str">
        <f t="shared" si="18"/>
        <v>3012TOT0</v>
      </c>
      <c r="B1191" s="50">
        <v>3012</v>
      </c>
      <c r="C1191" s="50" t="s">
        <v>3</v>
      </c>
      <c r="D1191" s="50">
        <v>0</v>
      </c>
      <c r="E1191" s="50">
        <v>965.65936576976321</v>
      </c>
      <c r="F1191" s="50">
        <v>0.18539207768521693</v>
      </c>
      <c r="G1191" s="50">
        <v>7.4004664252481894E-2</v>
      </c>
      <c r="H1191" s="50">
        <v>4.4219166199944489E-2</v>
      </c>
      <c r="I1191" s="50">
        <v>6.0637556744388685E-2</v>
      </c>
      <c r="J1191" s="50">
        <v>2.9423865671380958E-2</v>
      </c>
      <c r="K1191" s="50">
        <v>2.0638224115335085E-2</v>
      </c>
      <c r="L1191" s="50">
        <v>261.37705335569535</v>
      </c>
      <c r="M1191" s="50">
        <v>130.68852667784768</v>
      </c>
      <c r="N1191" s="50">
        <v>190553423</v>
      </c>
      <c r="O1191" s="50">
        <v>35327095</v>
      </c>
      <c r="P1191" s="50">
        <v>157.04076607520679</v>
      </c>
      <c r="Q1191" s="50">
        <v>104.33628728048856</v>
      </c>
      <c r="R1191" s="50">
        <v>39.917921615904959</v>
      </c>
      <c r="S1191" s="50">
        <v>44230775192.461327</v>
      </c>
      <c r="T1191" s="50">
        <v>2.0030998261453785</v>
      </c>
      <c r="U1191" s="50">
        <v>2.0653696165086473</v>
      </c>
      <c r="V1191" s="50">
        <v>11554694</v>
      </c>
      <c r="W1191" s="50">
        <v>67.27301556203237</v>
      </c>
      <c r="X1191" s="50">
        <v>63.415511115815306</v>
      </c>
      <c r="Y1191" s="50">
        <v>48.524161016932283</v>
      </c>
      <c r="Z1191" s="50">
        <v>8792961909.5621338</v>
      </c>
      <c r="AA1191" s="50">
        <v>0.39821098309280428</v>
      </c>
      <c r="AB1191" s="50">
        <v>0.39990029700791258</v>
      </c>
      <c r="AC1191" s="50">
        <v>190553423</v>
      </c>
      <c r="AD1191" s="50">
        <v>0.52598427706873274</v>
      </c>
      <c r="AE1191" s="50">
        <v>0.58130656918780943</v>
      </c>
      <c r="AF1191" s="50">
        <v>0.27773418832608399</v>
      </c>
      <c r="AG1191" s="50">
        <v>0.49694784683922855</v>
      </c>
      <c r="AH1191" s="50">
        <v>15.06676245495019</v>
      </c>
      <c r="AI1191" s="50">
        <v>16.962612021958918</v>
      </c>
      <c r="AJ1191" s="50">
        <v>1.0381171260132303</v>
      </c>
      <c r="AK1191" s="50">
        <v>2.328963477989777</v>
      </c>
      <c r="AL1191" s="50">
        <v>3.3174436191215504</v>
      </c>
      <c r="AM1191" s="50">
        <v>4.3477796755072715</v>
      </c>
      <c r="AN1191" s="50">
        <v>5.5381343191798553</v>
      </c>
      <c r="AO1191" s="50">
        <v>6.9369420254403238</v>
      </c>
      <c r="AP1191" s="50">
        <v>8.4078932478917316</v>
      </c>
      <c r="AQ1191" s="50">
        <v>10.970244576490156</v>
      </c>
      <c r="AR1191" s="50">
        <v>15.559206389489439</v>
      </c>
      <c r="AS1191" s="50">
        <v>41.555275542876664</v>
      </c>
      <c r="AT1191" s="50">
        <v>174.88592343044854</v>
      </c>
      <c r="AU1191" s="50">
        <v>271.4199540485418</v>
      </c>
      <c r="AV1191" s="50">
        <v>365.14231387193331</v>
      </c>
      <c r="AW1191" s="50">
        <v>471.23602519201251</v>
      </c>
      <c r="AX1191" s="50">
        <v>599.82310286970562</v>
      </c>
      <c r="AY1191" s="50">
        <v>719.78772344364677</v>
      </c>
      <c r="AZ1191" s="50">
        <v>912.10600580124617</v>
      </c>
      <c r="BA1191" s="50">
        <v>1225.8884664899608</v>
      </c>
      <c r="BB1191" s="50">
        <v>1889.4427740395727</v>
      </c>
      <c r="BC1191" s="50">
        <v>12.263536106494371</v>
      </c>
      <c r="BD1191" s="50">
        <v>6748.0099072841886</v>
      </c>
      <c r="BE1191" s="50">
        <v>100.23862681795383</v>
      </c>
      <c r="BF1191" s="50">
        <v>224.90535323056093</v>
      </c>
      <c r="BG1191" s="50">
        <v>320.35171893230876</v>
      </c>
      <c r="BH1191" s="50">
        <v>419.84178261898307</v>
      </c>
      <c r="BI1191" s="50">
        <v>534.76325548579939</v>
      </c>
      <c r="BJ1191" s="50">
        <v>669.95229921046439</v>
      </c>
      <c r="BK1191" s="50">
        <v>811.88107637660403</v>
      </c>
      <c r="BL1191" s="50">
        <v>1059.3507912244036</v>
      </c>
      <c r="BM1191" s="50">
        <v>1502.5497615990962</v>
      </c>
      <c r="BN1191" s="50">
        <v>4012.8618612740452</v>
      </c>
    </row>
    <row r="1192" spans="1:66" x14ac:dyDescent="0.25">
      <c r="A1192" t="str">
        <f t="shared" si="18"/>
        <v>3012TOT10</v>
      </c>
      <c r="B1192" s="50">
        <v>3012</v>
      </c>
      <c r="C1192" s="50" t="s">
        <v>3</v>
      </c>
      <c r="D1192" s="50">
        <v>10</v>
      </c>
      <c r="E1192" s="50">
        <v>648.20481210998241</v>
      </c>
      <c r="F1192" s="50">
        <v>0.31684593012561579</v>
      </c>
      <c r="G1192" s="50">
        <v>0.12471439761644781</v>
      </c>
      <c r="H1192" s="50">
        <v>6.9968924913648145E-2</v>
      </c>
      <c r="I1192" s="50">
        <v>0.10116305620223374</v>
      </c>
      <c r="J1192" s="50">
        <v>4.080514245431198E-2</v>
      </c>
      <c r="K1192" s="50">
        <v>2.5759150024253261E-2</v>
      </c>
      <c r="L1192" s="50">
        <v>266.39282242519903</v>
      </c>
      <c r="M1192" s="50">
        <v>133.19641121259951</v>
      </c>
      <c r="N1192" s="50">
        <v>16173681</v>
      </c>
      <c r="O1192" s="50">
        <v>5124565</v>
      </c>
      <c r="P1192" s="50">
        <v>161.53737938721355</v>
      </c>
      <c r="Q1192" s="50">
        <v>104.85544303798548</v>
      </c>
      <c r="R1192" s="50">
        <v>39.361211793695404</v>
      </c>
      <c r="S1192" s="50">
        <v>6448062401.4234486</v>
      </c>
      <c r="T1192" s="50">
        <v>5.1253893456851545</v>
      </c>
      <c r="U1192" s="50">
        <v>5.5647866999767981</v>
      </c>
      <c r="V1192" s="50">
        <v>1636179</v>
      </c>
      <c r="W1192" s="50">
        <v>79.47029084838276</v>
      </c>
      <c r="X1192" s="50">
        <v>53.726120364216754</v>
      </c>
      <c r="Y1192" s="50">
        <v>40.336011965414436</v>
      </c>
      <c r="Z1192" s="50">
        <v>1054866598.6968457</v>
      </c>
      <c r="AA1192" s="50">
        <v>0.83848475549591606</v>
      </c>
      <c r="AB1192" s="50">
        <v>0.84901478888063742</v>
      </c>
      <c r="AC1192" s="50">
        <v>16173681</v>
      </c>
      <c r="AD1192" s="50">
        <v>0.5131829155483083</v>
      </c>
      <c r="AE1192" s="50">
        <v>0.52830897173175639</v>
      </c>
      <c r="AF1192" s="50">
        <v>2.3573358557722676E-2</v>
      </c>
      <c r="AG1192" s="50">
        <v>0.46258456665724434</v>
      </c>
      <c r="AH1192" s="50">
        <v>13.919588131501051</v>
      </c>
      <c r="AI1192" s="50">
        <v>15.300386185026607</v>
      </c>
      <c r="AJ1192" s="50">
        <v>1.1737579219706311</v>
      </c>
      <c r="AK1192" s="50">
        <v>2.4838791748879658</v>
      </c>
      <c r="AL1192" s="50">
        <v>3.4398069181688102</v>
      </c>
      <c r="AM1192" s="50">
        <v>4.4241802335429243</v>
      </c>
      <c r="AN1192" s="50">
        <v>5.5279878929387944</v>
      </c>
      <c r="AO1192" s="50">
        <v>6.9401205015963114</v>
      </c>
      <c r="AP1192" s="50">
        <v>8.7699156943171168</v>
      </c>
      <c r="AQ1192" s="50">
        <v>11.277091555961341</v>
      </c>
      <c r="AR1192" s="50">
        <v>15.869194070112528</v>
      </c>
      <c r="AS1192" s="50">
        <v>40.094066036503577</v>
      </c>
      <c r="AT1192" s="50">
        <v>127.64985407945923</v>
      </c>
      <c r="AU1192" s="50">
        <v>191.19361403971868</v>
      </c>
      <c r="AV1192" s="50">
        <v>253.05037152315705</v>
      </c>
      <c r="AW1192" s="50">
        <v>324.27936498893456</v>
      </c>
      <c r="AX1192" s="50">
        <v>399.81958700658816</v>
      </c>
      <c r="AY1192" s="50">
        <v>503.85140641055273</v>
      </c>
      <c r="AZ1192" s="50">
        <v>646.68428278140141</v>
      </c>
      <c r="BA1192" s="50">
        <v>843.50123841052357</v>
      </c>
      <c r="BB1192" s="50">
        <v>1312.1130375274811</v>
      </c>
      <c r="BC1192" s="50">
        <v>11.241641853918694</v>
      </c>
      <c r="BD1192" s="50">
        <v>4356.9650634698246</v>
      </c>
      <c r="BE1192" s="50">
        <v>76.079371560614646</v>
      </c>
      <c r="BF1192" s="50">
        <v>160.91531757363703</v>
      </c>
      <c r="BG1192" s="50">
        <v>222.97698456372521</v>
      </c>
      <c r="BH1192" s="50">
        <v>286.93824344620504</v>
      </c>
      <c r="BI1192" s="50">
        <v>358.27945221151452</v>
      </c>
      <c r="BJ1192" s="50">
        <v>449.91010253250562</v>
      </c>
      <c r="BK1192" s="50">
        <v>567.83788182970545</v>
      </c>
      <c r="BL1192" s="50">
        <v>731.79011084616502</v>
      </c>
      <c r="BM1192" s="50">
        <v>1028.3042621922309</v>
      </c>
      <c r="BN1192" s="50">
        <v>2599.9665315460002</v>
      </c>
    </row>
    <row r="1193" spans="1:66" x14ac:dyDescent="0.25">
      <c r="A1193" t="str">
        <f t="shared" si="18"/>
        <v>3012TOT11</v>
      </c>
      <c r="B1193" s="50">
        <v>3012</v>
      </c>
      <c r="C1193" s="50" t="s">
        <v>3</v>
      </c>
      <c r="D1193" s="50">
        <v>11</v>
      </c>
      <c r="E1193" s="50">
        <v>813.40151688016192</v>
      </c>
      <c r="F1193" s="50">
        <v>0.20563303287031981</v>
      </c>
      <c r="G1193" s="50">
        <v>7.5266948603564782E-2</v>
      </c>
      <c r="H1193" s="50">
        <v>4.0985801034811399E-2</v>
      </c>
      <c r="I1193" s="50">
        <v>5.3186720093934166E-2</v>
      </c>
      <c r="J1193" s="50">
        <v>2.2996181014608281E-2</v>
      </c>
      <c r="K1193" s="50">
        <v>1.6043804293515519E-2</v>
      </c>
      <c r="L1193" s="50">
        <v>266.93410657772711</v>
      </c>
      <c r="M1193" s="50">
        <v>133.46705328886355</v>
      </c>
      <c r="N1193" s="50">
        <v>1657331</v>
      </c>
      <c r="O1193" s="50">
        <v>340802</v>
      </c>
      <c r="P1193" s="50">
        <v>169.22939736889757</v>
      </c>
      <c r="Q1193" s="50">
        <v>97.704709208829541</v>
      </c>
      <c r="R1193" s="50">
        <v>36.602557260841984</v>
      </c>
      <c r="S1193" s="50">
        <v>399575523.69345027</v>
      </c>
      <c r="T1193" s="50">
        <v>2.4700366625065313</v>
      </c>
      <c r="U1193" s="50">
        <v>2.5804334335673724</v>
      </c>
      <c r="V1193" s="50">
        <v>88148</v>
      </c>
      <c r="W1193" s="50">
        <v>75.760307855107882</v>
      </c>
      <c r="X1193" s="50">
        <v>57.706745433755671</v>
      </c>
      <c r="Y1193" s="50">
        <v>43.236697006309569</v>
      </c>
      <c r="Z1193" s="50">
        <v>61040810.357936338</v>
      </c>
      <c r="AA1193" s="50">
        <v>0.37733302105081523</v>
      </c>
      <c r="AB1193" s="50">
        <v>0.37921156576400239</v>
      </c>
      <c r="AC1193" s="50">
        <v>1657331</v>
      </c>
      <c r="AD1193" s="50">
        <v>0.48199391151236465</v>
      </c>
      <c r="AE1193" s="50">
        <v>0.44498265803946158</v>
      </c>
      <c r="AF1193" s="50">
        <v>2.4155823224057782E-3</v>
      </c>
      <c r="AG1193" s="50">
        <v>0.40448763195324133</v>
      </c>
      <c r="AH1193" s="50">
        <v>11.792934322967689</v>
      </c>
      <c r="AI1193" s="50">
        <v>13.126878942614091</v>
      </c>
      <c r="AJ1193" s="50">
        <v>1.3436144272794035</v>
      </c>
      <c r="AK1193" s="50">
        <v>2.6821674996221754</v>
      </c>
      <c r="AL1193" s="50">
        <v>3.7488708813801956</v>
      </c>
      <c r="AM1193" s="50">
        <v>4.7352644607271825</v>
      </c>
      <c r="AN1193" s="50">
        <v>6.0009242055093797</v>
      </c>
      <c r="AO1193" s="50">
        <v>7.6217072179401804</v>
      </c>
      <c r="AP1193" s="50">
        <v>9.301150858556678</v>
      </c>
      <c r="AQ1193" s="50">
        <v>11.720348445184086</v>
      </c>
      <c r="AR1193" s="50">
        <v>15.963793819005232</v>
      </c>
      <c r="AS1193" s="50">
        <v>36.882158184795486</v>
      </c>
      <c r="AT1193" s="50">
        <v>171.17451798144222</v>
      </c>
      <c r="AU1193" s="50">
        <v>259.42349199114767</v>
      </c>
      <c r="AV1193" s="50">
        <v>349.77184686089709</v>
      </c>
      <c r="AW1193" s="50">
        <v>439.74531229135295</v>
      </c>
      <c r="AX1193" s="50">
        <v>555.02381487412447</v>
      </c>
      <c r="AY1193" s="50">
        <v>699.54369372179417</v>
      </c>
      <c r="AZ1193" s="50">
        <v>843.50123841052357</v>
      </c>
      <c r="BA1193" s="50">
        <v>1087.1793739513414</v>
      </c>
      <c r="BB1193" s="50">
        <v>1585.7823282117843</v>
      </c>
      <c r="BC1193" s="50">
        <v>9.4234493964026314</v>
      </c>
      <c r="BD1193" s="50">
        <v>4923.4230062424031</v>
      </c>
      <c r="BE1193" s="50">
        <v>109.13643500473108</v>
      </c>
      <c r="BF1193" s="50">
        <v>217.84863025752347</v>
      </c>
      <c r="BG1193" s="50">
        <v>304.10270257080816</v>
      </c>
      <c r="BH1193" s="50">
        <v>386.97928789435696</v>
      </c>
      <c r="BI1193" s="50">
        <v>488.22242980167908</v>
      </c>
      <c r="BJ1193" s="50">
        <v>618.22781341082373</v>
      </c>
      <c r="BK1193" s="50">
        <v>755.48624153122501</v>
      </c>
      <c r="BL1193" s="50">
        <v>954.93730434733584</v>
      </c>
      <c r="BM1193" s="50">
        <v>1296.7377362118762</v>
      </c>
      <c r="BN1193" s="50">
        <v>3013.8226047299981</v>
      </c>
    </row>
    <row r="1194" spans="1:66" x14ac:dyDescent="0.25">
      <c r="A1194" t="str">
        <f t="shared" si="18"/>
        <v>3012TOT12</v>
      </c>
      <c r="B1194" s="50">
        <v>3012</v>
      </c>
      <c r="C1194" s="50" t="s">
        <v>3</v>
      </c>
      <c r="D1194" s="50">
        <v>12</v>
      </c>
      <c r="E1194" s="50">
        <v>684.40148883508812</v>
      </c>
      <c r="F1194" s="50">
        <v>0.35143622053584012</v>
      </c>
      <c r="G1194" s="50">
        <v>0.14960805369381183</v>
      </c>
      <c r="H1194" s="50">
        <v>8.828824494867929E-2</v>
      </c>
      <c r="I1194" s="50">
        <v>0.13357890993511679</v>
      </c>
      <c r="J1194" s="50">
        <v>5.450924173925658E-2</v>
      </c>
      <c r="K1194" s="50">
        <v>3.4426518557602565E-2</v>
      </c>
      <c r="L1194" s="50">
        <v>266.54772813972386</v>
      </c>
      <c r="M1194" s="50">
        <v>133.27386406986193</v>
      </c>
      <c r="N1194" s="50">
        <v>745185</v>
      </c>
      <c r="O1194" s="50">
        <v>261885.00000000003</v>
      </c>
      <c r="P1194" s="50">
        <v>153.07710532603306</v>
      </c>
      <c r="Q1194" s="50">
        <v>113.4706228136908</v>
      </c>
      <c r="R1194" s="50">
        <v>42.570470814221196</v>
      </c>
      <c r="S1194" s="50">
        <v>356595048.66676104</v>
      </c>
      <c r="T1194" s="50">
        <v>5.8266510920902119</v>
      </c>
      <c r="U1194" s="50">
        <v>6.3237222966595583</v>
      </c>
      <c r="V1194" s="50">
        <v>99541</v>
      </c>
      <c r="W1194" s="50">
        <v>78.889101702527242</v>
      </c>
      <c r="X1194" s="50">
        <v>54.384762367334687</v>
      </c>
      <c r="Y1194" s="50">
        <v>40.806772390741429</v>
      </c>
      <c r="Z1194" s="50">
        <v>64962163.569682345</v>
      </c>
      <c r="AA1194" s="50">
        <v>1.0614613487288012</v>
      </c>
      <c r="AB1194" s="50">
        <v>1.0780605470249816</v>
      </c>
      <c r="AC1194" s="50">
        <v>745185</v>
      </c>
      <c r="AD1194" s="50">
        <v>0.54996247977468127</v>
      </c>
      <c r="AE1194" s="50">
        <v>0.62137134166163754</v>
      </c>
      <c r="AF1194" s="50">
        <v>1.0861172046633598E-3</v>
      </c>
      <c r="AG1194" s="50">
        <v>0.55207919628159807</v>
      </c>
      <c r="AH1194" s="50">
        <v>17.344129064200143</v>
      </c>
      <c r="AI1194" s="50">
        <v>20.186992949363884</v>
      </c>
      <c r="AJ1194" s="50">
        <v>0.90072578723722541</v>
      </c>
      <c r="AK1194" s="50">
        <v>2.0036734177941353</v>
      </c>
      <c r="AL1194" s="50">
        <v>2.9313466993497159</v>
      </c>
      <c r="AM1194" s="50">
        <v>3.9075945996735166</v>
      </c>
      <c r="AN1194" s="50">
        <v>5.0343811798888858</v>
      </c>
      <c r="AO1194" s="50">
        <v>6.5116697345800851</v>
      </c>
      <c r="AP1194" s="50">
        <v>8.5818176358565417</v>
      </c>
      <c r="AQ1194" s="50">
        <v>11.497704671513741</v>
      </c>
      <c r="AR1194" s="50">
        <v>16.383647469413219</v>
      </c>
      <c r="AS1194" s="50">
        <v>42.247438804692933</v>
      </c>
      <c r="AT1194" s="50">
        <v>107.21837963795987</v>
      </c>
      <c r="AU1194" s="50">
        <v>171.23075139733629</v>
      </c>
      <c r="AV1194" s="50">
        <v>233.18123124059807</v>
      </c>
      <c r="AW1194" s="50">
        <v>309.28378741719195</v>
      </c>
      <c r="AX1194" s="50">
        <v>389.13523798672151</v>
      </c>
      <c r="AY1194" s="50">
        <v>510.59941631783693</v>
      </c>
      <c r="AZ1194" s="50">
        <v>677.42521680347386</v>
      </c>
      <c r="BA1194" s="50">
        <v>937.22359823391503</v>
      </c>
      <c r="BB1194" s="50">
        <v>1354.4755441676539</v>
      </c>
      <c r="BC1194" s="50">
        <v>12.50218116925133</v>
      </c>
      <c r="BD1194" s="50">
        <v>5820.158545032612</v>
      </c>
      <c r="BE1194" s="50">
        <v>61.145685597488956</v>
      </c>
      <c r="BF1194" s="50">
        <v>137.42585443790398</v>
      </c>
      <c r="BG1194" s="50">
        <v>200.51282797607624</v>
      </c>
      <c r="BH1194" s="50">
        <v>266.65091530217637</v>
      </c>
      <c r="BI1194" s="50">
        <v>346.11674204125427</v>
      </c>
      <c r="BJ1194" s="50">
        <v>446.58555670772324</v>
      </c>
      <c r="BK1194" s="50">
        <v>588.58489153669166</v>
      </c>
      <c r="BL1194" s="50">
        <v>786.44553379696185</v>
      </c>
      <c r="BM1194" s="50">
        <v>1115.0966837724313</v>
      </c>
      <c r="BN1194" s="50">
        <v>2911.7198329459925</v>
      </c>
    </row>
    <row r="1195" spans="1:66" x14ac:dyDescent="0.25">
      <c r="A1195" t="str">
        <f t="shared" si="18"/>
        <v>3012TOT13</v>
      </c>
      <c r="B1195" s="50">
        <v>3012</v>
      </c>
      <c r="C1195" s="50" t="s">
        <v>3</v>
      </c>
      <c r="D1195" s="50">
        <v>13</v>
      </c>
      <c r="E1195" s="50">
        <v>619.23325043074055</v>
      </c>
      <c r="F1195" s="50">
        <v>0.3404238606977823</v>
      </c>
      <c r="G1195" s="50">
        <v>0.14014183379135042</v>
      </c>
      <c r="H1195" s="50">
        <v>7.9780494945017696E-2</v>
      </c>
      <c r="I1195" s="50">
        <v>0.11419903084407158</v>
      </c>
      <c r="J1195" s="50">
        <v>4.6965862620906011E-2</v>
      </c>
      <c r="K1195" s="50">
        <v>2.9063109567302604E-2</v>
      </c>
      <c r="L1195" s="50">
        <v>270.24959775794832</v>
      </c>
      <c r="M1195" s="50">
        <v>135.12479887897416</v>
      </c>
      <c r="N1195" s="50">
        <v>3602929</v>
      </c>
      <c r="O1195" s="50">
        <v>1226523</v>
      </c>
      <c r="P1195" s="50">
        <v>158.996308597949</v>
      </c>
      <c r="Q1195" s="50">
        <v>111.25328915999933</v>
      </c>
      <c r="R1195" s="50">
        <v>41.166865772597525</v>
      </c>
      <c r="S1195" s="50">
        <v>1637456615.7646782</v>
      </c>
      <c r="T1195" s="50">
        <v>6.1161564216438737</v>
      </c>
      <c r="U1195" s="50">
        <v>6.7019638091785509</v>
      </c>
      <c r="V1195" s="50">
        <v>411451</v>
      </c>
      <c r="W1195" s="50">
        <v>79.552937244765587</v>
      </c>
      <c r="X1195" s="50">
        <v>55.571861634208574</v>
      </c>
      <c r="Y1195" s="50">
        <v>41.126323291686852</v>
      </c>
      <c r="Z1195" s="50">
        <v>274381176.49508101</v>
      </c>
      <c r="AA1195" s="50">
        <v>1.0248565845605047</v>
      </c>
      <c r="AB1195" s="50">
        <v>1.040116294174299</v>
      </c>
      <c r="AC1195" s="50">
        <v>3602929</v>
      </c>
      <c r="AD1195" s="50">
        <v>0.51024127858030022</v>
      </c>
      <c r="AE1195" s="50">
        <v>0.5062777214462475</v>
      </c>
      <c r="AF1195" s="50">
        <v>5.2513176916879597E-3</v>
      </c>
      <c r="AG1195" s="50">
        <v>0.46023042369603306</v>
      </c>
      <c r="AH1195" s="50">
        <v>13.774986392952599</v>
      </c>
      <c r="AI1195" s="50">
        <v>15.435543482954134</v>
      </c>
      <c r="AJ1195" s="50">
        <v>1.1387691736349559</v>
      </c>
      <c r="AK1195" s="50">
        <v>2.4499529597721983</v>
      </c>
      <c r="AL1195" s="50">
        <v>3.3790540946841707</v>
      </c>
      <c r="AM1195" s="50">
        <v>4.3955239586069572</v>
      </c>
      <c r="AN1195" s="50">
        <v>5.5727370865505854</v>
      </c>
      <c r="AO1195" s="50">
        <v>7.0994594216069906</v>
      </c>
      <c r="AP1195" s="50">
        <v>8.9568638701926844</v>
      </c>
      <c r="AQ1195" s="50">
        <v>11.613762896505399</v>
      </c>
      <c r="AR1195" s="50">
        <v>16.261550175744915</v>
      </c>
      <c r="AS1195" s="50">
        <v>39.132326362701143</v>
      </c>
      <c r="AT1195" s="50">
        <v>116.00150364426628</v>
      </c>
      <c r="AU1195" s="50">
        <v>177.24772689799801</v>
      </c>
      <c r="AV1195" s="50">
        <v>238.99201754964832</v>
      </c>
      <c r="AW1195" s="50">
        <v>308.15911909931128</v>
      </c>
      <c r="AX1195" s="50">
        <v>383.28696273374192</v>
      </c>
      <c r="AY1195" s="50">
        <v>498.06739791859485</v>
      </c>
      <c r="AZ1195" s="50">
        <v>624.75325058272779</v>
      </c>
      <c r="BA1195" s="50">
        <v>832.25455523171661</v>
      </c>
      <c r="BB1195" s="50">
        <v>1245.570162052873</v>
      </c>
      <c r="BC1195" s="50">
        <v>10.815866669682421</v>
      </c>
      <c r="BD1195" s="50">
        <v>4004.9438799731656</v>
      </c>
      <c r="BE1195" s="50">
        <v>70.504221596881123</v>
      </c>
      <c r="BF1195" s="50">
        <v>151.39362427582319</v>
      </c>
      <c r="BG1195" s="50">
        <v>208.99799418654146</v>
      </c>
      <c r="BH1195" s="50">
        <v>272.65608930752586</v>
      </c>
      <c r="BI1195" s="50">
        <v>344.38168507063102</v>
      </c>
      <c r="BJ1195" s="50">
        <v>439.95903900319558</v>
      </c>
      <c r="BK1195" s="50">
        <v>555.58236078801554</v>
      </c>
      <c r="BL1195" s="50">
        <v>719.70595082319574</v>
      </c>
      <c r="BM1195" s="50">
        <v>1006.7622004809886</v>
      </c>
      <c r="BN1195" s="50">
        <v>2424.9530231964691</v>
      </c>
    </row>
    <row r="1196" spans="1:66" x14ac:dyDescent="0.25">
      <c r="A1196" t="str">
        <f t="shared" si="18"/>
        <v>3012TOT14</v>
      </c>
      <c r="B1196" s="50">
        <v>3012</v>
      </c>
      <c r="C1196" s="50" t="s">
        <v>3</v>
      </c>
      <c r="D1196" s="50">
        <v>14</v>
      </c>
      <c r="E1196" s="50">
        <v>814.40465372908034</v>
      </c>
      <c r="F1196" s="50">
        <v>0.28501948255205239</v>
      </c>
      <c r="G1196" s="50">
        <v>0.10313367165602887</v>
      </c>
      <c r="H1196" s="50">
        <v>5.7283372228875154E-2</v>
      </c>
      <c r="I1196" s="50">
        <v>6.8731853163081377E-2</v>
      </c>
      <c r="J1196" s="50">
        <v>3.450625510101147E-2</v>
      </c>
      <c r="K1196" s="50">
        <v>2.5180492794209183E-2</v>
      </c>
      <c r="L1196" s="50">
        <v>270.7511212203371</v>
      </c>
      <c r="M1196" s="50">
        <v>135.37556061016855</v>
      </c>
      <c r="N1196" s="50">
        <v>463235</v>
      </c>
      <c r="O1196" s="50">
        <v>132031</v>
      </c>
      <c r="P1196" s="50">
        <v>172.7804246686012</v>
      </c>
      <c r="Q1196" s="50">
        <v>97.970696551735898</v>
      </c>
      <c r="R1196" s="50">
        <v>36.184779627194011</v>
      </c>
      <c r="S1196" s="50">
        <v>155222028.43706691</v>
      </c>
      <c r="T1196" s="50">
        <v>3.4287079658227193</v>
      </c>
      <c r="U1196" s="50">
        <v>3.6493803390600323</v>
      </c>
      <c r="V1196" s="50">
        <v>31839</v>
      </c>
      <c r="W1196" s="50">
        <v>67.411386593599758</v>
      </c>
      <c r="X1196" s="50">
        <v>67.964174016568791</v>
      </c>
      <c r="Y1196" s="50">
        <v>50.204168101124566</v>
      </c>
      <c r="Z1196" s="50">
        <v>25966936.038162407</v>
      </c>
      <c r="AA1196" s="50">
        <v>0.57358508543234232</v>
      </c>
      <c r="AB1196" s="50">
        <v>0.57686699613303438</v>
      </c>
      <c r="AC1196" s="50">
        <v>463235</v>
      </c>
      <c r="AD1196" s="50">
        <v>0.53820371842667025</v>
      </c>
      <c r="AE1196" s="50">
        <v>0.59385108962587019</v>
      </c>
      <c r="AF1196" s="50">
        <v>6.7517127062706103E-4</v>
      </c>
      <c r="AG1196" s="50">
        <v>0.50582563365638489</v>
      </c>
      <c r="AH1196" s="50">
        <v>15.837617367270685</v>
      </c>
      <c r="AI1196" s="50">
        <v>16.610115740636058</v>
      </c>
      <c r="AJ1196" s="50">
        <v>1.1265344645712059</v>
      </c>
      <c r="AK1196" s="50">
        <v>2.3864164734660647</v>
      </c>
      <c r="AL1196" s="50">
        <v>3.0492233474653294</v>
      </c>
      <c r="AM1196" s="50">
        <v>3.8307319355391005</v>
      </c>
      <c r="AN1196" s="50">
        <v>5.0168148016512788</v>
      </c>
      <c r="AO1196" s="50">
        <v>6.4079038454580743</v>
      </c>
      <c r="AP1196" s="50">
        <v>8.2999092948527888</v>
      </c>
      <c r="AQ1196" s="50">
        <v>11.531944165021084</v>
      </c>
      <c r="AR1196" s="50">
        <v>17.20080365627868</v>
      </c>
      <c r="AS1196" s="50">
        <v>41.149718015696394</v>
      </c>
      <c r="AT1196" s="50">
        <v>155.57911730682991</v>
      </c>
      <c r="AU1196" s="50">
        <v>222.68432694037821</v>
      </c>
      <c r="AV1196" s="50">
        <v>279.81747748871771</v>
      </c>
      <c r="AW1196" s="50">
        <v>355.17025478672446</v>
      </c>
      <c r="AX1196" s="50">
        <v>466.36246248119613</v>
      </c>
      <c r="AY1196" s="50">
        <v>574.70551043703665</v>
      </c>
      <c r="AZ1196" s="50">
        <v>810.88585719198329</v>
      </c>
      <c r="BA1196" s="50">
        <v>1124.6683178806979</v>
      </c>
      <c r="BB1196" s="50">
        <v>1823.4622327239051</v>
      </c>
      <c r="BC1196" s="50">
        <v>11.845157238088362</v>
      </c>
      <c r="BD1196" s="50">
        <v>4792.2117024896543</v>
      </c>
      <c r="BE1196" s="50">
        <v>91.304966051678647</v>
      </c>
      <c r="BF1196" s="50">
        <v>191.27265167723482</v>
      </c>
      <c r="BG1196" s="50">
        <v>248.97782736820275</v>
      </c>
      <c r="BH1196" s="50">
        <v>313.97266155310234</v>
      </c>
      <c r="BI1196" s="50">
        <v>409.62844415223861</v>
      </c>
      <c r="BJ1196" s="50">
        <v>519.33458186293205</v>
      </c>
      <c r="BK1196" s="50">
        <v>685.41062967376843</v>
      </c>
      <c r="BL1196" s="50">
        <v>938.26556821178076</v>
      </c>
      <c r="BM1196" s="50">
        <v>1394.1151764903207</v>
      </c>
      <c r="BN1196" s="50">
        <v>3372.2543846934627</v>
      </c>
    </row>
    <row r="1197" spans="1:66" x14ac:dyDescent="0.25">
      <c r="A1197" t="str">
        <f t="shared" si="18"/>
        <v>3012TOT15</v>
      </c>
      <c r="B1197" s="50">
        <v>3012</v>
      </c>
      <c r="C1197" s="50" t="s">
        <v>3</v>
      </c>
      <c r="D1197" s="50">
        <v>15</v>
      </c>
      <c r="E1197" s="50">
        <v>582.2526834345116</v>
      </c>
      <c r="F1197" s="50">
        <v>0.33751368111409985</v>
      </c>
      <c r="G1197" s="50">
        <v>0.13241432675979636</v>
      </c>
      <c r="H1197" s="50">
        <v>7.3799855981309906E-2</v>
      </c>
      <c r="I1197" s="50">
        <v>0.10928924459049411</v>
      </c>
      <c r="J1197" s="50">
        <v>4.252119577328467E-2</v>
      </c>
      <c r="K1197" s="50">
        <v>2.6205241638785719E-2</v>
      </c>
      <c r="L1197" s="50">
        <v>263.24790933819736</v>
      </c>
      <c r="M1197" s="50">
        <v>131.62395466909868</v>
      </c>
      <c r="N1197" s="50">
        <v>7546900</v>
      </c>
      <c r="O1197" s="50">
        <v>2547182</v>
      </c>
      <c r="P1197" s="50">
        <v>159.9697412625238</v>
      </c>
      <c r="Q1197" s="50">
        <v>103.27816807567356</v>
      </c>
      <c r="R1197" s="50">
        <v>39.232284250733024</v>
      </c>
      <c r="S1197" s="50">
        <v>3156819488.5839639</v>
      </c>
      <c r="T1197" s="50">
        <v>5.986712586763363</v>
      </c>
      <c r="U1197" s="50">
        <v>6.5985969070252439</v>
      </c>
      <c r="V1197" s="50">
        <v>824795</v>
      </c>
      <c r="W1197" s="50">
        <v>80.412987241243528</v>
      </c>
      <c r="X1197" s="50">
        <v>51.210967427855152</v>
      </c>
      <c r="Y1197" s="50">
        <v>38.907026883213632</v>
      </c>
      <c r="Z1197" s="50">
        <v>506862598.55589342</v>
      </c>
      <c r="AA1197" s="50">
        <v>0.96123351667956602</v>
      </c>
      <c r="AB1197" s="50">
        <v>0.97596430729060168</v>
      </c>
      <c r="AC1197" s="50">
        <v>7546900</v>
      </c>
      <c r="AD1197" s="50">
        <v>0.50165050171410752</v>
      </c>
      <c r="AE1197" s="50">
        <v>0.51068381286265474</v>
      </c>
      <c r="AF1197" s="50">
        <v>1.0999708705722717E-2</v>
      </c>
      <c r="AG1197" s="50">
        <v>0.43954567498081687</v>
      </c>
      <c r="AH1197" s="50">
        <v>13.013520842655899</v>
      </c>
      <c r="AI1197" s="50">
        <v>14.111543848335792</v>
      </c>
      <c r="AJ1197" s="50">
        <v>1.2647215386013786</v>
      </c>
      <c r="AK1197" s="50">
        <v>2.6239126706539633</v>
      </c>
      <c r="AL1197" s="50">
        <v>3.639048530343675</v>
      </c>
      <c r="AM1197" s="50">
        <v>4.6372324973590207</v>
      </c>
      <c r="AN1197" s="50">
        <v>5.747809831837781</v>
      </c>
      <c r="AO1197" s="50">
        <v>7.0849072787520058</v>
      </c>
      <c r="AP1197" s="50">
        <v>8.7497793037710672</v>
      </c>
      <c r="AQ1197" s="50">
        <v>11.377956194635772</v>
      </c>
      <c r="AR1197" s="50">
        <v>15.297537657721399</v>
      </c>
      <c r="AS1197" s="50">
        <v>39.577094496323937</v>
      </c>
      <c r="AT1197" s="50">
        <v>121.0143110039631</v>
      </c>
      <c r="AU1197" s="50">
        <v>178.59732887945486</v>
      </c>
      <c r="AV1197" s="50">
        <v>235.28061210064203</v>
      </c>
      <c r="AW1197" s="50">
        <v>301.41110919202708</v>
      </c>
      <c r="AX1197" s="50">
        <v>365.51720331122687</v>
      </c>
      <c r="AY1197" s="50">
        <v>457.57933847488971</v>
      </c>
      <c r="AZ1197" s="50">
        <v>572.17500672180518</v>
      </c>
      <c r="BA1197" s="50">
        <v>739.58188583834703</v>
      </c>
      <c r="BB1197" s="50">
        <v>1124.6683178806979</v>
      </c>
      <c r="BC1197" s="50">
        <v>11.117796557816035</v>
      </c>
      <c r="BD1197" s="50">
        <v>3913.8457462248293</v>
      </c>
      <c r="BE1197" s="50">
        <v>73.476743648649602</v>
      </c>
      <c r="BF1197" s="50">
        <v>153.04834683921212</v>
      </c>
      <c r="BG1197" s="50">
        <v>211.31253898352116</v>
      </c>
      <c r="BH1197" s="50">
        <v>270.40827318375943</v>
      </c>
      <c r="BI1197" s="50">
        <v>335.01979610608407</v>
      </c>
      <c r="BJ1197" s="50">
        <v>411.29930252995359</v>
      </c>
      <c r="BK1197" s="50">
        <v>511.21538355970921</v>
      </c>
      <c r="BL1197" s="50">
        <v>660.62790713450579</v>
      </c>
      <c r="BM1197" s="50">
        <v>892.32545154748357</v>
      </c>
      <c r="BN1197" s="50">
        <v>2306.9822220598085</v>
      </c>
    </row>
    <row r="1198" spans="1:66" x14ac:dyDescent="0.25">
      <c r="A1198" t="str">
        <f t="shared" si="18"/>
        <v>3012TOT16</v>
      </c>
      <c r="B1198" s="50">
        <v>3012</v>
      </c>
      <c r="C1198" s="50" t="s">
        <v>3</v>
      </c>
      <c r="D1198" s="50">
        <v>16</v>
      </c>
      <c r="E1198" s="50">
        <v>723.87564559045404</v>
      </c>
      <c r="F1198" s="50">
        <v>0.32892729692928457</v>
      </c>
      <c r="G1198" s="50">
        <v>0.12188767514445482</v>
      </c>
      <c r="H1198" s="50">
        <v>6.7192437255602172E-2</v>
      </c>
      <c r="I1198" s="50">
        <v>9.0230980316496193E-2</v>
      </c>
      <c r="J1198" s="50">
        <v>3.8071295943272743E-2</v>
      </c>
      <c r="K1198" s="50">
        <v>2.6858849096180096E-2</v>
      </c>
      <c r="L1198" s="50">
        <v>272.06132455538409</v>
      </c>
      <c r="M1198" s="50">
        <v>136.03066227769204</v>
      </c>
      <c r="N1198" s="50">
        <v>720451</v>
      </c>
      <c r="O1198" s="50">
        <v>236976</v>
      </c>
      <c r="P1198" s="50">
        <v>171.24596913687071</v>
      </c>
      <c r="Q1198" s="50">
        <v>100.81535541851338</v>
      </c>
      <c r="R1198" s="50">
        <v>37.056114309253907</v>
      </c>
      <c r="S1198" s="50">
        <v>286689835.98789155</v>
      </c>
      <c r="T1198" s="50">
        <v>4.581024731081798</v>
      </c>
      <c r="U1198" s="50">
        <v>4.9675699440185763</v>
      </c>
      <c r="V1198" s="50">
        <v>65007</v>
      </c>
      <c r="W1198" s="50">
        <v>78.635036265784549</v>
      </c>
      <c r="X1198" s="50">
        <v>57.395626011907495</v>
      </c>
      <c r="Y1198" s="50">
        <v>42.193153404443812</v>
      </c>
      <c r="Z1198" s="50">
        <v>44773409.521872841</v>
      </c>
      <c r="AA1198" s="50">
        <v>0.71543553543773197</v>
      </c>
      <c r="AB1198" s="50">
        <v>0.72251753990668888</v>
      </c>
      <c r="AC1198" s="50">
        <v>720451</v>
      </c>
      <c r="AD1198" s="50">
        <v>0.53857341854736163</v>
      </c>
      <c r="AE1198" s="50">
        <v>0.54246113014745578</v>
      </c>
      <c r="AF1198" s="50">
        <v>1.050067065516503E-3</v>
      </c>
      <c r="AG1198" s="50">
        <v>0.49450086872188326</v>
      </c>
      <c r="AH1198" s="50">
        <v>15.796290088495704</v>
      </c>
      <c r="AI1198" s="50">
        <v>16.719434359123365</v>
      </c>
      <c r="AJ1198" s="50">
        <v>1.1838739855482763</v>
      </c>
      <c r="AK1198" s="50">
        <v>2.3561381958492671</v>
      </c>
      <c r="AL1198" s="50">
        <v>3.1839462922091104</v>
      </c>
      <c r="AM1198" s="50">
        <v>3.9076699788144413</v>
      </c>
      <c r="AN1198" s="50">
        <v>4.9052307202736021</v>
      </c>
      <c r="AO1198" s="50">
        <v>6.209955954706583</v>
      </c>
      <c r="AP1198" s="50">
        <v>8.1379395456281998</v>
      </c>
      <c r="AQ1198" s="50">
        <v>10.928244029597177</v>
      </c>
      <c r="AR1198" s="50">
        <v>17.201929510486274</v>
      </c>
      <c r="AS1198" s="50">
        <v>41.985071786887069</v>
      </c>
      <c r="AT1198" s="50">
        <v>140.95842917438083</v>
      </c>
      <c r="AU1198" s="50">
        <v>203.78989919998247</v>
      </c>
      <c r="AV1198" s="50">
        <v>253.05037152315705</v>
      </c>
      <c r="AW1198" s="50">
        <v>318.65602339953108</v>
      </c>
      <c r="AX1198" s="50">
        <v>393.63391125824432</v>
      </c>
      <c r="AY1198" s="50">
        <v>506.10074304631411</v>
      </c>
      <c r="AZ1198" s="50">
        <v>674.80099072841881</v>
      </c>
      <c r="BA1198" s="50">
        <v>927.85136225157589</v>
      </c>
      <c r="BB1198" s="50">
        <v>1687.0024768210471</v>
      </c>
      <c r="BC1198" s="50">
        <v>8.8315999788302122</v>
      </c>
      <c r="BD1198" s="50">
        <v>5173.4742622512113</v>
      </c>
      <c r="BE1198" s="50">
        <v>84.741597311941192</v>
      </c>
      <c r="BF1198" s="50">
        <v>172.12259101736996</v>
      </c>
      <c r="BG1198" s="50">
        <v>227.90659973179237</v>
      </c>
      <c r="BH1198" s="50">
        <v>282.58077893404158</v>
      </c>
      <c r="BI1198" s="50">
        <v>358.36112343285424</v>
      </c>
      <c r="BJ1198" s="50">
        <v>447.56114232211735</v>
      </c>
      <c r="BK1198" s="50">
        <v>592.43324362350336</v>
      </c>
      <c r="BL1198" s="50">
        <v>785.01181892312945</v>
      </c>
      <c r="BM1198" s="50">
        <v>1256.9843793667719</v>
      </c>
      <c r="BN1198" s="50">
        <v>3046.4744562241926</v>
      </c>
    </row>
    <row r="1199" spans="1:66" x14ac:dyDescent="0.25">
      <c r="A1199" t="str">
        <f t="shared" si="18"/>
        <v>3012TOT17</v>
      </c>
      <c r="B1199" s="50">
        <v>3012</v>
      </c>
      <c r="C1199" s="50" t="s">
        <v>3</v>
      </c>
      <c r="D1199" s="50">
        <v>17</v>
      </c>
      <c r="E1199" s="50">
        <v>766.34973466222948</v>
      </c>
      <c r="F1199" s="50">
        <v>0.26374013146454284</v>
      </c>
      <c r="G1199" s="50">
        <v>9.810105027583095E-2</v>
      </c>
      <c r="H1199" s="50">
        <v>5.466479568365315E-2</v>
      </c>
      <c r="I1199" s="50">
        <v>8.0268493722394182E-2</v>
      </c>
      <c r="J1199" s="50">
        <v>3.3183817402973395E-2</v>
      </c>
      <c r="K1199" s="50">
        <v>2.1479934055444162E-2</v>
      </c>
      <c r="L1199" s="50">
        <v>268.28712346657483</v>
      </c>
      <c r="M1199" s="50">
        <v>134.14356173328741</v>
      </c>
      <c r="N1199" s="50">
        <v>1437650</v>
      </c>
      <c r="O1199" s="50">
        <v>379166</v>
      </c>
      <c r="P1199" s="50">
        <v>168.49476937392166</v>
      </c>
      <c r="Q1199" s="50">
        <v>99.79235409265317</v>
      </c>
      <c r="R1199" s="50">
        <v>37.196102743665982</v>
      </c>
      <c r="S1199" s="50">
        <v>454054412.78273928</v>
      </c>
      <c r="T1199" s="50">
        <v>3.4343651986977948</v>
      </c>
      <c r="U1199" s="50">
        <v>3.645775193768042</v>
      </c>
      <c r="V1199" s="50">
        <v>115398</v>
      </c>
      <c r="W1199" s="50">
        <v>78.687239434068772</v>
      </c>
      <c r="X1199" s="50">
        <v>55.456322299218641</v>
      </c>
      <c r="Y1199" s="50">
        <v>41.341024185327917</v>
      </c>
      <c r="Z1199" s="50">
        <v>76794584.168222785</v>
      </c>
      <c r="AA1199" s="50">
        <v>0.5808569191067644</v>
      </c>
      <c r="AB1199" s="50">
        <v>0.58568401338475706</v>
      </c>
      <c r="AC1199" s="50">
        <v>1437650</v>
      </c>
      <c r="AD1199" s="50">
        <v>0.52458138230781826</v>
      </c>
      <c r="AE1199" s="50">
        <v>0.59272930168582683</v>
      </c>
      <c r="AF1199" s="50">
        <v>2.0953942970997268E-3</v>
      </c>
      <c r="AG1199" s="50">
        <v>0.48825352304738701</v>
      </c>
      <c r="AH1199" s="50">
        <v>14.669950241170003</v>
      </c>
      <c r="AI1199" s="50">
        <v>15.618087488062596</v>
      </c>
      <c r="AJ1199" s="50">
        <v>1.1605512009821772</v>
      </c>
      <c r="AK1199" s="50">
        <v>2.5090139575484756</v>
      </c>
      <c r="AL1199" s="50">
        <v>3.3577075575513464</v>
      </c>
      <c r="AM1199" s="50">
        <v>4.3320498893939661</v>
      </c>
      <c r="AN1199" s="50">
        <v>5.4706643634806884</v>
      </c>
      <c r="AO1199" s="50">
        <v>6.8016264473579788</v>
      </c>
      <c r="AP1199" s="50">
        <v>8.4108566151229205</v>
      </c>
      <c r="AQ1199" s="50">
        <v>10.645940279484428</v>
      </c>
      <c r="AR1199" s="50">
        <v>15.651415340145519</v>
      </c>
      <c r="AS1199" s="50">
        <v>41.6601743489325</v>
      </c>
      <c r="AT1199" s="50">
        <v>154.82933842824275</v>
      </c>
      <c r="AU1199" s="50">
        <v>222.68432694037821</v>
      </c>
      <c r="AV1199" s="50">
        <v>292.4137626489815</v>
      </c>
      <c r="AW1199" s="50">
        <v>365.51720331122687</v>
      </c>
      <c r="AX1199" s="50">
        <v>466.36246248119613</v>
      </c>
      <c r="AY1199" s="50">
        <v>578.4008491957876</v>
      </c>
      <c r="AZ1199" s="50">
        <v>699.54369372179417</v>
      </c>
      <c r="BA1199" s="50">
        <v>952.8752323244214</v>
      </c>
      <c r="BB1199" s="50">
        <v>1529.5489123177495</v>
      </c>
      <c r="BC1199" s="50">
        <v>13.314702273645466</v>
      </c>
      <c r="BD1199" s="50">
        <v>4792.2117024896543</v>
      </c>
      <c r="BE1199" s="50">
        <v>88.787501497066955</v>
      </c>
      <c r="BF1199" s="50">
        <v>192.29159347391791</v>
      </c>
      <c r="BG1199" s="50">
        <v>256.86579295372439</v>
      </c>
      <c r="BH1199" s="50">
        <v>332.54167040643546</v>
      </c>
      <c r="BI1199" s="50">
        <v>419.25005077353666</v>
      </c>
      <c r="BJ1199" s="50">
        <v>519.43591720443544</v>
      </c>
      <c r="BK1199" s="50">
        <v>647.91429592142924</v>
      </c>
      <c r="BL1199" s="50">
        <v>814.48033396777259</v>
      </c>
      <c r="BM1199" s="50">
        <v>1193.419142621284</v>
      </c>
      <c r="BN1199" s="50">
        <v>3214.3362329349129</v>
      </c>
    </row>
    <row r="1200" spans="1:66" x14ac:dyDescent="0.25">
      <c r="A1200" t="str">
        <f t="shared" si="18"/>
        <v>3012TOT20</v>
      </c>
      <c r="B1200" s="50">
        <v>3012</v>
      </c>
      <c r="C1200" s="50" t="s">
        <v>3</v>
      </c>
      <c r="D1200" s="50">
        <v>20</v>
      </c>
      <c r="E1200" s="50">
        <v>609.26942211609287</v>
      </c>
      <c r="F1200" s="50">
        <v>0.3508998843013732</v>
      </c>
      <c r="G1200" s="50">
        <v>0.1455624717752568</v>
      </c>
      <c r="H1200" s="50">
        <v>8.5693554951457529E-2</v>
      </c>
      <c r="I1200" s="50">
        <v>0.12709920662338253</v>
      </c>
      <c r="J1200" s="50">
        <v>5.5285992510134607E-2</v>
      </c>
      <c r="K1200" s="50">
        <v>3.4276144463432447E-2</v>
      </c>
      <c r="L1200" s="50">
        <v>263.69858352224924</v>
      </c>
      <c r="M1200" s="50">
        <v>131.84929176112462</v>
      </c>
      <c r="N1200" s="50">
        <v>53797527</v>
      </c>
      <c r="O1200" s="50">
        <v>18877546</v>
      </c>
      <c r="P1200" s="50">
        <v>154.30949752253491</v>
      </c>
      <c r="Q1200" s="50">
        <v>109.38908599971433</v>
      </c>
      <c r="R1200" s="50">
        <v>41.482621764058415</v>
      </c>
      <c r="S1200" s="50">
        <v>24779970034.29076</v>
      </c>
      <c r="T1200" s="50">
        <v>6.3001057049302212</v>
      </c>
      <c r="U1200" s="50">
        <v>6.9146243913049288</v>
      </c>
      <c r="V1200" s="50">
        <v>6837623.0000000009</v>
      </c>
      <c r="W1200" s="50">
        <v>74.497093030475511</v>
      </c>
      <c r="X1200" s="50">
        <v>57.352198730649107</v>
      </c>
      <c r="Y1200" s="50">
        <v>43.498298674638193</v>
      </c>
      <c r="Z1200" s="50">
        <v>4705832557.6950865</v>
      </c>
      <c r="AA1200" s="50">
        <v>1.1964196285207389</v>
      </c>
      <c r="AB1200" s="50">
        <v>1.2153064372379558</v>
      </c>
      <c r="AC1200" s="50">
        <v>53797527</v>
      </c>
      <c r="AD1200" s="50">
        <v>0.53420718757249852</v>
      </c>
      <c r="AE1200" s="50">
        <v>0.61227755898810443</v>
      </c>
      <c r="AF1200" s="50">
        <v>7.8410622386438561E-2</v>
      </c>
      <c r="AG1200" s="50">
        <v>0.51269041766504042</v>
      </c>
      <c r="AH1200" s="50">
        <v>15.661718266379189</v>
      </c>
      <c r="AI1200" s="50">
        <v>17.325448069142141</v>
      </c>
      <c r="AJ1200" s="50">
        <v>0.9768796119967097</v>
      </c>
      <c r="AK1200" s="50">
        <v>2.3534362210392734</v>
      </c>
      <c r="AL1200" s="50">
        <v>3.3639305175502319</v>
      </c>
      <c r="AM1200" s="50">
        <v>4.2839076419808686</v>
      </c>
      <c r="AN1200" s="50">
        <v>5.410082275877425</v>
      </c>
      <c r="AO1200" s="50">
        <v>6.6534534340060816</v>
      </c>
      <c r="AP1200" s="50">
        <v>8.3667139204623275</v>
      </c>
      <c r="AQ1200" s="50">
        <v>10.892382357980306</v>
      </c>
      <c r="AR1200" s="50">
        <v>14.715025289978897</v>
      </c>
      <c r="AS1200" s="50">
        <v>42.984188729127879</v>
      </c>
      <c r="AT1200" s="50">
        <v>106.84349019866632</v>
      </c>
      <c r="AU1200" s="50">
        <v>174.88592343044854</v>
      </c>
      <c r="AV1200" s="50">
        <v>233.18123124059807</v>
      </c>
      <c r="AW1200" s="50">
        <v>293.16354152756867</v>
      </c>
      <c r="AX1200" s="50">
        <v>360.3437290489756</v>
      </c>
      <c r="AY1200" s="50">
        <v>458.11489481673766</v>
      </c>
      <c r="AZ1200" s="50">
        <v>574.70551043703665</v>
      </c>
      <c r="BA1200" s="50">
        <v>721.47472592046779</v>
      </c>
      <c r="BB1200" s="50">
        <v>1140.4136743310278</v>
      </c>
      <c r="BC1200" s="50">
        <v>13.506703226917125</v>
      </c>
      <c r="BD1200" s="50">
        <v>4723.6069350989319</v>
      </c>
      <c r="BE1200" s="50">
        <v>59.511315231712423</v>
      </c>
      <c r="BF1200" s="50">
        <v>143.37111491149577</v>
      </c>
      <c r="BG1200" s="50">
        <v>204.96720942846224</v>
      </c>
      <c r="BH1200" s="50">
        <v>260.95168236131474</v>
      </c>
      <c r="BI1200" s="50">
        <v>329.53117857420563</v>
      </c>
      <c r="BJ1200" s="50">
        <v>405.52923135176889</v>
      </c>
      <c r="BK1200" s="50">
        <v>509.86507831952957</v>
      </c>
      <c r="BL1200" s="50">
        <v>663.62705446567929</v>
      </c>
      <c r="BM1200" s="50">
        <v>896.58511018923537</v>
      </c>
      <c r="BN1200" s="50">
        <v>2618.9534546714367</v>
      </c>
    </row>
    <row r="1201" spans="1:66" x14ac:dyDescent="0.25">
      <c r="A1201" t="str">
        <f t="shared" si="18"/>
        <v>3012TOT21</v>
      </c>
      <c r="B1201" s="50">
        <v>3012</v>
      </c>
      <c r="C1201" s="50" t="s">
        <v>3</v>
      </c>
      <c r="D1201" s="50">
        <v>21</v>
      </c>
      <c r="E1201" s="50">
        <v>474.96849166067597</v>
      </c>
      <c r="F1201" s="50">
        <v>0.46028475377594619</v>
      </c>
      <c r="G1201" s="50">
        <v>0.21225199885325924</v>
      </c>
      <c r="H1201" s="50">
        <v>0.13318526519402188</v>
      </c>
      <c r="I1201" s="50">
        <v>0.20108841126095103</v>
      </c>
      <c r="J1201" s="50">
        <v>9.2800952634110284E-2</v>
      </c>
      <c r="K1201" s="50">
        <v>5.8405496384337105E-2</v>
      </c>
      <c r="L1201" s="50">
        <v>256.71602917473837</v>
      </c>
      <c r="M1201" s="50">
        <v>128.35801458736918</v>
      </c>
      <c r="N1201" s="50">
        <v>6578947</v>
      </c>
      <c r="O1201" s="50">
        <v>3028189</v>
      </c>
      <c r="P1201" s="50">
        <v>138.33607006678747</v>
      </c>
      <c r="Q1201" s="50">
        <v>118.3799591079509</v>
      </c>
      <c r="R1201" s="50">
        <v>46.113193433423454</v>
      </c>
      <c r="S1201" s="50">
        <v>4301722679.8937607</v>
      </c>
      <c r="T1201" s="50">
        <v>11.472022099717964</v>
      </c>
      <c r="U1201" s="50">
        <v>13.248047155594458</v>
      </c>
      <c r="V1201" s="50">
        <v>1322950</v>
      </c>
      <c r="W1201" s="50">
        <v>69.121652047943229</v>
      </c>
      <c r="X1201" s="50">
        <v>59.236362539425954</v>
      </c>
      <c r="Y1201" s="50">
        <v>46.149329069830429</v>
      </c>
      <c r="Z1201" s="50">
        <v>940400949.85840273</v>
      </c>
      <c r="AA1201" s="50">
        <v>2.5079023642774203</v>
      </c>
      <c r="AB1201" s="50">
        <v>2.5835065640935282</v>
      </c>
      <c r="AC1201" s="50">
        <v>6578947</v>
      </c>
      <c r="AD1201" s="50">
        <v>0.54869535150536342</v>
      </c>
      <c r="AE1201" s="50">
        <v>0.7408882713245486</v>
      </c>
      <c r="AF1201" s="50">
        <v>9.5889041315489719E-3</v>
      </c>
      <c r="AG1201" s="50">
        <v>0.54930688101655445</v>
      </c>
      <c r="AH1201" s="50">
        <v>17.017152193038989</v>
      </c>
      <c r="AI1201" s="50">
        <v>20.624495990658808</v>
      </c>
      <c r="AJ1201" s="50">
        <v>0.80032869948692642</v>
      </c>
      <c r="AK1201" s="50">
        <v>2.0346448927947014</v>
      </c>
      <c r="AL1201" s="50">
        <v>3.1505572582833263</v>
      </c>
      <c r="AM1201" s="50">
        <v>4.2391202085633655</v>
      </c>
      <c r="AN1201" s="50">
        <v>5.2729300335992324</v>
      </c>
      <c r="AO1201" s="50">
        <v>6.617486845761567</v>
      </c>
      <c r="AP1201" s="50">
        <v>8.3492718761958891</v>
      </c>
      <c r="AQ1201" s="50">
        <v>11.065758697678962</v>
      </c>
      <c r="AR1201" s="50">
        <v>14.971290689160057</v>
      </c>
      <c r="AS1201" s="50">
        <v>43.498610798475973</v>
      </c>
      <c r="AT1201" s="50">
        <v>67.480099072841881</v>
      </c>
      <c r="AU1201" s="50">
        <v>125.21307272405105</v>
      </c>
      <c r="AV1201" s="50">
        <v>174.88592343044854</v>
      </c>
      <c r="AW1201" s="50">
        <v>227.183000211901</v>
      </c>
      <c r="AX1201" s="50">
        <v>279.81747748871771</v>
      </c>
      <c r="AY1201" s="50">
        <v>349.77184686089709</v>
      </c>
      <c r="AZ1201" s="50">
        <v>451.21692913373602</v>
      </c>
      <c r="BA1201" s="50">
        <v>616.69312763791618</v>
      </c>
      <c r="BB1201" s="50">
        <v>848.44977900919855</v>
      </c>
      <c r="BC1201" s="50">
        <v>15.625714517238677</v>
      </c>
      <c r="BD1201" s="50">
        <v>3795.7555728473558</v>
      </c>
      <c r="BE1201" s="50">
        <v>37.893557954859652</v>
      </c>
      <c r="BF1201" s="50">
        <v>96.661216260604235</v>
      </c>
      <c r="BG1201" s="50">
        <v>149.67173227451991</v>
      </c>
      <c r="BH1201" s="50">
        <v>200.48145644657683</v>
      </c>
      <c r="BI1201" s="50">
        <v>251.92554523279878</v>
      </c>
      <c r="BJ1201" s="50">
        <v>314.37700849988448</v>
      </c>
      <c r="BK1201" s="50">
        <v>395.32668060614469</v>
      </c>
      <c r="BL1201" s="50">
        <v>525.71948340382232</v>
      </c>
      <c r="BM1201" s="50">
        <v>711.25205793490989</v>
      </c>
      <c r="BN1201" s="50">
        <v>2073.5188068208176</v>
      </c>
    </row>
    <row r="1202" spans="1:66" x14ac:dyDescent="0.25">
      <c r="A1202" t="str">
        <f t="shared" si="18"/>
        <v>3012TOT22</v>
      </c>
      <c r="B1202" s="50">
        <v>3012</v>
      </c>
      <c r="C1202" s="50" t="s">
        <v>3</v>
      </c>
      <c r="D1202" s="50">
        <v>22</v>
      </c>
      <c r="E1202" s="50">
        <v>633.37730357710757</v>
      </c>
      <c r="F1202" s="50">
        <v>0.34454512963085965</v>
      </c>
      <c r="G1202" s="50">
        <v>0.12882472043183765</v>
      </c>
      <c r="H1202" s="50">
        <v>6.6054200178779429E-2</v>
      </c>
      <c r="I1202" s="50">
        <v>0.10458839790363954</v>
      </c>
      <c r="J1202" s="50">
        <v>3.1720989379437577E-2</v>
      </c>
      <c r="K1202" s="50">
        <v>1.4578199371516942E-2</v>
      </c>
      <c r="L1202" s="50">
        <v>259.11107516961584</v>
      </c>
      <c r="M1202" s="50">
        <v>129.55553758480792</v>
      </c>
      <c r="N1202" s="50">
        <v>3161670</v>
      </c>
      <c r="O1202" s="50">
        <v>1089338</v>
      </c>
      <c r="P1202" s="50">
        <v>162.22997325045259</v>
      </c>
      <c r="Q1202" s="50">
        <v>96.881101919163257</v>
      </c>
      <c r="R1202" s="50">
        <v>37.389795806969751</v>
      </c>
      <c r="S1202" s="50">
        <v>1266435189.6290097</v>
      </c>
      <c r="T1202" s="50">
        <v>5.2701465036716408</v>
      </c>
      <c r="U1202" s="50">
        <v>5.7802539125783525</v>
      </c>
      <c r="V1202" s="50">
        <v>330674</v>
      </c>
      <c r="W1202" s="50">
        <v>90.262175088125034</v>
      </c>
      <c r="X1202" s="50">
        <v>39.293362496682889</v>
      </c>
      <c r="Y1202" s="50">
        <v>30.329357763624106</v>
      </c>
      <c r="Z1202" s="50">
        <v>155919520.20273742</v>
      </c>
      <c r="AA1202" s="50">
        <v>0.6488438737171629</v>
      </c>
      <c r="AB1202" s="50">
        <v>0.65866110050621907</v>
      </c>
      <c r="AC1202" s="50">
        <v>3161670</v>
      </c>
      <c r="AD1202" s="50">
        <v>0.54357761164507401</v>
      </c>
      <c r="AE1202" s="50">
        <v>0.72057570846744046</v>
      </c>
      <c r="AF1202" s="50">
        <v>4.6081767379482002E-3</v>
      </c>
      <c r="AG1202" s="50">
        <v>0.52429696366111855</v>
      </c>
      <c r="AH1202" s="50">
        <v>16.177020583562786</v>
      </c>
      <c r="AI1202" s="50">
        <v>15.650251704760018</v>
      </c>
      <c r="AJ1202" s="50">
        <v>1.3654217559330357</v>
      </c>
      <c r="AK1202" s="50">
        <v>2.390591380205688</v>
      </c>
      <c r="AL1202" s="50">
        <v>3.3008757194186682</v>
      </c>
      <c r="AM1202" s="50">
        <v>4.1379381710642837</v>
      </c>
      <c r="AN1202" s="50">
        <v>5.2252109888002973</v>
      </c>
      <c r="AO1202" s="50">
        <v>6.5042593459668581</v>
      </c>
      <c r="AP1202" s="50">
        <v>8.0242250984415548</v>
      </c>
      <c r="AQ1202" s="50">
        <v>10.268926553213532</v>
      </c>
      <c r="AR1202" s="50">
        <v>13.507814177185125</v>
      </c>
      <c r="AS1202" s="50">
        <v>45.274736809770957</v>
      </c>
      <c r="AT1202" s="50">
        <v>123.2636476397245</v>
      </c>
      <c r="AU1202" s="50">
        <v>177.69759422515028</v>
      </c>
      <c r="AV1202" s="50">
        <v>233.18123124059807</v>
      </c>
      <c r="AW1202" s="50">
        <v>295.22543344368324</v>
      </c>
      <c r="AX1202" s="50">
        <v>359.61269464235318</v>
      </c>
      <c r="AY1202" s="50">
        <v>466.36246248119613</v>
      </c>
      <c r="AZ1202" s="50">
        <v>563.45882725822969</v>
      </c>
      <c r="BA1202" s="50">
        <v>728.78506998669229</v>
      </c>
      <c r="BB1202" s="50">
        <v>1038.4437468431779</v>
      </c>
      <c r="BC1202" s="50">
        <v>16.822280828054915</v>
      </c>
      <c r="BD1202" s="50">
        <v>5794.2911737213562</v>
      </c>
      <c r="BE1202" s="50">
        <v>86.358980967678278</v>
      </c>
      <c r="BF1202" s="50">
        <v>150.13064853756799</v>
      </c>
      <c r="BG1202" s="50">
        <v>210.25703502256957</v>
      </c>
      <c r="BH1202" s="50">
        <v>263.1203967274846</v>
      </c>
      <c r="BI1202" s="50">
        <v>329.31977474230604</v>
      </c>
      <c r="BJ1202" s="50">
        <v>409.9242651803126</v>
      </c>
      <c r="BK1202" s="50">
        <v>510.23572505643244</v>
      </c>
      <c r="BL1202" s="50">
        <v>651.81652661237058</v>
      </c>
      <c r="BM1202" s="50">
        <v>858.90115059611321</v>
      </c>
      <c r="BN1202" s="50">
        <v>2868.6878718048019</v>
      </c>
    </row>
    <row r="1203" spans="1:66" x14ac:dyDescent="0.25">
      <c r="A1203" t="str">
        <f t="shared" si="18"/>
        <v>3012TOT23</v>
      </c>
      <c r="B1203" s="50">
        <v>3012</v>
      </c>
      <c r="C1203" s="50" t="s">
        <v>3</v>
      </c>
      <c r="D1203" s="50">
        <v>23</v>
      </c>
      <c r="E1203" s="50">
        <v>598.7116812492286</v>
      </c>
      <c r="F1203" s="50">
        <v>0.32434193756510094</v>
      </c>
      <c r="G1203" s="50">
        <v>0.13733147070207968</v>
      </c>
      <c r="H1203" s="50">
        <v>8.1680949088163743E-2</v>
      </c>
      <c r="I1203" s="50">
        <v>0.13032531953159743</v>
      </c>
      <c r="J1203" s="50">
        <v>5.2770453892748218E-2</v>
      </c>
      <c r="K1203" s="50">
        <v>3.0517916144690644E-2</v>
      </c>
      <c r="L1203" s="50">
        <v>248.33478069560067</v>
      </c>
      <c r="M1203" s="50">
        <v>124.16739034780034</v>
      </c>
      <c r="N1203" s="50">
        <v>8450338</v>
      </c>
      <c r="O1203" s="50">
        <v>2740799</v>
      </c>
      <c r="P1203" s="50">
        <v>143.1859340326244</v>
      </c>
      <c r="Q1203" s="50">
        <v>105.14884666297627</v>
      </c>
      <c r="R1203" s="50">
        <v>42.341570668614366</v>
      </c>
      <c r="S1203" s="50">
        <v>3458302245.420464</v>
      </c>
      <c r="T1203" s="50">
        <v>5.6962611098962119</v>
      </c>
      <c r="U1203" s="50">
        <v>6.1752677392021988</v>
      </c>
      <c r="V1203" s="50">
        <v>1101293</v>
      </c>
      <c r="W1203" s="50">
        <v>73.890363820020767</v>
      </c>
      <c r="X1203" s="50">
        <v>50.277026527779569</v>
      </c>
      <c r="Y1203" s="50">
        <v>40.491328993023522</v>
      </c>
      <c r="Z1203" s="50">
        <v>664436848.51029527</v>
      </c>
      <c r="AA1203" s="50">
        <v>1.0944115093361468</v>
      </c>
      <c r="AB1203" s="50">
        <v>1.1123019722914433</v>
      </c>
      <c r="AC1203" s="50">
        <v>8450338</v>
      </c>
      <c r="AD1203" s="50">
        <v>0.52393891195510911</v>
      </c>
      <c r="AE1203" s="50">
        <v>0.56398757542461997</v>
      </c>
      <c r="AF1203" s="50">
        <v>1.2316481795823224E-2</v>
      </c>
      <c r="AG1203" s="50">
        <v>0.4959402304277587</v>
      </c>
      <c r="AH1203" s="50">
        <v>14.895739330413587</v>
      </c>
      <c r="AI1203" s="50">
        <v>16.914848254137123</v>
      </c>
      <c r="AJ1203" s="50">
        <v>1.0337256171671465</v>
      </c>
      <c r="AK1203" s="50">
        <v>2.312389576342639</v>
      </c>
      <c r="AL1203" s="50">
        <v>3.4596061606347361</v>
      </c>
      <c r="AM1203" s="50">
        <v>4.4127200361592269</v>
      </c>
      <c r="AN1203" s="50">
        <v>5.5596059855673694</v>
      </c>
      <c r="AO1203" s="50">
        <v>6.9276241498163955</v>
      </c>
      <c r="AP1203" s="50">
        <v>8.6192558924677201</v>
      </c>
      <c r="AQ1203" s="50">
        <v>11.076041842764063</v>
      </c>
      <c r="AR1203" s="50">
        <v>14.822286078208897</v>
      </c>
      <c r="AS1203" s="50">
        <v>41.776744660871806</v>
      </c>
      <c r="AT1203" s="50">
        <v>101.96992748784996</v>
      </c>
      <c r="AU1203" s="50">
        <v>174.88592343044854</v>
      </c>
      <c r="AV1203" s="50">
        <v>233.18123124059807</v>
      </c>
      <c r="AW1203" s="50">
        <v>299.91155143485281</v>
      </c>
      <c r="AX1203" s="50">
        <v>365.51720331122687</v>
      </c>
      <c r="AY1203" s="50">
        <v>466.36246248119613</v>
      </c>
      <c r="AZ1203" s="50">
        <v>578.82929426926592</v>
      </c>
      <c r="BA1203" s="50">
        <v>712.28993465777546</v>
      </c>
      <c r="BB1203" s="50">
        <v>1124.6683178806979</v>
      </c>
      <c r="BC1203" s="50">
        <v>12.385602372845042</v>
      </c>
      <c r="BD1203" s="50">
        <v>4656.8766149046778</v>
      </c>
      <c r="BE1203" s="50">
        <v>61.836195343506631</v>
      </c>
      <c r="BF1203" s="50">
        <v>138.49312449164123</v>
      </c>
      <c r="BG1203" s="50">
        <v>206.26652534947539</v>
      </c>
      <c r="BH1203" s="50">
        <v>265.31488374128099</v>
      </c>
      <c r="BI1203" s="50">
        <v>332.98691047112322</v>
      </c>
      <c r="BJ1203" s="50">
        <v>414.53429192216663</v>
      </c>
      <c r="BK1203" s="50">
        <v>515.16508845156932</v>
      </c>
      <c r="BL1203" s="50">
        <v>664.62899179039266</v>
      </c>
      <c r="BM1203" s="50">
        <v>886.78303698450145</v>
      </c>
      <c r="BN1203" s="50">
        <v>2503.3815464928812</v>
      </c>
    </row>
    <row r="1204" spans="1:66" x14ac:dyDescent="0.25">
      <c r="A1204" t="str">
        <f t="shared" si="18"/>
        <v>3012TOT24</v>
      </c>
      <c r="B1204" s="50">
        <v>3012</v>
      </c>
      <c r="C1204" s="50" t="s">
        <v>3</v>
      </c>
      <c r="D1204" s="50">
        <v>24</v>
      </c>
      <c r="E1204" s="50">
        <v>721.93599695501723</v>
      </c>
      <c r="F1204" s="50">
        <v>0.28868663047156301</v>
      </c>
      <c r="G1204" s="50">
        <v>0.1065030655762508</v>
      </c>
      <c r="H1204" s="50">
        <v>5.8938197952588263E-2</v>
      </c>
      <c r="I1204" s="50">
        <v>8.4487439545732623E-2</v>
      </c>
      <c r="J1204" s="50">
        <v>3.5364342295622894E-2</v>
      </c>
      <c r="K1204" s="50">
        <v>2.1586590983710144E-2</v>
      </c>
      <c r="L1204" s="50">
        <v>262.83337566074027</v>
      </c>
      <c r="M1204" s="50">
        <v>131.41668783037014</v>
      </c>
      <c r="N1204" s="50">
        <v>3292158</v>
      </c>
      <c r="O1204" s="50">
        <v>950401.99999999988</v>
      </c>
      <c r="P1204" s="50">
        <v>165.86816394346076</v>
      </c>
      <c r="Q1204" s="50">
        <v>96.965211717279516</v>
      </c>
      <c r="R1204" s="50">
        <v>36.892274991148824</v>
      </c>
      <c r="S1204" s="50">
        <v>1105871173.7583106</v>
      </c>
      <c r="T1204" s="50">
        <v>3.8774296283452037</v>
      </c>
      <c r="U1204" s="50">
        <v>4.1528779832853848</v>
      </c>
      <c r="V1204" s="50">
        <v>278146</v>
      </c>
      <c r="W1204" s="50">
        <v>76.408928608662649</v>
      </c>
      <c r="X1204" s="50">
        <v>55.007759221707488</v>
      </c>
      <c r="Y1204" s="50">
        <v>41.857514543898972</v>
      </c>
      <c r="Z1204" s="50">
        <v>183602258.35777265</v>
      </c>
      <c r="AA1204" s="50">
        <v>0.64375024259661739</v>
      </c>
      <c r="AB1204" s="50">
        <v>0.64955863464326513</v>
      </c>
      <c r="AC1204" s="50">
        <v>3292158</v>
      </c>
      <c r="AD1204" s="50">
        <v>0.52917227313437531</v>
      </c>
      <c r="AE1204" s="50">
        <v>0.5612651514108622</v>
      </c>
      <c r="AF1204" s="50">
        <v>4.7983647607910632E-3</v>
      </c>
      <c r="AG1204" s="50">
        <v>0.50069603911806304</v>
      </c>
      <c r="AH1204" s="50">
        <v>15.005925195324703</v>
      </c>
      <c r="AI1204" s="50">
        <v>15.841766835219927</v>
      </c>
      <c r="AJ1204" s="50">
        <v>1.1888209614479004</v>
      </c>
      <c r="AK1204" s="50">
        <v>2.4620351602260433</v>
      </c>
      <c r="AL1204" s="50">
        <v>3.3134726435201864</v>
      </c>
      <c r="AM1204" s="50">
        <v>4.301920481108759</v>
      </c>
      <c r="AN1204" s="50">
        <v>5.2658219712372745</v>
      </c>
      <c r="AO1204" s="50">
        <v>6.4730181284379817</v>
      </c>
      <c r="AP1204" s="50">
        <v>8.4002761054477517</v>
      </c>
      <c r="AQ1204" s="50">
        <v>10.75862312008017</v>
      </c>
      <c r="AR1204" s="50">
        <v>15.570888073017812</v>
      </c>
      <c r="AS1204" s="50">
        <v>42.265123355476121</v>
      </c>
      <c r="AT1204" s="50">
        <v>142.83287637084865</v>
      </c>
      <c r="AU1204" s="50">
        <v>211.99997792051158</v>
      </c>
      <c r="AV1204" s="50">
        <v>269.92039629136752</v>
      </c>
      <c r="AW1204" s="50">
        <v>349.77184686089709</v>
      </c>
      <c r="AX1204" s="50">
        <v>413.87794098009687</v>
      </c>
      <c r="AY1204" s="50">
        <v>520.15909701982287</v>
      </c>
      <c r="AZ1204" s="50">
        <v>699.54369372179417</v>
      </c>
      <c r="BA1204" s="50">
        <v>893.26781147674444</v>
      </c>
      <c r="BB1204" s="50">
        <v>1474.4401647415953</v>
      </c>
      <c r="BC1204" s="50">
        <v>11.679769672242784</v>
      </c>
      <c r="BD1204" s="50">
        <v>5023.5184865337851</v>
      </c>
      <c r="BE1204" s="50">
        <v>85.314696713114301</v>
      </c>
      <c r="BF1204" s="50">
        <v>178.34493061523835</v>
      </c>
      <c r="BG1204" s="50">
        <v>239.56065397526385</v>
      </c>
      <c r="BH1204" s="50">
        <v>309.86783796436032</v>
      </c>
      <c r="BI1204" s="50">
        <v>380.71812885074218</v>
      </c>
      <c r="BJ1204" s="50">
        <v>465.4101929614809</v>
      </c>
      <c r="BK1204" s="50">
        <v>608.49002217021564</v>
      </c>
      <c r="BL1204" s="50">
        <v>769.21707508642203</v>
      </c>
      <c r="BM1204" s="50">
        <v>1136.5390065991376</v>
      </c>
      <c r="BN1204" s="50">
        <v>3055.799183065762</v>
      </c>
    </row>
    <row r="1205" spans="1:66" x14ac:dyDescent="0.25">
      <c r="A1205" t="str">
        <f t="shared" si="18"/>
        <v>3012TOT25</v>
      </c>
      <c r="B1205" s="50">
        <v>3012</v>
      </c>
      <c r="C1205" s="50" t="s">
        <v>3</v>
      </c>
      <c r="D1205" s="50">
        <v>25</v>
      </c>
      <c r="E1205" s="50">
        <v>656.17359955492998</v>
      </c>
      <c r="F1205" s="50">
        <v>0.31911784880063676</v>
      </c>
      <c r="G1205" s="50">
        <v>0.12161854854394116</v>
      </c>
      <c r="H1205" s="50">
        <v>6.6089039717859691E-2</v>
      </c>
      <c r="I1205" s="50">
        <v>9.4374463999882044E-2</v>
      </c>
      <c r="J1205" s="50">
        <v>3.7230235054911728E-2</v>
      </c>
      <c r="K1205" s="50">
        <v>2.1534473604079805E-2</v>
      </c>
      <c r="L1205" s="50">
        <v>263.06119596272612</v>
      </c>
      <c r="M1205" s="50">
        <v>131.53059798136306</v>
      </c>
      <c r="N1205" s="50">
        <v>3797807</v>
      </c>
      <c r="O1205" s="50">
        <v>1211948</v>
      </c>
      <c r="P1205" s="50">
        <v>162.80631848889621</v>
      </c>
      <c r="Q1205" s="50">
        <v>100.25487747382991</v>
      </c>
      <c r="R1205" s="50">
        <v>38.110857478210242</v>
      </c>
      <c r="S1205" s="50">
        <v>1458044378.9358382</v>
      </c>
      <c r="T1205" s="50">
        <v>4.8757098507042054</v>
      </c>
      <c r="U1205" s="50">
        <v>5.294952720374881</v>
      </c>
      <c r="V1205" s="50">
        <v>358416</v>
      </c>
      <c r="W1205" s="50">
        <v>79.642461379438956</v>
      </c>
      <c r="X1205" s="50">
        <v>51.888136601924103</v>
      </c>
      <c r="Y1205" s="50">
        <v>39.449479739517557</v>
      </c>
      <c r="Z1205" s="50">
        <v>223170460.41978279</v>
      </c>
      <c r="AA1205" s="50">
        <v>0.74628346569882476</v>
      </c>
      <c r="AB1205" s="50">
        <v>0.75493090703532018</v>
      </c>
      <c r="AC1205" s="50">
        <v>3797807</v>
      </c>
      <c r="AD1205" s="50">
        <v>0.52758964195590707</v>
      </c>
      <c r="AE1205" s="50">
        <v>0.58026869091814781</v>
      </c>
      <c r="AF1205" s="50">
        <v>5.5353550094150031E-3</v>
      </c>
      <c r="AG1205" s="50">
        <v>0.48969240834381722</v>
      </c>
      <c r="AH1205" s="50">
        <v>14.919867818738782</v>
      </c>
      <c r="AI1205" s="50">
        <v>15.289900104552332</v>
      </c>
      <c r="AJ1205" s="50">
        <v>1.2411643780463693</v>
      </c>
      <c r="AK1205" s="50">
        <v>2.5264387483920134</v>
      </c>
      <c r="AL1205" s="50">
        <v>3.3524515944299482</v>
      </c>
      <c r="AM1205" s="50">
        <v>4.2541133599596099</v>
      </c>
      <c r="AN1205" s="50">
        <v>5.3457401581884287</v>
      </c>
      <c r="AO1205" s="50">
        <v>6.6665177339098243</v>
      </c>
      <c r="AP1205" s="50">
        <v>8.2109319817145447</v>
      </c>
      <c r="AQ1205" s="50">
        <v>10.796366608517342</v>
      </c>
      <c r="AR1205" s="50">
        <v>15.181004358324259</v>
      </c>
      <c r="AS1205" s="50">
        <v>42.42527107851766</v>
      </c>
      <c r="AT1205" s="50">
        <v>131.96108263133524</v>
      </c>
      <c r="AU1205" s="50">
        <v>194.79255265693689</v>
      </c>
      <c r="AV1205" s="50">
        <v>247.42702993375357</v>
      </c>
      <c r="AW1205" s="50">
        <v>316.51379803213933</v>
      </c>
      <c r="AX1205" s="50">
        <v>387.44823550990048</v>
      </c>
      <c r="AY1205" s="50">
        <v>473.26042816419778</v>
      </c>
      <c r="AZ1205" s="50">
        <v>611.53839784762954</v>
      </c>
      <c r="BA1205" s="50">
        <v>787.26782251648865</v>
      </c>
      <c r="BB1205" s="50">
        <v>1304.6152487416098</v>
      </c>
      <c r="BC1205" s="50">
        <v>12.333458438536113</v>
      </c>
      <c r="BD1205" s="50">
        <v>5218.4609949664391</v>
      </c>
      <c r="BE1205" s="50">
        <v>81.13848886262528</v>
      </c>
      <c r="BF1205" s="50">
        <v>165.16100818500604</v>
      </c>
      <c r="BG1205" s="50">
        <v>220.22877907521811</v>
      </c>
      <c r="BH1205" s="50">
        <v>280.37042594907973</v>
      </c>
      <c r="BI1205" s="50">
        <v>351.17809147545609</v>
      </c>
      <c r="BJ1205" s="50">
        <v>436.53778252128581</v>
      </c>
      <c r="BK1205" s="50">
        <v>540.25300345539313</v>
      </c>
      <c r="BL1205" s="50">
        <v>706.9282177527034</v>
      </c>
      <c r="BM1205" s="50">
        <v>992.44939426657311</v>
      </c>
      <c r="BN1205" s="50">
        <v>2800.615973027187</v>
      </c>
    </row>
    <row r="1206" spans="1:66" x14ac:dyDescent="0.25">
      <c r="A1206" t="str">
        <f t="shared" si="18"/>
        <v>3012TOT26</v>
      </c>
      <c r="B1206" s="50">
        <v>3012</v>
      </c>
      <c r="C1206" s="50" t="s">
        <v>3</v>
      </c>
      <c r="D1206" s="50">
        <v>26</v>
      </c>
      <c r="E1206" s="50">
        <v>629.872977746228</v>
      </c>
      <c r="F1206" s="50">
        <v>0.32884371472459373</v>
      </c>
      <c r="G1206" s="50">
        <v>0.13273276325561362</v>
      </c>
      <c r="H1206" s="50">
        <v>7.8380758220989083E-2</v>
      </c>
      <c r="I1206" s="50">
        <v>0.1146014175680541</v>
      </c>
      <c r="J1206" s="50">
        <v>5.1778090558201123E-2</v>
      </c>
      <c r="K1206" s="50">
        <v>3.3406499969916077E-2</v>
      </c>
      <c r="L1206" s="50">
        <v>281.41337832803214</v>
      </c>
      <c r="M1206" s="50">
        <v>140.70668916401607</v>
      </c>
      <c r="N1206" s="50">
        <v>8829629</v>
      </c>
      <c r="O1206" s="50">
        <v>2903568</v>
      </c>
      <c r="P1206" s="50">
        <v>167.82514887423199</v>
      </c>
      <c r="Q1206" s="50">
        <v>113.58822945380015</v>
      </c>
      <c r="R1206" s="50">
        <v>40.363478854013465</v>
      </c>
      <c r="S1206" s="50">
        <v>3957733778.6245394</v>
      </c>
      <c r="T1206" s="50">
        <v>5.9302076199920064</v>
      </c>
      <c r="U1206" s="50">
        <v>6.4996985684273145</v>
      </c>
      <c r="V1206" s="50">
        <v>1011888</v>
      </c>
      <c r="W1206" s="50">
        <v>77.133970359270947</v>
      </c>
      <c r="X1206" s="50">
        <v>63.572718804745122</v>
      </c>
      <c r="Y1206" s="50">
        <v>45.18102101787143</v>
      </c>
      <c r="Z1206" s="50">
        <v>771941655.43075109</v>
      </c>
      <c r="AA1206" s="50">
        <v>1.1566655422729397</v>
      </c>
      <c r="AB1206" s="50">
        <v>1.1731292851788273</v>
      </c>
      <c r="AC1206" s="50">
        <v>8829629</v>
      </c>
      <c r="AD1206" s="50">
        <v>0.50668262646876794</v>
      </c>
      <c r="AE1206" s="50">
        <v>0.512938497683324</v>
      </c>
      <c r="AF1206" s="50">
        <v>1.2869303552399141E-2</v>
      </c>
      <c r="AG1206" s="50">
        <v>0.46129946428283386</v>
      </c>
      <c r="AH1206" s="50">
        <v>13.405723689082164</v>
      </c>
      <c r="AI1206" s="50">
        <v>15.07867858490318</v>
      </c>
      <c r="AJ1206" s="50">
        <v>1.0309467145844047</v>
      </c>
      <c r="AK1206" s="50">
        <v>2.6369143953925174</v>
      </c>
      <c r="AL1206" s="50">
        <v>3.6309268281616456</v>
      </c>
      <c r="AM1206" s="50">
        <v>4.6633379208401058</v>
      </c>
      <c r="AN1206" s="50">
        <v>5.7484213191892408</v>
      </c>
      <c r="AO1206" s="50">
        <v>7.0375118736202644</v>
      </c>
      <c r="AP1206" s="50">
        <v>8.8006897329947726</v>
      </c>
      <c r="AQ1206" s="50">
        <v>11.144752443808827</v>
      </c>
      <c r="AR1206" s="50">
        <v>15.216260271535042</v>
      </c>
      <c r="AS1206" s="50">
        <v>40.09023849987318</v>
      </c>
      <c r="AT1206" s="50">
        <v>119.96462057394113</v>
      </c>
      <c r="AU1206" s="50">
        <v>202.44029721852564</v>
      </c>
      <c r="AV1206" s="50">
        <v>262.42260750549622</v>
      </c>
      <c r="AW1206" s="50">
        <v>332.90182209268664</v>
      </c>
      <c r="AX1206" s="50">
        <v>393.63391125824432</v>
      </c>
      <c r="AY1206" s="50">
        <v>488.55591728737522</v>
      </c>
      <c r="AZ1206" s="50">
        <v>629.81425801319085</v>
      </c>
      <c r="BA1206" s="50">
        <v>787.26782251648865</v>
      </c>
      <c r="BB1206" s="50">
        <v>1208.3436407310221</v>
      </c>
      <c r="BC1206" s="50">
        <v>10.863387151688755</v>
      </c>
      <c r="BD1206" s="50">
        <v>4498.6732715227918</v>
      </c>
      <c r="BE1206" s="50">
        <v>64.879153323050005</v>
      </c>
      <c r="BF1206" s="50">
        <v>165.71448129116328</v>
      </c>
      <c r="BG1206" s="50">
        <v>228.97193854595938</v>
      </c>
      <c r="BH1206" s="50">
        <v>293.9594067113016</v>
      </c>
      <c r="BI1206" s="50">
        <v>362.08281535962112</v>
      </c>
      <c r="BJ1206" s="50">
        <v>442.85751229857618</v>
      </c>
      <c r="BK1206" s="50">
        <v>554.42076518777833</v>
      </c>
      <c r="BL1206" s="50">
        <v>701.81402432698496</v>
      </c>
      <c r="BM1206" s="50">
        <v>959.53620548923232</v>
      </c>
      <c r="BN1206" s="50">
        <v>2527.8437365199452</v>
      </c>
    </row>
    <row r="1207" spans="1:66" x14ac:dyDescent="0.25">
      <c r="A1207" t="str">
        <f t="shared" si="18"/>
        <v>3012TOT27</v>
      </c>
      <c r="B1207" s="50">
        <v>3012</v>
      </c>
      <c r="C1207" s="50" t="s">
        <v>3</v>
      </c>
      <c r="D1207" s="50">
        <v>27</v>
      </c>
      <c r="E1207" s="50">
        <v>505.09529478209146</v>
      </c>
      <c r="F1207" s="50">
        <v>0.38572607681413751</v>
      </c>
      <c r="G1207" s="50">
        <v>0.15457635383000318</v>
      </c>
      <c r="H1207" s="50">
        <v>9.0311785267354366E-2</v>
      </c>
      <c r="I1207" s="50">
        <v>0.11752614337580115</v>
      </c>
      <c r="J1207" s="50">
        <v>5.9788671218649656E-2</v>
      </c>
      <c r="K1207" s="50">
        <v>3.9908942460788972E-2</v>
      </c>
      <c r="L1207" s="50">
        <v>260.43799632879006</v>
      </c>
      <c r="M1207" s="50">
        <v>130.21899816439503</v>
      </c>
      <c r="N1207" s="50">
        <v>3236097</v>
      </c>
      <c r="O1207" s="50">
        <v>1248247</v>
      </c>
      <c r="P1207" s="50">
        <v>156.06974566811647</v>
      </c>
      <c r="Q1207" s="50">
        <v>104.3682506606736</v>
      </c>
      <c r="R1207" s="50">
        <v>40.074125946243974</v>
      </c>
      <c r="S1207" s="50">
        <v>1563328269.3892057</v>
      </c>
      <c r="T1207" s="50">
        <v>7.970289228028558</v>
      </c>
      <c r="U1207" s="50">
        <v>9.0487743498860205</v>
      </c>
      <c r="V1207" s="50">
        <v>380326</v>
      </c>
      <c r="W1207" s="50">
        <v>63.973134528951107</v>
      </c>
      <c r="X1207" s="50">
        <v>66.245863635443925</v>
      </c>
      <c r="Y1207" s="50">
        <v>50.872656501174895</v>
      </c>
      <c r="Z1207" s="50">
        <v>302340291.99616617</v>
      </c>
      <c r="AA1207" s="50">
        <v>1.5414162333529222</v>
      </c>
      <c r="AB1207" s="50">
        <v>1.5647074373728986</v>
      </c>
      <c r="AC1207" s="50">
        <v>3236097</v>
      </c>
      <c r="AD1207" s="50">
        <v>0.49758809726229969</v>
      </c>
      <c r="AE1207" s="50">
        <v>0.52846209323333593</v>
      </c>
      <c r="AF1207" s="50">
        <v>4.7166550959285491E-3</v>
      </c>
      <c r="AG1207" s="50">
        <v>0.43864757321724923</v>
      </c>
      <c r="AH1207" s="50">
        <v>12.512761954719766</v>
      </c>
      <c r="AI1207" s="50">
        <v>13.814459818135088</v>
      </c>
      <c r="AJ1207" s="50">
        <v>1.0415396312398963</v>
      </c>
      <c r="AK1207" s="50">
        <v>2.89642118891443</v>
      </c>
      <c r="AL1207" s="50">
        <v>3.9107205754447687</v>
      </c>
      <c r="AM1207" s="50">
        <v>4.755018996268098</v>
      </c>
      <c r="AN1207" s="50">
        <v>5.8857727724751321</v>
      </c>
      <c r="AO1207" s="50">
        <v>7.0527785383309904</v>
      </c>
      <c r="AP1207" s="50">
        <v>8.6295761856376423</v>
      </c>
      <c r="AQ1207" s="50">
        <v>11.427370596276809</v>
      </c>
      <c r="AR1207" s="50">
        <v>14.974025827401633</v>
      </c>
      <c r="AS1207" s="50">
        <v>39.426775688010601</v>
      </c>
      <c r="AT1207" s="50">
        <v>104.03181940396458</v>
      </c>
      <c r="AU1207" s="50">
        <v>174.88592343044854</v>
      </c>
      <c r="AV1207" s="50">
        <v>216.68609591168115</v>
      </c>
      <c r="AW1207" s="50">
        <v>267.67105965560614</v>
      </c>
      <c r="AX1207" s="50">
        <v>323.1546966710539</v>
      </c>
      <c r="AY1207" s="50">
        <v>389.13523798672151</v>
      </c>
      <c r="AZ1207" s="50">
        <v>483.23248724940663</v>
      </c>
      <c r="BA1207" s="50">
        <v>682.29877951429012</v>
      </c>
      <c r="BB1207" s="50">
        <v>916.22978963347532</v>
      </c>
      <c r="BC1207" s="50">
        <v>12.940390438045711</v>
      </c>
      <c r="BD1207" s="50">
        <v>3936.3391125824432</v>
      </c>
      <c r="BE1207" s="50">
        <v>52.501524920422064</v>
      </c>
      <c r="BF1207" s="50">
        <v>146.26916428121572</v>
      </c>
      <c r="BG1207" s="50">
        <v>196.76478661942335</v>
      </c>
      <c r="BH1207" s="50">
        <v>241.03008855992843</v>
      </c>
      <c r="BI1207" s="50">
        <v>297.79253878060547</v>
      </c>
      <c r="BJ1207" s="50">
        <v>356.14965383777059</v>
      </c>
      <c r="BK1207" s="50">
        <v>435.79597511021836</v>
      </c>
      <c r="BL1207" s="50">
        <v>574.93426063190873</v>
      </c>
      <c r="BM1207" s="50">
        <v>756.20644827050364</v>
      </c>
      <c r="BN1207" s="50">
        <v>2002.1417483659673</v>
      </c>
    </row>
    <row r="1208" spans="1:66" x14ac:dyDescent="0.25">
      <c r="A1208" t="str">
        <f t="shared" si="18"/>
        <v>3012TOT28</v>
      </c>
      <c r="B1208" s="50">
        <v>3012</v>
      </c>
      <c r="C1208" s="50" t="s">
        <v>3</v>
      </c>
      <c r="D1208" s="50">
        <v>28</v>
      </c>
      <c r="E1208" s="50">
        <v>696.40229524466531</v>
      </c>
      <c r="F1208" s="50">
        <v>0.29541738015912644</v>
      </c>
      <c r="G1208" s="50">
        <v>0.11303316579934268</v>
      </c>
      <c r="H1208" s="50">
        <v>6.008348239646049E-2</v>
      </c>
      <c r="I1208" s="50">
        <v>8.9462786019967447E-2</v>
      </c>
      <c r="J1208" s="50">
        <v>3.2191133505359439E-2</v>
      </c>
      <c r="K1208" s="50">
        <v>1.8254545555755352E-2</v>
      </c>
      <c r="L1208" s="50">
        <v>261.11398811231373</v>
      </c>
      <c r="M1208" s="50">
        <v>130.55699405615687</v>
      </c>
      <c r="N1208" s="50">
        <v>2126862</v>
      </c>
      <c r="O1208" s="50">
        <v>628312</v>
      </c>
      <c r="P1208" s="50">
        <v>161.20605211027916</v>
      </c>
      <c r="Q1208" s="50">
        <v>99.907936002034575</v>
      </c>
      <c r="R1208" s="50">
        <v>38.26219220360607</v>
      </c>
      <c r="S1208" s="50">
        <v>753280261.0237242</v>
      </c>
      <c r="T1208" s="50">
        <v>4.2381452376542557</v>
      </c>
      <c r="U1208" s="50">
        <v>4.5492425687026623</v>
      </c>
      <c r="V1208" s="50">
        <v>190275</v>
      </c>
      <c r="W1208" s="50">
        <v>83.579051464673796</v>
      </c>
      <c r="X1208" s="50">
        <v>46.977942591483071</v>
      </c>
      <c r="Y1208" s="50">
        <v>35.982708495322981</v>
      </c>
      <c r="Z1208" s="50">
        <v>107264736.31913331</v>
      </c>
      <c r="AA1208" s="50">
        <v>0.60349853158419187</v>
      </c>
      <c r="AB1208" s="50">
        <v>0.61004857349492869</v>
      </c>
      <c r="AC1208" s="50">
        <v>2126862</v>
      </c>
      <c r="AD1208" s="50">
        <v>0.53971397968586843</v>
      </c>
      <c r="AE1208" s="50">
        <v>0.66656657520362117</v>
      </c>
      <c r="AF1208" s="50">
        <v>3.0999300980893789E-3</v>
      </c>
      <c r="AG1208" s="50">
        <v>0.51729269363161379</v>
      </c>
      <c r="AH1208" s="50">
        <v>15.792744767675657</v>
      </c>
      <c r="AI1208" s="50">
        <v>15.968184929034043</v>
      </c>
      <c r="AJ1208" s="50">
        <v>1.2511453214940105</v>
      </c>
      <c r="AK1208" s="50">
        <v>2.4181183570118563</v>
      </c>
      <c r="AL1208" s="50">
        <v>3.2399840238327933</v>
      </c>
      <c r="AM1208" s="50">
        <v>4.1772273915153439</v>
      </c>
      <c r="AN1208" s="50">
        <v>5.1898738470613157</v>
      </c>
      <c r="AO1208" s="50">
        <v>6.4404804823218882</v>
      </c>
      <c r="AP1208" s="50">
        <v>8.1987855223793495</v>
      </c>
      <c r="AQ1208" s="50">
        <v>10.49290408261405</v>
      </c>
      <c r="AR1208" s="50">
        <v>14.820013089162067</v>
      </c>
      <c r="AS1208" s="50">
        <v>43.771467882607325</v>
      </c>
      <c r="AT1208" s="50">
        <v>136.08486646356445</v>
      </c>
      <c r="AU1208" s="50">
        <v>196.97762253167653</v>
      </c>
      <c r="AV1208" s="50">
        <v>261.67282862690905</v>
      </c>
      <c r="AW1208" s="50">
        <v>331.77715377480592</v>
      </c>
      <c r="AX1208" s="50">
        <v>397.00791621188642</v>
      </c>
      <c r="AY1208" s="50">
        <v>499.35273313902991</v>
      </c>
      <c r="AZ1208" s="50">
        <v>659.05563427808909</v>
      </c>
      <c r="BA1208" s="50">
        <v>843.50123841052357</v>
      </c>
      <c r="BB1208" s="50">
        <v>1280.997214066115</v>
      </c>
      <c r="BC1208" s="50">
        <v>15.861251570004526</v>
      </c>
      <c r="BD1208" s="50">
        <v>5061.0074304631416</v>
      </c>
      <c r="BE1208" s="50">
        <v>86.587850920227837</v>
      </c>
      <c r="BF1208" s="50">
        <v>167.87831078357365</v>
      </c>
      <c r="BG1208" s="50">
        <v>226.77646333008121</v>
      </c>
      <c r="BH1208" s="50">
        <v>291.42265420195622</v>
      </c>
      <c r="BI1208" s="50">
        <v>362.05419472051477</v>
      </c>
      <c r="BJ1208" s="50">
        <v>448.55703200250429</v>
      </c>
      <c r="BK1208" s="50">
        <v>570.12681364692628</v>
      </c>
      <c r="BL1208" s="50">
        <v>729.66541365490627</v>
      </c>
      <c r="BM1208" s="50">
        <v>1033.9855378412087</v>
      </c>
      <c r="BN1208" s="50">
        <v>3053.6851529953683</v>
      </c>
    </row>
    <row r="1209" spans="1:66" x14ac:dyDescent="0.25">
      <c r="A1209" t="str">
        <f t="shared" si="18"/>
        <v>3012TOT29</v>
      </c>
      <c r="B1209" s="50">
        <v>3012</v>
      </c>
      <c r="C1209" s="50" t="s">
        <v>3</v>
      </c>
      <c r="D1209" s="50">
        <v>29</v>
      </c>
      <c r="E1209" s="50">
        <v>631.42668604633559</v>
      </c>
      <c r="F1209" s="50">
        <v>0.35442168849399042</v>
      </c>
      <c r="G1209" s="50">
        <v>0.14951027257623492</v>
      </c>
      <c r="H1209" s="50">
        <v>8.9197176993800517E-2</v>
      </c>
      <c r="I1209" s="50">
        <v>0.13010699022390293</v>
      </c>
      <c r="J1209" s="50">
        <v>5.8681158949879422E-2</v>
      </c>
      <c r="K1209" s="50">
        <v>3.7695819026983837E-2</v>
      </c>
      <c r="L1209" s="50">
        <v>267.55043777706379</v>
      </c>
      <c r="M1209" s="50">
        <v>133.7752188885319</v>
      </c>
      <c r="N1209" s="50">
        <v>14324019</v>
      </c>
      <c r="O1209" s="50">
        <v>5076743</v>
      </c>
      <c r="P1209" s="50">
        <v>154.68618545121311</v>
      </c>
      <c r="Q1209" s="50">
        <v>112.86425232585069</v>
      </c>
      <c r="R1209" s="50">
        <v>42.184289909439329</v>
      </c>
      <c r="S1209" s="50">
        <v>6875793635.3459539</v>
      </c>
      <c r="T1209" s="50">
        <v>6.3351042589612758</v>
      </c>
      <c r="U1209" s="50">
        <v>6.9374544193793497</v>
      </c>
      <c r="V1209" s="50">
        <v>1863654.9999999998</v>
      </c>
      <c r="W1209" s="50">
        <v>73.439606869196695</v>
      </c>
      <c r="X1209" s="50">
        <v>60.335612019335201</v>
      </c>
      <c r="Y1209" s="50">
        <v>45.102233822252089</v>
      </c>
      <c r="Z1209" s="50">
        <v>1349337180.2147295</v>
      </c>
      <c r="AA1209" s="50">
        <v>1.2432298248757769</v>
      </c>
      <c r="AB1209" s="50">
        <v>1.2623319468827325</v>
      </c>
      <c r="AC1209" s="50">
        <v>14324019</v>
      </c>
      <c r="AD1209" s="50">
        <v>0.54781947350663962</v>
      </c>
      <c r="AE1209" s="50">
        <v>0.63846520365293902</v>
      </c>
      <c r="AF1209" s="50">
        <v>2.0877451204499662E-2</v>
      </c>
      <c r="AG1209" s="50">
        <v>0.53704138808550095</v>
      </c>
      <c r="AH1209" s="50">
        <v>16.937207290617948</v>
      </c>
      <c r="AI1209" s="50">
        <v>18.754867922925168</v>
      </c>
      <c r="AJ1209" s="50">
        <v>0.88639584136062788</v>
      </c>
      <c r="AK1209" s="50">
        <v>2.2590129096890843</v>
      </c>
      <c r="AL1209" s="50">
        <v>3.2357120265322998</v>
      </c>
      <c r="AM1209" s="50">
        <v>4.1345187971142412</v>
      </c>
      <c r="AN1209" s="50">
        <v>5.2466997971524734</v>
      </c>
      <c r="AO1209" s="50">
        <v>6.4680463308413021</v>
      </c>
      <c r="AP1209" s="50">
        <v>8.1598505264994081</v>
      </c>
      <c r="AQ1209" s="50">
        <v>10.618038081260192</v>
      </c>
      <c r="AR1209" s="50">
        <v>14.465333872036368</v>
      </c>
      <c r="AS1209" s="50">
        <v>44.526391817514003</v>
      </c>
      <c r="AT1209" s="50">
        <v>103.6301521475786</v>
      </c>
      <c r="AU1209" s="50">
        <v>174.88592343044854</v>
      </c>
      <c r="AV1209" s="50">
        <v>233.18123124059807</v>
      </c>
      <c r="AW1209" s="50">
        <v>295.03798872403644</v>
      </c>
      <c r="AX1209" s="50">
        <v>364.39253499334615</v>
      </c>
      <c r="AY1209" s="50">
        <v>459.76440834962938</v>
      </c>
      <c r="AZ1209" s="50">
        <v>582.01585450326127</v>
      </c>
      <c r="BA1209" s="50">
        <v>721.47472592046779</v>
      </c>
      <c r="BB1209" s="50">
        <v>1193.2730852714205</v>
      </c>
      <c r="BC1209" s="50">
        <v>13.917505772465987</v>
      </c>
      <c r="BD1209" s="50">
        <v>5342.1745099333157</v>
      </c>
      <c r="BE1209" s="50">
        <v>55.915681000838639</v>
      </c>
      <c r="BF1209" s="50">
        <v>142.6666866689894</v>
      </c>
      <c r="BG1209" s="50">
        <v>204.24659935131973</v>
      </c>
      <c r="BH1209" s="50">
        <v>260.85164794401356</v>
      </c>
      <c r="BI1209" s="50">
        <v>331.42711678359797</v>
      </c>
      <c r="BJ1209" s="50">
        <v>408.31674877245609</v>
      </c>
      <c r="BK1209" s="50">
        <v>515.87071565895133</v>
      </c>
      <c r="BL1209" s="50">
        <v>669.77554675620536</v>
      </c>
      <c r="BM1209" s="50">
        <v>914.51104513471762</v>
      </c>
      <c r="BN1209" s="50">
        <v>2812.2551758641403</v>
      </c>
    </row>
    <row r="1210" spans="1:66" x14ac:dyDescent="0.25">
      <c r="A1210" t="str">
        <f t="shared" si="18"/>
        <v>3012TOT30</v>
      </c>
      <c r="B1210" s="50">
        <v>3012</v>
      </c>
      <c r="C1210" s="50" t="s">
        <v>3</v>
      </c>
      <c r="D1210" s="50">
        <v>30</v>
      </c>
      <c r="E1210" s="50">
        <v>1164.7167693842168</v>
      </c>
      <c r="F1210" s="50">
        <v>9.7839625432984759E-2</v>
      </c>
      <c r="G1210" s="50">
        <v>3.6617520639832445E-2</v>
      </c>
      <c r="H1210" s="50">
        <v>2.3350742624870861E-2</v>
      </c>
      <c r="I1210" s="50">
        <v>2.6897420444193364E-2</v>
      </c>
      <c r="J1210" s="50">
        <v>1.7364704428379247E-2</v>
      </c>
      <c r="K1210" s="50">
        <v>1.4848325232473774E-2</v>
      </c>
      <c r="L1210" s="50">
        <v>261.27841085565478</v>
      </c>
      <c r="M1210" s="50">
        <v>130.63920542782739</v>
      </c>
      <c r="N1210" s="50">
        <v>78557905</v>
      </c>
      <c r="O1210" s="50">
        <v>7686076.0000000009</v>
      </c>
      <c r="P1210" s="50">
        <v>163.49218610357113</v>
      </c>
      <c r="Q1210" s="50">
        <v>97.786224752083655</v>
      </c>
      <c r="R1210" s="50">
        <v>37.426063803681963</v>
      </c>
      <c r="S1210" s="50">
        <v>9019108262.3711548</v>
      </c>
      <c r="T1210" s="50">
        <v>0.82143297441385688</v>
      </c>
      <c r="U1210" s="50">
        <v>0.83287148416923273</v>
      </c>
      <c r="V1210" s="50">
        <v>2113005</v>
      </c>
      <c r="W1210" s="50">
        <v>46.299846799767231</v>
      </c>
      <c r="X1210" s="50">
        <v>84.339358628060154</v>
      </c>
      <c r="Y1210" s="50">
        <v>64.558995404066565</v>
      </c>
      <c r="Z1210" s="50">
        <v>2138513837.7346113</v>
      </c>
      <c r="AA1210" s="50">
        <v>0.19476934209610047</v>
      </c>
      <c r="AB1210" s="50">
        <v>0.1949778176144181</v>
      </c>
      <c r="AC1210" s="50">
        <v>78557905</v>
      </c>
      <c r="AD1210" s="50">
        <v>0.50112480329670506</v>
      </c>
      <c r="AE1210" s="50">
        <v>0.54226047877774253</v>
      </c>
      <c r="AF1210" s="50">
        <v>0.11449920782464915</v>
      </c>
      <c r="AG1210" s="50">
        <v>0.43286037148471657</v>
      </c>
      <c r="AH1210" s="50">
        <v>12.807594064600757</v>
      </c>
      <c r="AI1210" s="50">
        <v>13.500195617372286</v>
      </c>
      <c r="AJ1210" s="50">
        <v>1.3697367017126889</v>
      </c>
      <c r="AK1210" s="50">
        <v>2.7358078722679662</v>
      </c>
      <c r="AL1210" s="50">
        <v>3.728557543599317</v>
      </c>
      <c r="AM1210" s="50">
        <v>4.7254032214341137</v>
      </c>
      <c r="AN1210" s="50">
        <v>5.8033623054644732</v>
      </c>
      <c r="AO1210" s="50">
        <v>6.8691635587243063</v>
      </c>
      <c r="AP1210" s="50">
        <v>8.5178504821902692</v>
      </c>
      <c r="AQ1210" s="50">
        <v>10.824463450026656</v>
      </c>
      <c r="AR1210" s="50">
        <v>15.211393356010632</v>
      </c>
      <c r="AS1210" s="50">
        <v>40.214261508569578</v>
      </c>
      <c r="AT1210" s="50">
        <v>253.05037152315705</v>
      </c>
      <c r="AU1210" s="50">
        <v>374.889439293566</v>
      </c>
      <c r="AV1210" s="50">
        <v>488.55591728737522</v>
      </c>
      <c r="AW1210" s="50">
        <v>610.69489660921909</v>
      </c>
      <c r="AX1210" s="50">
        <v>725.41106503305025</v>
      </c>
      <c r="AY1210" s="50">
        <v>883.98929785422865</v>
      </c>
      <c r="AZ1210" s="50">
        <v>1124.6683178806979</v>
      </c>
      <c r="BA1210" s="50">
        <v>1443.324341280229</v>
      </c>
      <c r="BB1210" s="50">
        <v>2249.3366357613959</v>
      </c>
      <c r="BC1210" s="50">
        <v>11.779036447366991</v>
      </c>
      <c r="BD1210" s="50">
        <v>7497.7887858713202</v>
      </c>
      <c r="BE1210" s="50">
        <v>159.49373750994221</v>
      </c>
      <c r="BF1210" s="50">
        <v>318.65266912870055</v>
      </c>
      <c r="BG1210" s="50">
        <v>434.30653849891263</v>
      </c>
      <c r="BH1210" s="50">
        <v>550.23964978724632</v>
      </c>
      <c r="BI1210" s="50">
        <v>675.86750273716802</v>
      </c>
      <c r="BJ1210" s="50">
        <v>800.3579960968317</v>
      </c>
      <c r="BK1210" s="50">
        <v>992.06326213137811</v>
      </c>
      <c r="BL1210" s="50">
        <v>1260.7739832837826</v>
      </c>
      <c r="BM1210" s="50">
        <v>1771.6765337889938</v>
      </c>
      <c r="BN1210" s="50">
        <v>4684.4482969935079</v>
      </c>
    </row>
    <row r="1211" spans="1:66" x14ac:dyDescent="0.25">
      <c r="A1211" t="str">
        <f t="shared" si="18"/>
        <v>3012TOT31</v>
      </c>
      <c r="B1211" s="50">
        <v>3012</v>
      </c>
      <c r="C1211" s="50" t="s">
        <v>3</v>
      </c>
      <c r="D1211" s="50">
        <v>31</v>
      </c>
      <c r="E1211" s="50">
        <v>974.47005489179264</v>
      </c>
      <c r="F1211" s="50">
        <v>8.8971326723047722E-2</v>
      </c>
      <c r="G1211" s="50">
        <v>3.2593534123734641E-2</v>
      </c>
      <c r="H1211" s="50">
        <v>2.038743890354815E-2</v>
      </c>
      <c r="I1211" s="50">
        <v>2.4891169542641058E-2</v>
      </c>
      <c r="J1211" s="50">
        <v>1.5070682760304085E-2</v>
      </c>
      <c r="K1211" s="50">
        <v>1.1815558251276526E-2</v>
      </c>
      <c r="L1211" s="50">
        <v>211.79014535296062</v>
      </c>
      <c r="M1211" s="50">
        <v>105.89507267648031</v>
      </c>
      <c r="N1211" s="50">
        <v>20053899</v>
      </c>
      <c r="O1211" s="50">
        <v>1784222</v>
      </c>
      <c r="P1211" s="50">
        <v>134.20347126502398</v>
      </c>
      <c r="Q1211" s="50">
        <v>77.586674087936643</v>
      </c>
      <c r="R1211" s="50">
        <v>36.633750809620501</v>
      </c>
      <c r="S1211" s="50">
        <v>1661182209.7743182</v>
      </c>
      <c r="T1211" s="50">
        <v>0.70838393596394955</v>
      </c>
      <c r="U1211" s="50">
        <v>0.71717149667936153</v>
      </c>
      <c r="V1211" s="50">
        <v>499165</v>
      </c>
      <c r="W1211" s="50">
        <v>41.779521840163703</v>
      </c>
      <c r="X1211" s="50">
        <v>64.115550836316601</v>
      </c>
      <c r="Y1211" s="50">
        <v>60.546302312097012</v>
      </c>
      <c r="Z1211" s="50">
        <v>384050867.19851971</v>
      </c>
      <c r="AA1211" s="50">
        <v>0.16377219989215747</v>
      </c>
      <c r="AB1211" s="50">
        <v>0.16394716206908272</v>
      </c>
      <c r="AC1211" s="50">
        <v>20053899</v>
      </c>
      <c r="AD1211" s="50">
        <v>0.49572936303700804</v>
      </c>
      <c r="AE1211" s="50">
        <v>0.52789780788745411</v>
      </c>
      <c r="AF1211" s="50">
        <v>2.9228828712978897E-2</v>
      </c>
      <c r="AG1211" s="50">
        <v>0.4313753276729777</v>
      </c>
      <c r="AH1211" s="50">
        <v>12.514363896972794</v>
      </c>
      <c r="AI1211" s="50">
        <v>13.263417475318777</v>
      </c>
      <c r="AJ1211" s="50">
        <v>1.4142490232008045</v>
      </c>
      <c r="AK1211" s="50">
        <v>2.7261842430793823</v>
      </c>
      <c r="AL1211" s="50">
        <v>3.8021733479353816</v>
      </c>
      <c r="AM1211" s="50">
        <v>4.8249634627627511</v>
      </c>
      <c r="AN1211" s="50">
        <v>5.9224029473649757</v>
      </c>
      <c r="AO1211" s="50">
        <v>7.1230544582474664</v>
      </c>
      <c r="AP1211" s="50">
        <v>8.4423403332288771</v>
      </c>
      <c r="AQ1211" s="50">
        <v>10.828337244808523</v>
      </c>
      <c r="AR1211" s="50">
        <v>14.971790433519928</v>
      </c>
      <c r="AS1211" s="50">
        <v>39.94450450585191</v>
      </c>
      <c r="AT1211" s="50">
        <v>215.37398287415368</v>
      </c>
      <c r="AU1211" s="50">
        <v>325.25407753109783</v>
      </c>
      <c r="AV1211" s="50">
        <v>421.75061920526178</v>
      </c>
      <c r="AW1211" s="50">
        <v>522.29596682379611</v>
      </c>
      <c r="AX1211" s="50">
        <v>638.36173722908427</v>
      </c>
      <c r="AY1211" s="50">
        <v>743.40575811914141</v>
      </c>
      <c r="AZ1211" s="50">
        <v>917.16701323170923</v>
      </c>
      <c r="BA1211" s="50">
        <v>1207.8937734038698</v>
      </c>
      <c r="BB1211" s="50">
        <v>1818.2137805737952</v>
      </c>
      <c r="BC1211" s="50">
        <v>11.379664676615178</v>
      </c>
      <c r="BD1211" s="50">
        <v>6748.0099072841886</v>
      </c>
      <c r="BE1211" s="50">
        <v>137.79597913483676</v>
      </c>
      <c r="BF1211" s="50">
        <v>265.26099422665487</v>
      </c>
      <c r="BG1211" s="50">
        <v>370.9080430988833</v>
      </c>
      <c r="BH1211" s="50">
        <v>470.37289768490297</v>
      </c>
      <c r="BI1211" s="50">
        <v>576.20813190574233</v>
      </c>
      <c r="BJ1211" s="50">
        <v>694.90342261113642</v>
      </c>
      <c r="BK1211" s="50">
        <v>823.12732150609372</v>
      </c>
      <c r="BL1211" s="50">
        <v>1054.5752955276278</v>
      </c>
      <c r="BM1211" s="50">
        <v>1459.0026344044152</v>
      </c>
      <c r="BN1211" s="50">
        <v>3894.847453534072</v>
      </c>
    </row>
    <row r="1212" spans="1:66" x14ac:dyDescent="0.25">
      <c r="A1212" t="str">
        <f t="shared" si="18"/>
        <v>3012TOT32</v>
      </c>
      <c r="B1212" s="50">
        <v>3012</v>
      </c>
      <c r="C1212" s="50" t="s">
        <v>3</v>
      </c>
      <c r="D1212" s="50">
        <v>32</v>
      </c>
      <c r="E1212" s="50">
        <v>1023.6960950349159</v>
      </c>
      <c r="F1212" s="50">
        <v>6.7339074754835124E-2</v>
      </c>
      <c r="G1212" s="50">
        <v>2.9378715859325527E-2</v>
      </c>
      <c r="H1212" s="50">
        <v>2.0462386484518039E-2</v>
      </c>
      <c r="I1212" s="50">
        <v>2.29445965551471E-2</v>
      </c>
      <c r="J1212" s="50">
        <v>1.6385309265376617E-2</v>
      </c>
      <c r="K1212" s="50">
        <v>1.4565741804787971E-2</v>
      </c>
      <c r="L1212" s="50">
        <v>206.4345012897796</v>
      </c>
      <c r="M1212" s="50">
        <v>103.2172506448898</v>
      </c>
      <c r="N1212" s="50">
        <v>3666920</v>
      </c>
      <c r="O1212" s="50">
        <v>246927</v>
      </c>
      <c r="P1212" s="50">
        <v>116.37118249553768</v>
      </c>
      <c r="Q1212" s="50">
        <v>90.063318794241923</v>
      </c>
      <c r="R1212" s="50">
        <v>43.628036123582255</v>
      </c>
      <c r="S1212" s="50">
        <v>266868781.43886933</v>
      </c>
      <c r="T1212" s="50">
        <v>0.59243955177411856</v>
      </c>
      <c r="U1212" s="50">
        <v>0.59700962202759111</v>
      </c>
      <c r="V1212" s="50">
        <v>84136</v>
      </c>
      <c r="W1212" s="50">
        <v>29.50723490007076</v>
      </c>
      <c r="X1212" s="50">
        <v>73.710015744819046</v>
      </c>
      <c r="Y1212" s="50">
        <v>71.412496733140188</v>
      </c>
      <c r="Z1212" s="50">
        <v>74419990.616473138</v>
      </c>
      <c r="AA1212" s="50">
        <v>0.16520982951299926</v>
      </c>
      <c r="AB1212" s="50">
        <v>0.1653191649880148</v>
      </c>
      <c r="AC1212" s="50">
        <v>3666920</v>
      </c>
      <c r="AD1212" s="50">
        <v>0.49279316194403566</v>
      </c>
      <c r="AE1212" s="50">
        <v>0.47520801619756448</v>
      </c>
      <c r="AF1212" s="50">
        <v>5.3445854386817652E-3</v>
      </c>
      <c r="AG1212" s="50">
        <v>0.41330838926663738</v>
      </c>
      <c r="AH1212" s="50">
        <v>12.267003259152686</v>
      </c>
      <c r="AI1212" s="50">
        <v>12.862298897771289</v>
      </c>
      <c r="AJ1212" s="50">
        <v>1.4751086576976793</v>
      </c>
      <c r="AK1212" s="50">
        <v>2.7827184444642992</v>
      </c>
      <c r="AL1212" s="50">
        <v>3.765213727851445</v>
      </c>
      <c r="AM1212" s="50">
        <v>4.7345534695628988</v>
      </c>
      <c r="AN1212" s="50">
        <v>5.8606082818863818</v>
      </c>
      <c r="AO1212" s="50">
        <v>6.991669144950567</v>
      </c>
      <c r="AP1212" s="50">
        <v>8.5556596845775736</v>
      </c>
      <c r="AQ1212" s="50">
        <v>11.069023745970419</v>
      </c>
      <c r="AR1212" s="50">
        <v>15.641082130076121</v>
      </c>
      <c r="AS1212" s="50">
        <v>39.124362712962615</v>
      </c>
      <c r="AT1212" s="50">
        <v>233.18123124059807</v>
      </c>
      <c r="AU1212" s="50">
        <v>339.97116580507958</v>
      </c>
      <c r="AV1212" s="50">
        <v>432.54743505691647</v>
      </c>
      <c r="AW1212" s="50">
        <v>544.78933318141014</v>
      </c>
      <c r="AX1212" s="50">
        <v>674.80099072841881</v>
      </c>
      <c r="AY1212" s="50">
        <v>783.89381756284649</v>
      </c>
      <c r="AZ1212" s="50">
        <v>980.71077319196866</v>
      </c>
      <c r="BA1212" s="50">
        <v>1293.8184328899551</v>
      </c>
      <c r="BB1212" s="50">
        <v>2061.8919161146132</v>
      </c>
      <c r="BC1212" s="50">
        <v>9.7405096388263388</v>
      </c>
      <c r="BD1212" s="50">
        <v>6635.543075496118</v>
      </c>
      <c r="BE1212" s="50">
        <v>150.60789843995863</v>
      </c>
      <c r="BF1212" s="50">
        <v>285.38490574014583</v>
      </c>
      <c r="BG1212" s="50">
        <v>384.42654632239874</v>
      </c>
      <c r="BH1212" s="50">
        <v>484.08692494576457</v>
      </c>
      <c r="BI1212" s="50">
        <v>600.12657020681831</v>
      </c>
      <c r="BJ1212" s="50">
        <v>717.01324268543283</v>
      </c>
      <c r="BK1212" s="50">
        <v>876.03783036384993</v>
      </c>
      <c r="BL1212" s="50">
        <v>1130.0990730157146</v>
      </c>
      <c r="BM1212" s="50">
        <v>1606.4680672666364</v>
      </c>
      <c r="BN1212" s="50">
        <v>4012.2249972676877</v>
      </c>
    </row>
    <row r="1213" spans="1:66" x14ac:dyDescent="0.25">
      <c r="A1213" t="str">
        <f t="shared" si="18"/>
        <v>3012TOT33</v>
      </c>
      <c r="B1213" s="50">
        <v>3012</v>
      </c>
      <c r="C1213" s="50" t="s">
        <v>3</v>
      </c>
      <c r="D1213" s="50">
        <v>33</v>
      </c>
      <c r="E1213" s="50">
        <v>1154.4348746329931</v>
      </c>
      <c r="F1213" s="50">
        <v>0.15060771388512836</v>
      </c>
      <c r="G1213" s="50">
        <v>5.8141782371976085E-2</v>
      </c>
      <c r="H1213" s="50">
        <v>3.6089180138840493E-2</v>
      </c>
      <c r="I1213" s="50">
        <v>4.2786816724380998E-2</v>
      </c>
      <c r="J1213" s="50">
        <v>2.5618296935250199E-2</v>
      </c>
      <c r="K1213" s="50">
        <v>2.1352107984132319E-2</v>
      </c>
      <c r="L1213" s="50">
        <v>286.70234242389415</v>
      </c>
      <c r="M1213" s="50">
        <v>143.35117121194708</v>
      </c>
      <c r="N1213" s="50">
        <v>14503042</v>
      </c>
      <c r="O1213" s="50">
        <v>2184270</v>
      </c>
      <c r="P1213" s="50">
        <v>176.02152290451735</v>
      </c>
      <c r="Q1213" s="50">
        <v>110.6808195193768</v>
      </c>
      <c r="R1213" s="50">
        <v>38.604783826890881</v>
      </c>
      <c r="S1213" s="50">
        <v>2901081523.8190699</v>
      </c>
      <c r="T1213" s="50">
        <v>1.4439433150393342</v>
      </c>
      <c r="U1213" s="50">
        <v>1.4778810643311919</v>
      </c>
      <c r="V1213" s="50">
        <v>620539</v>
      </c>
      <c r="W1213" s="50">
        <v>57.520694647633817</v>
      </c>
      <c r="X1213" s="50">
        <v>85.830476564313258</v>
      </c>
      <c r="Y1213" s="50">
        <v>59.874276462946703</v>
      </c>
      <c r="Z1213" s="50">
        <v>639133897.1609087</v>
      </c>
      <c r="AA1213" s="50">
        <v>0.31811347273193269</v>
      </c>
      <c r="AB1213" s="50">
        <v>0.31879310435741509</v>
      </c>
      <c r="AC1213" s="50">
        <v>14503042</v>
      </c>
      <c r="AD1213" s="50">
        <v>0.52930200977944264</v>
      </c>
      <c r="AE1213" s="50">
        <v>0.57550520617329148</v>
      </c>
      <c r="AF1213" s="50">
        <v>2.1138379645532265E-2</v>
      </c>
      <c r="AG1213" s="50">
        <v>0.47923206249252814</v>
      </c>
      <c r="AH1213" s="50">
        <v>15.041641236787596</v>
      </c>
      <c r="AI1213" s="50">
        <v>16.107585970430442</v>
      </c>
      <c r="AJ1213" s="50">
        <v>1.1562086383244496</v>
      </c>
      <c r="AK1213" s="50">
        <v>2.4546564276158449</v>
      </c>
      <c r="AL1213" s="50">
        <v>3.357626772207273</v>
      </c>
      <c r="AM1213" s="50">
        <v>4.3397486338498137</v>
      </c>
      <c r="AN1213" s="50">
        <v>5.4427815102738482</v>
      </c>
      <c r="AO1213" s="50">
        <v>6.4547918377222757</v>
      </c>
      <c r="AP1213" s="50">
        <v>8.0405514978878259</v>
      </c>
      <c r="AQ1213" s="50">
        <v>10.591315204861385</v>
      </c>
      <c r="AR1213" s="50">
        <v>15.638695427480727</v>
      </c>
      <c r="AS1213" s="50">
        <v>42.523624049776558</v>
      </c>
      <c r="AT1213" s="50">
        <v>229.80722628695597</v>
      </c>
      <c r="AU1213" s="50">
        <v>340.21216615891115</v>
      </c>
      <c r="AV1213" s="50">
        <v>449.86732715227924</v>
      </c>
      <c r="AW1213" s="50">
        <v>562.33415894034897</v>
      </c>
      <c r="AX1213" s="50">
        <v>699.54369372179417</v>
      </c>
      <c r="AY1213" s="50">
        <v>824.7567664458453</v>
      </c>
      <c r="AZ1213" s="50">
        <v>1049.6904300219849</v>
      </c>
      <c r="BA1213" s="50">
        <v>1418.2067488475602</v>
      </c>
      <c r="BB1213" s="50">
        <v>2324.314523620109</v>
      </c>
      <c r="BC1213" s="50">
        <v>11.486782005933819</v>
      </c>
      <c r="BD1213" s="50">
        <v>7872.6782251648865</v>
      </c>
      <c r="BE1213" s="50">
        <v>133.30287504062562</v>
      </c>
      <c r="BF1213" s="50">
        <v>283.36749451964209</v>
      </c>
      <c r="BG1213" s="50">
        <v>387.91308955011959</v>
      </c>
      <c r="BH1213" s="50">
        <v>500.89424675574793</v>
      </c>
      <c r="BI1213" s="50">
        <v>628.79680999022344</v>
      </c>
      <c r="BJ1213" s="50">
        <v>744.53952798188834</v>
      </c>
      <c r="BK1213" s="50">
        <v>928.6879176147396</v>
      </c>
      <c r="BL1213" s="50">
        <v>1222.6766134239367</v>
      </c>
      <c r="BM1213" s="50">
        <v>1804.3245703889925</v>
      </c>
      <c r="BN1213" s="50">
        <v>4913.8839573791738</v>
      </c>
    </row>
    <row r="1214" spans="1:66" x14ac:dyDescent="0.25">
      <c r="A1214" t="str">
        <f t="shared" si="18"/>
        <v>3012TOT35</v>
      </c>
      <c r="B1214" s="50">
        <v>3012</v>
      </c>
      <c r="C1214" s="50" t="s">
        <v>3</v>
      </c>
      <c r="D1214" s="50">
        <v>35</v>
      </c>
      <c r="E1214" s="50">
        <v>1275.824365739192</v>
      </c>
      <c r="F1214" s="50">
        <v>8.6047830958879301E-2</v>
      </c>
      <c r="G1214" s="50">
        <v>3.1536786986560407E-2</v>
      </c>
      <c r="H1214" s="50">
        <v>2.0506273822100407E-2</v>
      </c>
      <c r="I1214" s="50">
        <v>2.2540883825088304E-2</v>
      </c>
      <c r="J1214" s="50">
        <v>1.5626551015556951E-2</v>
      </c>
      <c r="K1214" s="50">
        <v>1.4043307494801193E-2</v>
      </c>
      <c r="L1214" s="50">
        <v>281.72804788189598</v>
      </c>
      <c r="M1214" s="50">
        <v>140.86402394094799</v>
      </c>
      <c r="N1214" s="50">
        <v>40334044</v>
      </c>
      <c r="O1214" s="50">
        <v>3470657</v>
      </c>
      <c r="P1214" s="50">
        <v>178.47387708894797</v>
      </c>
      <c r="Q1214" s="50">
        <v>103.254170792948</v>
      </c>
      <c r="R1214" s="50">
        <v>36.650298601519964</v>
      </c>
      <c r="S1214" s="50">
        <v>4300317727.7008867</v>
      </c>
      <c r="T1214" s="50">
        <v>0.6963965944515581</v>
      </c>
      <c r="U1214" s="50">
        <v>0.70488135749401359</v>
      </c>
      <c r="V1214" s="50">
        <v>909165</v>
      </c>
      <c r="W1214" s="50">
        <v>43.209518756023833</v>
      </c>
      <c r="X1214" s="50">
        <v>97.654505184924147</v>
      </c>
      <c r="Y1214" s="50">
        <v>69.32536956764929</v>
      </c>
      <c r="Z1214" s="50">
        <v>1065408698.4774188</v>
      </c>
      <c r="AA1214" s="50">
        <v>0.17253306297332929</v>
      </c>
      <c r="AB1214" s="50">
        <v>0.17266487756329529</v>
      </c>
      <c r="AC1214" s="50">
        <v>40334044</v>
      </c>
      <c r="AD1214" s="50">
        <v>0.48811598159330277</v>
      </c>
      <c r="AE1214" s="50">
        <v>0.5306998689393243</v>
      </c>
      <c r="AF1214" s="50">
        <v>5.8787414027456346E-2</v>
      </c>
      <c r="AG1214" s="50">
        <v>0.40597137940650097</v>
      </c>
      <c r="AH1214" s="50">
        <v>11.84976079546569</v>
      </c>
      <c r="AI1214" s="50">
        <v>12.226470907940813</v>
      </c>
      <c r="AJ1214" s="50">
        <v>1.5285819539897776</v>
      </c>
      <c r="AK1214" s="50">
        <v>2.9159328487675609</v>
      </c>
      <c r="AL1214" s="50">
        <v>3.9226250735613695</v>
      </c>
      <c r="AM1214" s="50">
        <v>4.9128467699079721</v>
      </c>
      <c r="AN1214" s="50">
        <v>5.8508617020896221</v>
      </c>
      <c r="AO1214" s="50">
        <v>7.051638870793326</v>
      </c>
      <c r="AP1214" s="50">
        <v>8.6449811147724525</v>
      </c>
      <c r="AQ1214" s="50">
        <v>10.831800730293004</v>
      </c>
      <c r="AR1214" s="50">
        <v>14.999564654633701</v>
      </c>
      <c r="AS1214" s="50">
        <v>39.3411662811912</v>
      </c>
      <c r="AT1214" s="50">
        <v>299.91155143485281</v>
      </c>
      <c r="AU1214" s="50">
        <v>448.36776939510497</v>
      </c>
      <c r="AV1214" s="50">
        <v>562.33415894034897</v>
      </c>
      <c r="AW1214" s="50">
        <v>699.54369372179417</v>
      </c>
      <c r="AX1214" s="50">
        <v>817.63386709926749</v>
      </c>
      <c r="AY1214" s="50">
        <v>995.89379548335808</v>
      </c>
      <c r="AZ1214" s="50">
        <v>1214.6417833111539</v>
      </c>
      <c r="BA1214" s="50">
        <v>1574.5356450329773</v>
      </c>
      <c r="BB1214" s="50">
        <v>2389.9201754964834</v>
      </c>
      <c r="BC1214" s="50">
        <v>12.066682822231456</v>
      </c>
      <c r="BD1214" s="50">
        <v>7872.6782251648865</v>
      </c>
      <c r="BE1214" s="50">
        <v>194.93859841176453</v>
      </c>
      <c r="BF1214" s="50">
        <v>372.11983421421496</v>
      </c>
      <c r="BG1214" s="50">
        <v>500.33890339085804</v>
      </c>
      <c r="BH1214" s="50">
        <v>626.88612230869137</v>
      </c>
      <c r="BI1214" s="50">
        <v>746.43506502347429</v>
      </c>
      <c r="BJ1214" s="50">
        <v>899.27540651163508</v>
      </c>
      <c r="BK1214" s="50">
        <v>1102.6752985168775</v>
      </c>
      <c r="BL1214" s="50">
        <v>1382.7433587141043</v>
      </c>
      <c r="BM1214" s="50">
        <v>1913.152321391439</v>
      </c>
      <c r="BN1214" s="50">
        <v>5022.6032839840882</v>
      </c>
    </row>
    <row r="1215" spans="1:66" x14ac:dyDescent="0.25">
      <c r="A1215" t="str">
        <f t="shared" si="18"/>
        <v>3012TOT40</v>
      </c>
      <c r="B1215" s="50">
        <v>3012</v>
      </c>
      <c r="C1215" s="50" t="s">
        <v>3</v>
      </c>
      <c r="D1215" s="50">
        <v>40</v>
      </c>
      <c r="E1215" s="50">
        <v>1161.200256329332</v>
      </c>
      <c r="F1215" s="50">
        <v>9.0583630320363026E-2</v>
      </c>
      <c r="G1215" s="50">
        <v>3.3839673474176102E-2</v>
      </c>
      <c r="H1215" s="50">
        <v>2.0648587955085843E-2</v>
      </c>
      <c r="I1215" s="50">
        <v>2.397459493204359E-2</v>
      </c>
      <c r="J1215" s="50">
        <v>1.4560216532468249E-2</v>
      </c>
      <c r="K1215" s="50">
        <v>1.2019754420475429E-2</v>
      </c>
      <c r="L1215" s="50">
        <v>271.78979831746426</v>
      </c>
      <c r="M1215" s="50">
        <v>135.89489915873213</v>
      </c>
      <c r="N1215" s="50">
        <v>27678257</v>
      </c>
      <c r="O1215" s="50">
        <v>2507197</v>
      </c>
      <c r="P1215" s="50">
        <v>170.25624312490271</v>
      </c>
      <c r="Q1215" s="50">
        <v>101.53355519256155</v>
      </c>
      <c r="R1215" s="50">
        <v>37.357382735155205</v>
      </c>
      <c r="S1215" s="50">
        <v>3054775499.7374973</v>
      </c>
      <c r="T1215" s="50">
        <v>0.79204925925082814</v>
      </c>
      <c r="U1215" s="50">
        <v>0.80271042133861215</v>
      </c>
      <c r="V1215" s="50">
        <v>663575</v>
      </c>
      <c r="W1215" s="50">
        <v>53.363404340253609</v>
      </c>
      <c r="X1215" s="50">
        <v>82.531494818478521</v>
      </c>
      <c r="Y1215" s="50">
        <v>60.731856257590323</v>
      </c>
      <c r="Z1215" s="50">
        <v>657190040.09006262</v>
      </c>
      <c r="AA1215" s="50">
        <v>0.17039775410176167</v>
      </c>
      <c r="AB1215" s="50">
        <v>0.17058569889648562</v>
      </c>
      <c r="AC1215" s="50">
        <v>27678257</v>
      </c>
      <c r="AD1215" s="50">
        <v>0.46455994650796778</v>
      </c>
      <c r="AE1215" s="50">
        <v>0.44299282234415749</v>
      </c>
      <c r="AF1215" s="50">
        <v>4.034143350012815E-2</v>
      </c>
      <c r="AG1215" s="50">
        <v>0.3739934950869559</v>
      </c>
      <c r="AH1215" s="50">
        <v>10.465037497139839</v>
      </c>
      <c r="AI1215" s="50">
        <v>11.372881098601731</v>
      </c>
      <c r="AJ1215" s="50">
        <v>1.5409425023553409</v>
      </c>
      <c r="AK1215" s="50">
        <v>3.0332208079058844</v>
      </c>
      <c r="AL1215" s="50">
        <v>4.1893194319594329</v>
      </c>
      <c r="AM1215" s="50">
        <v>5.3014155093809201</v>
      </c>
      <c r="AN1215" s="50">
        <v>6.2171148285698781</v>
      </c>
      <c r="AO1215" s="50">
        <v>7.4180869353994829</v>
      </c>
      <c r="AP1215" s="50">
        <v>9.0573294157508499</v>
      </c>
      <c r="AQ1215" s="50">
        <v>11.221155115490816</v>
      </c>
      <c r="AR1215" s="50">
        <v>15.223993554070638</v>
      </c>
      <c r="AS1215" s="50">
        <v>36.79742189911677</v>
      </c>
      <c r="AT1215" s="50">
        <v>281.16707947017449</v>
      </c>
      <c r="AU1215" s="50">
        <v>421.75061920526178</v>
      </c>
      <c r="AV1215" s="50">
        <v>557.83548566882621</v>
      </c>
      <c r="AW1215" s="50">
        <v>680.98666647676271</v>
      </c>
      <c r="AX1215" s="50">
        <v>787.26782251648865</v>
      </c>
      <c r="AY1215" s="50">
        <v>953.71873356283197</v>
      </c>
      <c r="AZ1215" s="50">
        <v>1149.4110208740733</v>
      </c>
      <c r="BA1215" s="50">
        <v>1467.3172653950176</v>
      </c>
      <c r="BB1215" s="50">
        <v>2193.1032198673611</v>
      </c>
      <c r="BC1215" s="50">
        <v>10.440594306335683</v>
      </c>
      <c r="BD1215" s="50">
        <v>7001.0602788073456</v>
      </c>
      <c r="BE1215" s="50">
        <v>178.91331999538997</v>
      </c>
      <c r="BF1215" s="50">
        <v>352.00372812215306</v>
      </c>
      <c r="BG1215" s="50">
        <v>486.7320037471257</v>
      </c>
      <c r="BH1215" s="50">
        <v>615.46902010409531</v>
      </c>
      <c r="BI1215" s="50">
        <v>721.9872768970265</v>
      </c>
      <c r="BJ1215" s="50">
        <v>861.63864110651582</v>
      </c>
      <c r="BK1215" s="50">
        <v>1051.6490603892878</v>
      </c>
      <c r="BL1215" s="50">
        <v>1302.5987675448048</v>
      </c>
      <c r="BM1215" s="50">
        <v>1768.3866252873527</v>
      </c>
      <c r="BN1215" s="50">
        <v>4273.2891946291111</v>
      </c>
    </row>
    <row r="1216" spans="1:66" x14ac:dyDescent="0.25">
      <c r="A1216" t="str">
        <f t="shared" si="18"/>
        <v>3012TOT41</v>
      </c>
      <c r="B1216" s="50">
        <v>3012</v>
      </c>
      <c r="C1216" s="50" t="s">
        <v>3</v>
      </c>
      <c r="D1216" s="50">
        <v>41</v>
      </c>
      <c r="E1216" s="50">
        <v>1143.3687568394903</v>
      </c>
      <c r="F1216" s="50">
        <v>9.4302425861913342E-2</v>
      </c>
      <c r="G1216" s="50">
        <v>3.4534215829109656E-2</v>
      </c>
      <c r="H1216" s="50">
        <v>2.099387882172183E-2</v>
      </c>
      <c r="I1216" s="50">
        <v>2.3475127588022355E-2</v>
      </c>
      <c r="J1216" s="50">
        <v>1.4629787933339938E-2</v>
      </c>
      <c r="K1216" s="50">
        <v>1.2250237367318678E-2</v>
      </c>
      <c r="L1216" s="50">
        <v>264.57711958250263</v>
      </c>
      <c r="M1216" s="50">
        <v>132.28855979125132</v>
      </c>
      <c r="N1216" s="50">
        <v>10668909</v>
      </c>
      <c r="O1216" s="50">
        <v>1006104</v>
      </c>
      <c r="P1216" s="50">
        <v>167.68710569796571</v>
      </c>
      <c r="Q1216" s="50">
        <v>96.890013884536927</v>
      </c>
      <c r="R1216" s="50">
        <v>36.620707806263596</v>
      </c>
      <c r="S1216" s="50">
        <v>1169777166.3514576</v>
      </c>
      <c r="T1216" s="50">
        <v>0.7991265544427596</v>
      </c>
      <c r="U1216" s="50">
        <v>0.81033383347989996</v>
      </c>
      <c r="V1216" s="50">
        <v>250454</v>
      </c>
      <c r="W1216" s="50">
        <v>49.845831056501524</v>
      </c>
      <c r="X1216" s="50">
        <v>82.442728734749792</v>
      </c>
      <c r="Y1216" s="50">
        <v>62.320376656033417</v>
      </c>
      <c r="Z1216" s="50">
        <v>247777334.19039628</v>
      </c>
      <c r="AA1216" s="50">
        <v>0.16926766313806912</v>
      </c>
      <c r="AB1216" s="50">
        <v>0.16944107115433513</v>
      </c>
      <c r="AC1216" s="50">
        <v>10668909</v>
      </c>
      <c r="AD1216" s="50">
        <v>0.47847101940708198</v>
      </c>
      <c r="AE1216" s="50">
        <v>0.47345589521361564</v>
      </c>
      <c r="AF1216" s="50">
        <v>1.5550079000365962E-2</v>
      </c>
      <c r="AG1216" s="50">
        <v>0.39591481211928325</v>
      </c>
      <c r="AH1216" s="50">
        <v>11.222695664324295</v>
      </c>
      <c r="AI1216" s="50">
        <v>12.082455681602321</v>
      </c>
      <c r="AJ1216" s="50">
        <v>1.4912822821629999</v>
      </c>
      <c r="AK1216" s="50">
        <v>2.934371447634172</v>
      </c>
      <c r="AL1216" s="50">
        <v>4.073138312790344</v>
      </c>
      <c r="AM1216" s="50">
        <v>5.1419140305499536</v>
      </c>
      <c r="AN1216" s="50">
        <v>6.0894318550120445</v>
      </c>
      <c r="AO1216" s="50">
        <v>7.0739114024306353</v>
      </c>
      <c r="AP1216" s="50">
        <v>8.7279371477979169</v>
      </c>
      <c r="AQ1216" s="50">
        <v>10.99524846922958</v>
      </c>
      <c r="AR1216" s="50">
        <v>15.201391826061851</v>
      </c>
      <c r="AS1216" s="50">
        <v>38.271373226330489</v>
      </c>
      <c r="AT1216" s="50">
        <v>270.29528573066113</v>
      </c>
      <c r="AU1216" s="50">
        <v>393.63391125824432</v>
      </c>
      <c r="AV1216" s="50">
        <v>527.75060816551752</v>
      </c>
      <c r="AW1216" s="50">
        <v>646.68428278140141</v>
      </c>
      <c r="AX1216" s="50">
        <v>739.28197428691226</v>
      </c>
      <c r="AY1216" s="50">
        <v>899.73465430455849</v>
      </c>
      <c r="AZ1216" s="50">
        <v>1121.8566470859962</v>
      </c>
      <c r="BA1216" s="50">
        <v>1405.8353973508727</v>
      </c>
      <c r="BB1216" s="50">
        <v>2174.3587479026828</v>
      </c>
      <c r="BC1216" s="50">
        <v>10.84704223957101</v>
      </c>
      <c r="BD1216" s="50">
        <v>7085.4104026483974</v>
      </c>
      <c r="BE1216" s="50">
        <v>170.49927197499278</v>
      </c>
      <c r="BF1216" s="50">
        <v>335.4514941132378</v>
      </c>
      <c r="BG1216" s="50">
        <v>465.61996131481089</v>
      </c>
      <c r="BH1216" s="50">
        <v>588.07789714279374</v>
      </c>
      <c r="BI1216" s="50">
        <v>695.36340464406499</v>
      </c>
      <c r="BJ1216" s="50">
        <v>809.42793497862817</v>
      </c>
      <c r="BK1216" s="50">
        <v>996.45395394121988</v>
      </c>
      <c r="BL1216" s="50">
        <v>1257.8165595732085</v>
      </c>
      <c r="BM1216" s="50">
        <v>1738.8177834326418</v>
      </c>
      <c r="BN1216" s="50">
        <v>4380.9329151205475</v>
      </c>
    </row>
    <row r="1217" spans="1:66" x14ac:dyDescent="0.25">
      <c r="A1217" t="str">
        <f t="shared" si="18"/>
        <v>3012TOT42</v>
      </c>
      <c r="B1217" s="50">
        <v>3012</v>
      </c>
      <c r="C1217" s="50" t="s">
        <v>3</v>
      </c>
      <c r="D1217" s="50">
        <v>42</v>
      </c>
      <c r="E1217" s="50">
        <v>1214.7344253478582</v>
      </c>
      <c r="F1217" s="50">
        <v>5.2162076662580166E-2</v>
      </c>
      <c r="G1217" s="50">
        <v>2.0449625216457594E-2</v>
      </c>
      <c r="H1217" s="50">
        <v>1.4087914478180898E-2</v>
      </c>
      <c r="I1217" s="50">
        <v>1.4967548122395457E-2</v>
      </c>
      <c r="J1217" s="50">
        <v>1.147888757206722E-2</v>
      </c>
      <c r="K1217" s="50">
        <v>1.0731602815966178E-2</v>
      </c>
      <c r="L1217" s="50">
        <v>259.53676383481201</v>
      </c>
      <c r="M1217" s="50">
        <v>129.768381917406</v>
      </c>
      <c r="N1217" s="50">
        <v>6211505</v>
      </c>
      <c r="O1217" s="50">
        <v>324005</v>
      </c>
      <c r="P1217" s="50">
        <v>157.78794764702414</v>
      </c>
      <c r="Q1217" s="50">
        <v>101.74881618778787</v>
      </c>
      <c r="R1217" s="50">
        <v>39.204008975217164</v>
      </c>
      <c r="S1217" s="50">
        <v>395605502.26709056</v>
      </c>
      <c r="T1217" s="50">
        <v>0.43692097956261705</v>
      </c>
      <c r="U1217" s="50">
        <v>0.43990157393252521</v>
      </c>
      <c r="V1217" s="50">
        <v>92971</v>
      </c>
      <c r="W1217" s="50">
        <v>30.246626299319875</v>
      </c>
      <c r="X1217" s="50">
        <v>99.521755618086132</v>
      </c>
      <c r="Y1217" s="50">
        <v>76.691836753754842</v>
      </c>
      <c r="Z1217" s="50">
        <v>111031645.69882903</v>
      </c>
      <c r="AA1217" s="50">
        <v>0.12262735255999853</v>
      </c>
      <c r="AB1217" s="50">
        <v>0.12267307143164044</v>
      </c>
      <c r="AC1217" s="50">
        <v>6211505</v>
      </c>
      <c r="AD1217" s="50">
        <v>0.42095898761456013</v>
      </c>
      <c r="AE1217" s="50">
        <v>0.36269827165749557</v>
      </c>
      <c r="AF1217" s="50">
        <v>9.0533524525485236E-3</v>
      </c>
      <c r="AG1217" s="50">
        <v>0.29980291557100625</v>
      </c>
      <c r="AH1217" s="50">
        <v>8.33780407747218</v>
      </c>
      <c r="AI1217" s="50">
        <v>8.8241751087942664</v>
      </c>
      <c r="AJ1217" s="50">
        <v>1.9053886897509007</v>
      </c>
      <c r="AK1217" s="50">
        <v>3.5754721550670481</v>
      </c>
      <c r="AL1217" s="50">
        <v>4.8182004282573416</v>
      </c>
      <c r="AM1217" s="50">
        <v>5.8102323058532779</v>
      </c>
      <c r="AN1217" s="50">
        <v>6.8168146099710896</v>
      </c>
      <c r="AO1217" s="50">
        <v>8.022541105787603</v>
      </c>
      <c r="AP1217" s="50">
        <v>9.4202238609714364</v>
      </c>
      <c r="AQ1217" s="50">
        <v>11.267051002733631</v>
      </c>
      <c r="AR1217" s="50">
        <v>14.785042419710905</v>
      </c>
      <c r="AS1217" s="50">
        <v>33.579033421896753</v>
      </c>
      <c r="AT1217" s="50">
        <v>349.77184686089709</v>
      </c>
      <c r="AU1217" s="50">
        <v>512.84875295359836</v>
      </c>
      <c r="AV1217" s="50">
        <v>655.45669566087076</v>
      </c>
      <c r="AW1217" s="50">
        <v>759.15111456947113</v>
      </c>
      <c r="AX1217" s="50">
        <v>899.73465430455849</v>
      </c>
      <c r="AY1217" s="50">
        <v>1049.6904300219849</v>
      </c>
      <c r="AZ1217" s="50">
        <v>1243.3208254171118</v>
      </c>
      <c r="BA1217" s="50">
        <v>1518.3022291389423</v>
      </c>
      <c r="BB1217" s="50">
        <v>2153.3649393022433</v>
      </c>
      <c r="BC1217" s="50">
        <v>9.5778583457479414</v>
      </c>
      <c r="BD1217" s="50">
        <v>6748.0099072841886</v>
      </c>
      <c r="BE1217" s="50">
        <v>231.27744950066221</v>
      </c>
      <c r="BF1217" s="50">
        <v>433.01537465470636</v>
      </c>
      <c r="BG1217" s="50">
        <v>584.82628436275411</v>
      </c>
      <c r="BH1217" s="50">
        <v>706.033869287877</v>
      </c>
      <c r="BI1217" s="50">
        <v>829.27885330024674</v>
      </c>
      <c r="BJ1217" s="50">
        <v>975.90906721231852</v>
      </c>
      <c r="BK1217" s="50">
        <v>1140.8952674279587</v>
      </c>
      <c r="BL1217" s="50">
        <v>1373.7219351152946</v>
      </c>
      <c r="BM1217" s="50">
        <v>1796.5785919858447</v>
      </c>
      <c r="BN1217" s="50">
        <v>4080.2121427614984</v>
      </c>
    </row>
    <row r="1218" spans="1:66" x14ac:dyDescent="0.25">
      <c r="A1218" t="str">
        <f t="shared" si="18"/>
        <v>3012TOT43</v>
      </c>
      <c r="B1218" s="50">
        <v>3012</v>
      </c>
      <c r="C1218" s="50" t="s">
        <v>3</v>
      </c>
      <c r="D1218" s="50">
        <v>43</v>
      </c>
      <c r="E1218" s="50">
        <v>1148.0230770409505</v>
      </c>
      <c r="F1218" s="50">
        <v>0.10901140162901053</v>
      </c>
      <c r="G1218" s="50">
        <v>4.0856106526743131E-2</v>
      </c>
      <c r="H1218" s="50">
        <v>2.4081475363292117E-2</v>
      </c>
      <c r="I1218" s="50">
        <v>2.9649440170597036E-2</v>
      </c>
      <c r="J1218" s="50">
        <v>1.6264023422351077E-2</v>
      </c>
      <c r="K1218" s="50">
        <v>1.2533038281543308E-2</v>
      </c>
      <c r="L1218" s="50">
        <v>285.96496256314572</v>
      </c>
      <c r="M1218" s="50">
        <v>142.98248128157286</v>
      </c>
      <c r="N1218" s="50">
        <v>10797843</v>
      </c>
      <c r="O1218" s="50">
        <v>1177088</v>
      </c>
      <c r="P1218" s="50">
        <v>178.78888007264462</v>
      </c>
      <c r="Q1218" s="50">
        <v>107.1760824905011</v>
      </c>
      <c r="R1218" s="50">
        <v>37.478746182702324</v>
      </c>
      <c r="S1218" s="50">
        <v>1513868167.0389476</v>
      </c>
      <c r="T1218" s="50">
        <v>1.0176986166088344</v>
      </c>
      <c r="U1218" s="50">
        <v>1.0352745067491558</v>
      </c>
      <c r="V1218" s="50">
        <v>320150</v>
      </c>
      <c r="W1218" s="50">
        <v>64.55029466458862</v>
      </c>
      <c r="X1218" s="50">
        <v>78.432186616984239</v>
      </c>
      <c r="Y1218" s="50">
        <v>54.854403080702689</v>
      </c>
      <c r="Z1218" s="50">
        <v>301320774.54513007</v>
      </c>
      <c r="AA1218" s="50">
        <v>0.20256303823990243</v>
      </c>
      <c r="AB1218" s="50">
        <v>0.20290129690569716</v>
      </c>
      <c r="AC1218" s="50">
        <v>10797843</v>
      </c>
      <c r="AD1218" s="50">
        <v>0.47444679683943253</v>
      </c>
      <c r="AE1218" s="50">
        <v>0.4610965108182139</v>
      </c>
      <c r="AF1218" s="50">
        <v>1.5738002047215552E-2</v>
      </c>
      <c r="AG1218" s="50">
        <v>0.39414192877284204</v>
      </c>
      <c r="AH1218" s="50">
        <v>11.091795297698416</v>
      </c>
      <c r="AI1218" s="50">
        <v>12.130729341722585</v>
      </c>
      <c r="AJ1218" s="50">
        <v>1.4622017305565262</v>
      </c>
      <c r="AK1218" s="50">
        <v>2.8864303776326516</v>
      </c>
      <c r="AL1218" s="50">
        <v>3.9929221563192021</v>
      </c>
      <c r="AM1218" s="50">
        <v>5.091048036352964</v>
      </c>
      <c r="AN1218" s="50">
        <v>6.1352725331427429</v>
      </c>
      <c r="AO1218" s="50">
        <v>7.3075065295749084</v>
      </c>
      <c r="AP1218" s="50">
        <v>9.0771045831065464</v>
      </c>
      <c r="AQ1218" s="50">
        <v>11.295434942147068</v>
      </c>
      <c r="AR1218" s="50">
        <v>15.504160352030709</v>
      </c>
      <c r="AS1218" s="50">
        <v>37.247918759136695</v>
      </c>
      <c r="AT1218" s="50">
        <v>267.44612599203003</v>
      </c>
      <c r="AU1218" s="50">
        <v>393.63391125824432</v>
      </c>
      <c r="AV1218" s="50">
        <v>522.595878375231</v>
      </c>
      <c r="AW1218" s="50">
        <v>656.05651876374054</v>
      </c>
      <c r="AX1218" s="50">
        <v>750.828569017154</v>
      </c>
      <c r="AY1218" s="50">
        <v>933.47470384097937</v>
      </c>
      <c r="AZ1218" s="50">
        <v>1143.4127898453762</v>
      </c>
      <c r="BA1218" s="50">
        <v>1474.4401647415953</v>
      </c>
      <c r="BB1218" s="50">
        <v>2226.562102324312</v>
      </c>
      <c r="BC1218" s="50">
        <v>10.487416493182906</v>
      </c>
      <c r="BD1218" s="50">
        <v>7029.1769867543626</v>
      </c>
      <c r="BE1218" s="50">
        <v>167.71553530685708</v>
      </c>
      <c r="BF1218" s="50">
        <v>331.54397699147336</v>
      </c>
      <c r="BG1218" s="50">
        <v>458.37940046495072</v>
      </c>
      <c r="BH1218" s="50">
        <v>584.39440896048677</v>
      </c>
      <c r="BI1218" s="50">
        <v>704.0697812015818</v>
      </c>
      <c r="BJ1218" s="50">
        <v>839.34793210886971</v>
      </c>
      <c r="BK1218" s="50">
        <v>1042.1703246557017</v>
      </c>
      <c r="BL1218" s="50">
        <v>1296.5058185851497</v>
      </c>
      <c r="BM1218" s="50">
        <v>1777.7587414810646</v>
      </c>
      <c r="BN1218" s="50">
        <v>4283.395746089036</v>
      </c>
    </row>
    <row r="1219" spans="1:66" x14ac:dyDescent="0.25">
      <c r="A1219" t="str">
        <f t="shared" si="18"/>
        <v>3012TOT49</v>
      </c>
      <c r="B1219" s="50">
        <v>3012</v>
      </c>
      <c r="C1219" s="50" t="s">
        <v>3</v>
      </c>
      <c r="D1219" s="50">
        <v>49</v>
      </c>
      <c r="E1219" s="50">
        <v>1192.7282796737816</v>
      </c>
      <c r="F1219" s="50">
        <v>7.8886575980166809E-2</v>
      </c>
      <c r="G1219" s="50">
        <v>3.0714463109170791E-2</v>
      </c>
      <c r="H1219" s="50">
        <v>1.9409849454762935E-2</v>
      </c>
      <c r="I1219" s="50">
        <v>2.1212245626026895E-2</v>
      </c>
      <c r="J1219" s="50">
        <v>1.432192349864162E-2</v>
      </c>
      <c r="K1219" s="50">
        <v>1.2055789304476596E-2</v>
      </c>
      <c r="L1219" s="50">
        <v>227.46713306590985</v>
      </c>
      <c r="M1219" s="50">
        <v>113.73356653295492</v>
      </c>
      <c r="N1219" s="50">
        <v>14346053</v>
      </c>
      <c r="O1219" s="50">
        <v>1131711</v>
      </c>
      <c r="P1219" s="50">
        <v>138.90287761060594</v>
      </c>
      <c r="Q1219" s="50">
        <v>88.564255455303908</v>
      </c>
      <c r="R1219" s="50">
        <v>38.934967993658205</v>
      </c>
      <c r="S1219" s="50">
        <v>1202749705.2669294</v>
      </c>
      <c r="T1219" s="50">
        <v>0.5857604775676607</v>
      </c>
      <c r="U1219" s="50">
        <v>0.59119174507794936</v>
      </c>
      <c r="V1219" s="50">
        <v>304312</v>
      </c>
      <c r="W1219" s="50">
        <v>36.943797649925962</v>
      </c>
      <c r="X1219" s="50">
        <v>76.789768883028955</v>
      </c>
      <c r="Y1219" s="50">
        <v>67.517243346781626</v>
      </c>
      <c r="Z1219" s="50">
        <v>280416577.77998769</v>
      </c>
      <c r="AA1219" s="50">
        <v>0.13656785597119783</v>
      </c>
      <c r="AB1219" s="50">
        <v>0.13665764444678402</v>
      </c>
      <c r="AC1219" s="50">
        <v>14346053</v>
      </c>
      <c r="AD1219" s="50">
        <v>0.52688840332637743</v>
      </c>
      <c r="AE1219" s="50">
        <v>0.58972839827815449</v>
      </c>
      <c r="AF1219" s="50">
        <v>2.0909566057169759E-2</v>
      </c>
      <c r="AG1219" s="50">
        <v>0.48054518365997989</v>
      </c>
      <c r="AH1219" s="50">
        <v>14.623919467369811</v>
      </c>
      <c r="AI1219" s="50">
        <v>14.945446758910974</v>
      </c>
      <c r="AJ1219" s="50">
        <v>1.3242813453554081</v>
      </c>
      <c r="AK1219" s="50">
        <v>2.5710472292329714</v>
      </c>
      <c r="AL1219" s="50">
        <v>3.449608560666424</v>
      </c>
      <c r="AM1219" s="50">
        <v>4.3933586482944103</v>
      </c>
      <c r="AN1219" s="50">
        <v>5.4416911191163582</v>
      </c>
      <c r="AO1219" s="50">
        <v>6.3648162695340567</v>
      </c>
      <c r="AP1219" s="50">
        <v>7.885577647098124</v>
      </c>
      <c r="AQ1219" s="50">
        <v>10.352193360727043</v>
      </c>
      <c r="AR1219" s="50">
        <v>15.302452764277625</v>
      </c>
      <c r="AS1219" s="50">
        <v>42.91497305569758</v>
      </c>
      <c r="AT1219" s="50">
        <v>245.55258273728575</v>
      </c>
      <c r="AU1219" s="50">
        <v>350.33418101983744</v>
      </c>
      <c r="AV1219" s="50">
        <v>466.36246248119613</v>
      </c>
      <c r="AW1219" s="50">
        <v>578.52938271783103</v>
      </c>
      <c r="AX1219" s="50">
        <v>699.54369372179417</v>
      </c>
      <c r="AY1219" s="50">
        <v>843.50123841052357</v>
      </c>
      <c r="AZ1219" s="50">
        <v>1065.2215639355754</v>
      </c>
      <c r="BA1219" s="50">
        <v>1442.9494518409356</v>
      </c>
      <c r="BB1219" s="50">
        <v>2384.2968339070799</v>
      </c>
      <c r="BC1219" s="50">
        <v>12.591407842911437</v>
      </c>
      <c r="BD1219" s="50">
        <v>8884.8797112575139</v>
      </c>
      <c r="BE1219" s="50">
        <v>157.93804348277982</v>
      </c>
      <c r="BF1219" s="50">
        <v>306.577282131012</v>
      </c>
      <c r="BG1219" s="50">
        <v>411.24170024159508</v>
      </c>
      <c r="BH1219" s="50">
        <v>524.20829501927687</v>
      </c>
      <c r="BI1219" s="50">
        <v>649.270050327425</v>
      </c>
      <c r="BJ1219" s="50">
        <v>759.10217240698364</v>
      </c>
      <c r="BK1219" s="50">
        <v>939.93322679959158</v>
      </c>
      <c r="BL1219" s="50">
        <v>1235.1799066083011</v>
      </c>
      <c r="BM1219" s="50">
        <v>1825.0437984086698</v>
      </c>
      <c r="BN1219" s="50">
        <v>5121.2257673073482</v>
      </c>
    </row>
    <row r="1220" spans="1:66" x14ac:dyDescent="0.25">
      <c r="A1220" t="str">
        <f t="shared" ref="A1220:A1283" si="19">B1220&amp;C1220&amp;D1220</f>
        <v>3012TOT50</v>
      </c>
      <c r="B1220" s="50">
        <v>3012</v>
      </c>
      <c r="C1220" s="50" t="s">
        <v>3</v>
      </c>
      <c r="D1220" s="50">
        <v>50</v>
      </c>
      <c r="E1220" s="50">
        <v>1107.8604605215073</v>
      </c>
      <c r="F1220" s="50">
        <v>6.7451353731712113E-2</v>
      </c>
      <c r="G1220" s="50">
        <v>2.6497733805459237E-2</v>
      </c>
      <c r="H1220" s="50">
        <v>1.7438889694306129E-2</v>
      </c>
      <c r="I1220" s="50">
        <v>1.6445242455155457E-2</v>
      </c>
      <c r="J1220" s="50">
        <v>1.3348716626998951E-2</v>
      </c>
      <c r="K1220" s="50">
        <v>1.1846133245468354E-2</v>
      </c>
      <c r="L1220" s="50">
        <v>220.33870503132312</v>
      </c>
      <c r="M1220" s="50">
        <v>110.16935251566156</v>
      </c>
      <c r="N1220" s="50">
        <v>2525168</v>
      </c>
      <c r="O1220" s="50">
        <v>170326</v>
      </c>
      <c r="P1220" s="50">
        <v>133.78037773396224</v>
      </c>
      <c r="Q1220" s="50">
        <v>86.558327297360876</v>
      </c>
      <c r="R1220" s="50">
        <v>39.284213495334761</v>
      </c>
      <c r="S1220" s="50">
        <v>176917603.86300349</v>
      </c>
      <c r="T1220" s="50">
        <v>0.5270046690005723</v>
      </c>
      <c r="U1220" s="50">
        <v>0.5313324408564043</v>
      </c>
      <c r="V1220" s="50">
        <v>41526.999999999993</v>
      </c>
      <c r="W1220" s="50">
        <v>20.744129888403034</v>
      </c>
      <c r="X1220" s="50">
        <v>89.42522262725852</v>
      </c>
      <c r="Y1220" s="50">
        <v>81.170689112061297</v>
      </c>
      <c r="Z1220" s="50">
        <v>44562734.64050597</v>
      </c>
      <c r="AA1220" s="50">
        <v>0.13274410633079606</v>
      </c>
      <c r="AB1220" s="50">
        <v>0.13278499466725041</v>
      </c>
      <c r="AC1220" s="50">
        <v>2525168</v>
      </c>
      <c r="AD1220" s="50">
        <v>0.4842088724968171</v>
      </c>
      <c r="AE1220" s="50">
        <v>0.44878862585174861</v>
      </c>
      <c r="AF1220" s="50">
        <v>3.6804664740505079E-3</v>
      </c>
      <c r="AG1220" s="50">
        <v>0.40293827253805947</v>
      </c>
      <c r="AH1220" s="50">
        <v>11.595037533239546</v>
      </c>
      <c r="AI1220" s="50">
        <v>12.340773834663224</v>
      </c>
      <c r="AJ1220" s="50">
        <v>1.5147552395599184</v>
      </c>
      <c r="AK1220" s="50">
        <v>2.8956827099725801</v>
      </c>
      <c r="AL1220" s="50">
        <v>3.9073882901238726</v>
      </c>
      <c r="AM1220" s="50">
        <v>4.942972650525963</v>
      </c>
      <c r="AN1220" s="50">
        <v>6.012675890574366</v>
      </c>
      <c r="AO1220" s="50">
        <v>6.9233369597528593</v>
      </c>
      <c r="AP1220" s="50">
        <v>8.4624703218154735</v>
      </c>
      <c r="AQ1220" s="50">
        <v>10.912500690678584</v>
      </c>
      <c r="AR1220" s="50">
        <v>15.988352033895012</v>
      </c>
      <c r="AS1220" s="50">
        <v>38.439865213101371</v>
      </c>
      <c r="AT1220" s="50">
        <v>262.42260750549622</v>
      </c>
      <c r="AU1220" s="50">
        <v>375.63921817215316</v>
      </c>
      <c r="AV1220" s="50">
        <v>492.04238907280541</v>
      </c>
      <c r="AW1220" s="50">
        <v>599.82310286970562</v>
      </c>
      <c r="AX1220" s="50">
        <v>699.54369372179417</v>
      </c>
      <c r="AY1220" s="50">
        <v>843.50123841052357</v>
      </c>
      <c r="AZ1220" s="50">
        <v>1036.9441890860037</v>
      </c>
      <c r="BA1220" s="50">
        <v>1405.8353973508727</v>
      </c>
      <c r="BB1220" s="50">
        <v>2249.3366357613959</v>
      </c>
      <c r="BC1220" s="50">
        <v>8.7369288625813368</v>
      </c>
      <c r="BD1220" s="50">
        <v>7141.6438185424322</v>
      </c>
      <c r="BE1220" s="50">
        <v>166.40404923551424</v>
      </c>
      <c r="BF1220" s="50">
        <v>321.82949454057342</v>
      </c>
      <c r="BG1220" s="50">
        <v>434.96974789229773</v>
      </c>
      <c r="BH1220" s="50">
        <v>547.56208838762029</v>
      </c>
      <c r="BI1220" s="50">
        <v>665.96182282476991</v>
      </c>
      <c r="BJ1220" s="50">
        <v>766.89007739240685</v>
      </c>
      <c r="BK1220" s="50">
        <v>935.78854936380048</v>
      </c>
      <c r="BL1220" s="50">
        <v>1210.7690765877157</v>
      </c>
      <c r="BM1220" s="50">
        <v>1770.9903410807167</v>
      </c>
      <c r="BN1220" s="50">
        <v>4264.9478491003347</v>
      </c>
    </row>
    <row r="1221" spans="1:66" x14ac:dyDescent="0.25">
      <c r="A1221" t="str">
        <f t="shared" si="19"/>
        <v>3012TOT51</v>
      </c>
      <c r="B1221" s="50">
        <v>3012</v>
      </c>
      <c r="C1221" s="50" t="s">
        <v>3</v>
      </c>
      <c r="D1221" s="50">
        <v>51</v>
      </c>
      <c r="E1221" s="50">
        <v>1062.2194292726858</v>
      </c>
      <c r="F1221" s="50">
        <v>8.5642253477506369E-2</v>
      </c>
      <c r="G1221" s="50">
        <v>3.2331866647121781E-2</v>
      </c>
      <c r="H1221" s="50">
        <v>1.952337491530606E-2</v>
      </c>
      <c r="I1221" s="50">
        <v>2.1410151527980998E-2</v>
      </c>
      <c r="J1221" s="50">
        <v>1.3844437572595259E-2</v>
      </c>
      <c r="K1221" s="50">
        <v>1.1026715827302391E-2</v>
      </c>
      <c r="L1221" s="50">
        <v>218.74038942722001</v>
      </c>
      <c r="M1221" s="50">
        <v>109.37019471361</v>
      </c>
      <c r="N1221" s="50">
        <v>3035149</v>
      </c>
      <c r="O1221" s="50">
        <v>259936.99999999997</v>
      </c>
      <c r="P1221" s="50">
        <v>136.16099883285793</v>
      </c>
      <c r="Q1221" s="50">
        <v>82.579390594362081</v>
      </c>
      <c r="R1221" s="50">
        <v>37.752237165984454</v>
      </c>
      <c r="S1221" s="50">
        <v>257585268.63512033</v>
      </c>
      <c r="T1221" s="50">
        <v>0.66580264928338095</v>
      </c>
      <c r="U1221" s="50">
        <v>0.67319301921148889</v>
      </c>
      <c r="V1221" s="50">
        <v>64983</v>
      </c>
      <c r="W1221" s="50">
        <v>38.648190199242649</v>
      </c>
      <c r="X1221" s="50">
        <v>70.722004514367356</v>
      </c>
      <c r="Y1221" s="50">
        <v>64.662959318629362</v>
      </c>
      <c r="Z1221" s="50">
        <v>55148736.232285604</v>
      </c>
      <c r="AA1221" s="50">
        <v>0.14254764988171303</v>
      </c>
      <c r="AB1221" s="50">
        <v>0.14265878035618679</v>
      </c>
      <c r="AC1221" s="50">
        <v>3035149</v>
      </c>
      <c r="AD1221" s="50">
        <v>0.51874476420548565</v>
      </c>
      <c r="AE1221" s="50">
        <v>0.70222200810943836</v>
      </c>
      <c r="AF1221" s="50">
        <v>4.4237706711980256E-3</v>
      </c>
      <c r="AG1221" s="50">
        <v>0.47643210934728142</v>
      </c>
      <c r="AH1221" s="50">
        <v>13.963604729019664</v>
      </c>
      <c r="AI1221" s="50">
        <v>14.004219479236678</v>
      </c>
      <c r="AJ1221" s="50">
        <v>1.3984473676078444</v>
      </c>
      <c r="AK1221" s="50">
        <v>2.6541307046661169</v>
      </c>
      <c r="AL1221" s="50">
        <v>3.5955503791699606</v>
      </c>
      <c r="AM1221" s="50">
        <v>4.5645957224404796</v>
      </c>
      <c r="AN1221" s="50">
        <v>5.6607671254679399</v>
      </c>
      <c r="AO1221" s="50">
        <v>6.7778583169002289</v>
      </c>
      <c r="AP1221" s="50">
        <v>8.165742480627177</v>
      </c>
      <c r="AQ1221" s="50">
        <v>10.429715122253832</v>
      </c>
      <c r="AR1221" s="50">
        <v>14.119779523700181</v>
      </c>
      <c r="AS1221" s="50">
        <v>42.633413257166254</v>
      </c>
      <c r="AT1221" s="50">
        <v>232.00300728853256</v>
      </c>
      <c r="AU1221" s="50">
        <v>342.34903596288444</v>
      </c>
      <c r="AV1221" s="50">
        <v>439.18297813241259</v>
      </c>
      <c r="AW1221" s="50">
        <v>543.77713169531751</v>
      </c>
      <c r="AX1221" s="50">
        <v>674.80099072841881</v>
      </c>
      <c r="AY1221" s="50">
        <v>787.26782251648865</v>
      </c>
      <c r="AZ1221" s="50">
        <v>967.21475337740037</v>
      </c>
      <c r="BA1221" s="50">
        <v>1254.5675085959188</v>
      </c>
      <c r="BB1221" s="50">
        <v>1799.469308609117</v>
      </c>
      <c r="BC1221" s="50">
        <v>17.102773625738934</v>
      </c>
      <c r="BD1221" s="50">
        <v>7029.1769867543626</v>
      </c>
      <c r="BE1221" s="50">
        <v>147.33653118127461</v>
      </c>
      <c r="BF1221" s="50">
        <v>284.2220292087132</v>
      </c>
      <c r="BG1221" s="50">
        <v>380.39344311557812</v>
      </c>
      <c r="BH1221" s="50">
        <v>485.51431876641533</v>
      </c>
      <c r="BI1221" s="50">
        <v>602.89851303434932</v>
      </c>
      <c r="BJ1221" s="50">
        <v>719.94992597836801</v>
      </c>
      <c r="BK1221" s="50">
        <v>867.38931939835845</v>
      </c>
      <c r="BL1221" s="50">
        <v>1106.4206778870935</v>
      </c>
      <c r="BM1221" s="50">
        <v>1497.9150529553845</v>
      </c>
      <c r="BN1221" s="50">
        <v>4541.0654981232747</v>
      </c>
    </row>
    <row r="1222" spans="1:66" x14ac:dyDescent="0.25">
      <c r="A1222" t="str">
        <f t="shared" si="19"/>
        <v>3012TOT52</v>
      </c>
      <c r="B1222" s="50">
        <v>3012</v>
      </c>
      <c r="C1222" s="50" t="s">
        <v>3</v>
      </c>
      <c r="D1222" s="50">
        <v>52</v>
      </c>
      <c r="E1222" s="50">
        <v>1007.3174563992325</v>
      </c>
      <c r="F1222" s="50">
        <v>7.0342732000917382E-2</v>
      </c>
      <c r="G1222" s="50">
        <v>2.7648125911570513E-2</v>
      </c>
      <c r="H1222" s="50">
        <v>1.7948627834605171E-2</v>
      </c>
      <c r="I1222" s="50">
        <v>1.9329341340675019E-2</v>
      </c>
      <c r="J1222" s="50">
        <v>1.3694007393122428E-2</v>
      </c>
      <c r="K1222" s="50">
        <v>1.2003083670440857E-2</v>
      </c>
      <c r="L1222" s="50">
        <v>221.00263851471809</v>
      </c>
      <c r="M1222" s="50">
        <v>110.50131925735904</v>
      </c>
      <c r="N1222" s="50">
        <v>6165342</v>
      </c>
      <c r="O1222" s="50">
        <v>433687</v>
      </c>
      <c r="P1222" s="50">
        <v>134.13781818950613</v>
      </c>
      <c r="Q1222" s="50">
        <v>86.864820325211952</v>
      </c>
      <c r="R1222" s="50">
        <v>39.304879303251852</v>
      </c>
      <c r="S1222" s="50">
        <v>452065719.98856229</v>
      </c>
      <c r="T1222" s="50">
        <v>0.60659216591819309</v>
      </c>
      <c r="U1222" s="50">
        <v>0.61232788865490295</v>
      </c>
      <c r="V1222" s="50">
        <v>119172</v>
      </c>
      <c r="W1222" s="50">
        <v>32.215884891533335</v>
      </c>
      <c r="X1222" s="50">
        <v>78.285434365825708</v>
      </c>
      <c r="Y1222" s="50">
        <v>70.8457011119459</v>
      </c>
      <c r="Z1222" s="50">
        <v>111953181.41093017</v>
      </c>
      <c r="AA1222" s="50">
        <v>0.15022135010636667</v>
      </c>
      <c r="AB1222" s="50">
        <v>0.15031427262651023</v>
      </c>
      <c r="AC1222" s="50">
        <v>6165342</v>
      </c>
      <c r="AD1222" s="50">
        <v>0.47592661672040748</v>
      </c>
      <c r="AE1222" s="50">
        <v>0.4729790050396554</v>
      </c>
      <c r="AF1222" s="50">
        <v>8.9860692564042183E-3</v>
      </c>
      <c r="AG1222" s="50">
        <v>0.38405115002163193</v>
      </c>
      <c r="AH1222" s="50">
        <v>11.1501038110202</v>
      </c>
      <c r="AI1222" s="50">
        <v>11.437631731737261</v>
      </c>
      <c r="AJ1222" s="50">
        <v>1.6176784916857077</v>
      </c>
      <c r="AK1222" s="50">
        <v>3.0507190257589629</v>
      </c>
      <c r="AL1222" s="50">
        <v>3.9858370554237847</v>
      </c>
      <c r="AM1222" s="50">
        <v>5.054020393456387</v>
      </c>
      <c r="AN1222" s="50">
        <v>6.1876931419325505</v>
      </c>
      <c r="AO1222" s="50">
        <v>7.1552407942989369</v>
      </c>
      <c r="AP1222" s="50">
        <v>8.6176806413295246</v>
      </c>
      <c r="AQ1222" s="50">
        <v>10.935718874225529</v>
      </c>
      <c r="AR1222" s="50">
        <v>15.183295096274811</v>
      </c>
      <c r="AS1222" s="50">
        <v>38.212116485613805</v>
      </c>
      <c r="AT1222" s="50">
        <v>248.55169825163426</v>
      </c>
      <c r="AU1222" s="50">
        <v>349.77184686089709</v>
      </c>
      <c r="AV1222" s="50">
        <v>456.61533705956339</v>
      </c>
      <c r="AW1222" s="50">
        <v>562.33415894034897</v>
      </c>
      <c r="AX1222" s="50">
        <v>687.17234222510649</v>
      </c>
      <c r="AY1222" s="50">
        <v>784.56861855357499</v>
      </c>
      <c r="AZ1222" s="50">
        <v>955.9680701985933</v>
      </c>
      <c r="BA1222" s="50">
        <v>1265.2518576157854</v>
      </c>
      <c r="BB1222" s="50">
        <v>1889.4427740395727</v>
      </c>
      <c r="BC1222" s="50">
        <v>11.070181973482534</v>
      </c>
      <c r="BD1222" s="50">
        <v>6185.6757483438396</v>
      </c>
      <c r="BE1222" s="50">
        <v>162.60718146733402</v>
      </c>
      <c r="BF1222" s="50">
        <v>307.4759112151001</v>
      </c>
      <c r="BG1222" s="50">
        <v>401.9835907872511</v>
      </c>
      <c r="BH1222" s="50">
        <v>509.02698109836467</v>
      </c>
      <c r="BI1222" s="50">
        <v>623.21848818560704</v>
      </c>
      <c r="BJ1222" s="50">
        <v>721.14612316286127</v>
      </c>
      <c r="BK1222" s="50">
        <v>867.96026368069101</v>
      </c>
      <c r="BL1222" s="50">
        <v>1099.929512237245</v>
      </c>
      <c r="BM1222" s="50">
        <v>1531.2981386939109</v>
      </c>
      <c r="BN1222" s="50">
        <v>3851.1170767866929</v>
      </c>
    </row>
    <row r="1223" spans="1:66" x14ac:dyDescent="0.25">
      <c r="A1223" t="str">
        <f t="shared" si="19"/>
        <v>3012TOT53</v>
      </c>
      <c r="B1223" s="50">
        <v>3012</v>
      </c>
      <c r="C1223" s="50" t="s">
        <v>3</v>
      </c>
      <c r="D1223" s="50">
        <v>53</v>
      </c>
      <c r="E1223" s="50">
        <v>1861.9178915902435</v>
      </c>
      <c r="F1223" s="50">
        <v>0.10218348843723501</v>
      </c>
      <c r="G1223" s="50">
        <v>4.0119120073777541E-2</v>
      </c>
      <c r="H1223" s="50">
        <v>2.4615695924575381E-2</v>
      </c>
      <c r="I1223" s="50">
        <v>3.0006937887966465E-2</v>
      </c>
      <c r="J1223" s="50">
        <v>1.7290205870849729E-2</v>
      </c>
      <c r="K1223" s="50">
        <v>1.3573788645622515E-2</v>
      </c>
      <c r="L1223" s="50">
        <v>259.65437870782546</v>
      </c>
      <c r="M1223" s="50">
        <v>129.82718935391273</v>
      </c>
      <c r="N1223" s="50">
        <v>2620394</v>
      </c>
      <c r="O1223" s="50">
        <v>267761</v>
      </c>
      <c r="P1223" s="50">
        <v>157.70928604777259</v>
      </c>
      <c r="Q1223" s="50">
        <v>101.94509266005286</v>
      </c>
      <c r="R1223" s="50">
        <v>39.2618422871913</v>
      </c>
      <c r="S1223" s="50">
        <v>327563039.46898097</v>
      </c>
      <c r="T1223" s="50">
        <v>0.55948252305391633</v>
      </c>
      <c r="U1223" s="50">
        <v>0.56436723839859371</v>
      </c>
      <c r="V1223" s="50">
        <v>78630</v>
      </c>
      <c r="W1223" s="50">
        <v>55.019861797069993</v>
      </c>
      <c r="X1223" s="50">
        <v>74.807327556842736</v>
      </c>
      <c r="Y1223" s="50">
        <v>57.620694038839403</v>
      </c>
      <c r="Z1223" s="50">
        <v>70585201.989534527</v>
      </c>
      <c r="AA1223" s="50">
        <v>0.12056057045811717</v>
      </c>
      <c r="AB1223" s="50">
        <v>0.12066756736099291</v>
      </c>
      <c r="AC1223" s="50">
        <v>2620394</v>
      </c>
      <c r="AD1223" s="50">
        <v>0.5824136866338594</v>
      </c>
      <c r="AE1223" s="50">
        <v>0.63341241838317686</v>
      </c>
      <c r="AF1223" s="50">
        <v>3.8192596555172704E-3</v>
      </c>
      <c r="AG1223" s="50">
        <v>0.62962324296224725</v>
      </c>
      <c r="AH1223" s="50">
        <v>21.310603438154065</v>
      </c>
      <c r="AI1223" s="50">
        <v>24.200398356512679</v>
      </c>
      <c r="AJ1223" s="50">
        <v>0.83626886819980051</v>
      </c>
      <c r="AK1223" s="50">
        <v>1.7446049554812086</v>
      </c>
      <c r="AL1223" s="50">
        <v>2.4749591477933306</v>
      </c>
      <c r="AM1223" s="50">
        <v>3.2846710790509803</v>
      </c>
      <c r="AN1223" s="50">
        <v>4.1867796760014162</v>
      </c>
      <c r="AO1223" s="50">
        <v>5.5419291186530621</v>
      </c>
      <c r="AP1223" s="50">
        <v>7.8571358775778002</v>
      </c>
      <c r="AQ1223" s="50">
        <v>11.615476636265914</v>
      </c>
      <c r="AR1223" s="50">
        <v>18.02288106721079</v>
      </c>
      <c r="AS1223" s="50">
        <v>44.435293573765698</v>
      </c>
      <c r="AT1223" s="50">
        <v>253.05037152315705</v>
      </c>
      <c r="AU1223" s="50">
        <v>396.44558205294607</v>
      </c>
      <c r="AV1223" s="50">
        <v>536.8416770683865</v>
      </c>
      <c r="AW1223" s="50">
        <v>693.54546269309708</v>
      </c>
      <c r="AX1223" s="50">
        <v>880.99018233988022</v>
      </c>
      <c r="AY1223" s="50">
        <v>1205.2695473288147</v>
      </c>
      <c r="AZ1223" s="50">
        <v>1738.7372194435591</v>
      </c>
      <c r="BA1223" s="50">
        <v>2624.2260750549622</v>
      </c>
      <c r="BB1223" s="50">
        <v>4498.6732715227918</v>
      </c>
      <c r="BC1223" s="50">
        <v>10.133632403679542</v>
      </c>
      <c r="BD1223" s="50">
        <v>13074.550362442586</v>
      </c>
      <c r="BE1223" s="50">
        <v>155.60924470932486</v>
      </c>
      <c r="BF1223" s="50">
        <v>324.25126575829375</v>
      </c>
      <c r="BG1223" s="50">
        <v>460.49442272527983</v>
      </c>
      <c r="BH1223" s="50">
        <v>612.57324866432759</v>
      </c>
      <c r="BI1223" s="50">
        <v>779.01304140126331</v>
      </c>
      <c r="BJ1223" s="50">
        <v>1031.0645137905531</v>
      </c>
      <c r="BK1223" s="50">
        <v>1465.2513961794193</v>
      </c>
      <c r="BL1223" s="50">
        <v>2163.7418441306727</v>
      </c>
      <c r="BM1223" s="50">
        <v>3357.0371489902391</v>
      </c>
      <c r="BN1223" s="50">
        <v>8277.5428302154523</v>
      </c>
    </row>
    <row r="1224" spans="1:66" x14ac:dyDescent="0.25">
      <c r="A1224" t="str">
        <f t="shared" si="19"/>
        <v>3012TOT100</v>
      </c>
      <c r="B1224" s="50">
        <v>3012</v>
      </c>
      <c r="C1224" s="50" t="s">
        <v>3</v>
      </c>
      <c r="D1224" s="50">
        <v>100</v>
      </c>
      <c r="E1224" s="50">
        <v>1255.399556035183</v>
      </c>
      <c r="F1224" s="50">
        <v>0.13825231551164779</v>
      </c>
      <c r="G1224" s="50">
        <v>5.1511781643714991E-2</v>
      </c>
      <c r="H1224" s="50">
        <v>3.1632619027766172E-2</v>
      </c>
      <c r="I1224" s="50">
        <v>3.7125834231783061E-2</v>
      </c>
      <c r="J1224" s="50">
        <v>2.2242331516415102E-2</v>
      </c>
      <c r="K1224" s="50">
        <v>1.8425792059401275E-2</v>
      </c>
      <c r="L1224" s="50">
        <v>289.30795776274579</v>
      </c>
      <c r="M1224" s="50">
        <v>144.65397888137289</v>
      </c>
      <c r="N1224" s="50">
        <v>57219859</v>
      </c>
      <c r="O1224" s="50">
        <v>7910778</v>
      </c>
      <c r="P1224" s="50">
        <v>181.51397042220009</v>
      </c>
      <c r="Q1224" s="50">
        <v>107.7939873405457</v>
      </c>
      <c r="R1224" s="50">
        <v>37.25925417818781</v>
      </c>
      <c r="S1224" s="50">
        <v>10232811643.030407</v>
      </c>
      <c r="T1224" s="50">
        <v>1.1870936449213161</v>
      </c>
      <c r="U1224" s="50">
        <v>1.2113069861085572</v>
      </c>
      <c r="V1224" s="50">
        <v>2124335</v>
      </c>
      <c r="W1224" s="50">
        <v>57.990828543498928</v>
      </c>
      <c r="X1224" s="50">
        <v>86.663150337873958</v>
      </c>
      <c r="Y1224" s="50">
        <v>59.910657838830858</v>
      </c>
      <c r="Z1224" s="50">
        <v>2209218761.6760898</v>
      </c>
      <c r="AA1224" s="50">
        <v>0.25628826599313498</v>
      </c>
      <c r="AB1224" s="50">
        <v>0.25672854474158835</v>
      </c>
      <c r="AC1224" s="50">
        <v>57219859</v>
      </c>
      <c r="AD1224" s="50">
        <v>0.53556478294906573</v>
      </c>
      <c r="AE1224" s="50">
        <v>0.5954525058961071</v>
      </c>
      <c r="AF1224" s="50">
        <v>8.3398717510840145E-2</v>
      </c>
      <c r="AG1224" s="50">
        <v>0.49671983621372995</v>
      </c>
      <c r="AH1224" s="50">
        <v>15.556980016564321</v>
      </c>
      <c r="AI1224" s="50">
        <v>16.389142253030691</v>
      </c>
      <c r="AJ1224" s="50">
        <v>1.1752747789574918</v>
      </c>
      <c r="AK1224" s="50">
        <v>2.4092816347652013</v>
      </c>
      <c r="AL1224" s="50">
        <v>3.2751368677359189</v>
      </c>
      <c r="AM1224" s="50">
        <v>4.2078111255605188</v>
      </c>
      <c r="AN1224" s="50">
        <v>5.2599010089838512</v>
      </c>
      <c r="AO1224" s="50">
        <v>6.363333367713814</v>
      </c>
      <c r="AP1224" s="50">
        <v>8.0327480272847716</v>
      </c>
      <c r="AQ1224" s="50">
        <v>10.528708210483682</v>
      </c>
      <c r="AR1224" s="50">
        <v>15.703568755206206</v>
      </c>
      <c r="AS1224" s="50">
        <v>43.044236223308545</v>
      </c>
      <c r="AT1224" s="50">
        <v>239.55435170858868</v>
      </c>
      <c r="AU1224" s="50">
        <v>349.77184686089709</v>
      </c>
      <c r="AV1224" s="50">
        <v>466.36246248119613</v>
      </c>
      <c r="AW1224" s="50">
        <v>590.45086688736649</v>
      </c>
      <c r="AX1224" s="50">
        <v>712.28993465777546</v>
      </c>
      <c r="AY1224" s="50">
        <v>894.91464722792682</v>
      </c>
      <c r="AZ1224" s="50">
        <v>1124.6683178806979</v>
      </c>
      <c r="BA1224" s="50">
        <v>1546.4189370859599</v>
      </c>
      <c r="BB1224" s="50">
        <v>2609.2304974832196</v>
      </c>
      <c r="BC1224" s="50">
        <v>12.032566361576585</v>
      </c>
      <c r="BD1224" s="50">
        <v>8847.3907673281592</v>
      </c>
      <c r="BE1224" s="50">
        <v>147.53012129107719</v>
      </c>
      <c r="BF1224" s="50">
        <v>302.43922194462391</v>
      </c>
      <c r="BG1224" s="50">
        <v>411.05916559423827</v>
      </c>
      <c r="BH1224" s="50">
        <v>528.39440944421608</v>
      </c>
      <c r="BI1224" s="50">
        <v>660.235188299215</v>
      </c>
      <c r="BJ1224" s="50">
        <v>798.54178162518258</v>
      </c>
      <c r="BK1224" s="50">
        <v>1008.9381046073302</v>
      </c>
      <c r="BL1224" s="50">
        <v>1321.8846581080838</v>
      </c>
      <c r="BM1224" s="50">
        <v>1971.0766819780849</v>
      </c>
      <c r="BN1224" s="50">
        <v>5405.154346989757</v>
      </c>
    </row>
    <row r="1225" spans="1:66" x14ac:dyDescent="0.25">
      <c r="A1225" t="str">
        <f t="shared" si="19"/>
        <v>3012TOT115</v>
      </c>
      <c r="B1225" s="50">
        <v>3012</v>
      </c>
      <c r="C1225" s="50" t="s">
        <v>3</v>
      </c>
      <c r="D1225" s="50">
        <v>115</v>
      </c>
      <c r="E1225" s="50">
        <v>807.0650543548428</v>
      </c>
      <c r="F1225" s="50">
        <v>0.22039780574433662</v>
      </c>
      <c r="G1225" s="50">
        <v>8.514442633416322E-2</v>
      </c>
      <c r="H1225" s="50">
        <v>4.9564222573103965E-2</v>
      </c>
      <c r="I1225" s="50">
        <v>5.8159669215587052E-2</v>
      </c>
      <c r="J1225" s="50">
        <v>3.1916527874090481E-2</v>
      </c>
      <c r="K1225" s="50">
        <v>2.4405449825384579E-2</v>
      </c>
      <c r="L1225" s="50">
        <v>266.9174380965373</v>
      </c>
      <c r="M1225" s="50">
        <v>133.45871904826865</v>
      </c>
      <c r="N1225" s="50">
        <v>1883281</v>
      </c>
      <c r="O1225" s="50">
        <v>415071</v>
      </c>
      <c r="P1225" s="50">
        <v>163.80147435741941</v>
      </c>
      <c r="Q1225" s="50">
        <v>103.11596373911789</v>
      </c>
      <c r="R1225" s="50">
        <v>38.632156997484536</v>
      </c>
      <c r="S1225" s="50">
        <v>513605354.2219128</v>
      </c>
      <c r="T1225" s="50">
        <v>2.8159479861857619</v>
      </c>
      <c r="U1225" s="50">
        <v>2.9478088283522319</v>
      </c>
      <c r="V1225" s="50">
        <v>109531</v>
      </c>
      <c r="W1225" s="50">
        <v>60.220012845261202</v>
      </c>
      <c r="X1225" s="50">
        <v>73.238706203007439</v>
      </c>
      <c r="Y1225" s="50">
        <v>54.877423315084307</v>
      </c>
      <c r="Z1225" s="50">
        <v>96262904.749459296</v>
      </c>
      <c r="AA1225" s="50">
        <v>0.52778136081601335</v>
      </c>
      <c r="AB1225" s="50">
        <v>0.530081727465187</v>
      </c>
      <c r="AC1225" s="50">
        <v>1883281</v>
      </c>
      <c r="AD1225" s="50">
        <v>0.51580857079969045</v>
      </c>
      <c r="AE1225" s="50">
        <v>0.53041687223050005</v>
      </c>
      <c r="AF1225" s="50">
        <v>2.744907499903471E-3</v>
      </c>
      <c r="AG1225" s="50">
        <v>0.4563337349365133</v>
      </c>
      <c r="AH1225" s="50">
        <v>13.887845585533318</v>
      </c>
      <c r="AI1225" s="50">
        <v>14.855719141279895</v>
      </c>
      <c r="AJ1225" s="50">
        <v>1.2388379881892733</v>
      </c>
      <c r="AK1225" s="50">
        <v>2.5907471900669585</v>
      </c>
      <c r="AL1225" s="50">
        <v>3.5808729555111292</v>
      </c>
      <c r="AM1225" s="50">
        <v>4.447987491375117</v>
      </c>
      <c r="AN1225" s="50">
        <v>5.5236311763525716</v>
      </c>
      <c r="AO1225" s="50">
        <v>6.6672839294732427</v>
      </c>
      <c r="AP1225" s="50">
        <v>8.3888018990440436</v>
      </c>
      <c r="AQ1225" s="50">
        <v>10.670595534204786</v>
      </c>
      <c r="AR1225" s="50">
        <v>15.719176404177418</v>
      </c>
      <c r="AS1225" s="50">
        <v>41.172065431605461</v>
      </c>
      <c r="AT1225" s="50">
        <v>173.6487882807798</v>
      </c>
      <c r="AU1225" s="50">
        <v>245.9274721765793</v>
      </c>
      <c r="AV1225" s="50">
        <v>332.33948793374628</v>
      </c>
      <c r="AW1225" s="50">
        <v>399.81958700658816</v>
      </c>
      <c r="AX1225" s="50">
        <v>486.30658065161379</v>
      </c>
      <c r="AY1225" s="50">
        <v>600.57288174829273</v>
      </c>
      <c r="AZ1225" s="50">
        <v>749.778878587132</v>
      </c>
      <c r="BA1225" s="50">
        <v>993.45701412794995</v>
      </c>
      <c r="BB1225" s="50">
        <v>1687.0024768210471</v>
      </c>
      <c r="BC1225" s="50">
        <v>10.747915153891441</v>
      </c>
      <c r="BD1225" s="50">
        <v>5623.3415894034906</v>
      </c>
      <c r="BE1225" s="50">
        <v>99.888457787424784</v>
      </c>
      <c r="BF1225" s="50">
        <v>208.88063722754436</v>
      </c>
      <c r="BG1225" s="50">
        <v>288.69484176450794</v>
      </c>
      <c r="BH1225" s="50">
        <v>359.70943323928844</v>
      </c>
      <c r="BI1225" s="50">
        <v>444.87194093938501</v>
      </c>
      <c r="BJ1225" s="50">
        <v>538.65120671555087</v>
      </c>
      <c r="BK1225" s="50">
        <v>677.70777300652787</v>
      </c>
      <c r="BL1225" s="50">
        <v>856.85099329246032</v>
      </c>
      <c r="BM1225" s="50">
        <v>1272.6409551028655</v>
      </c>
      <c r="BN1225" s="50">
        <v>3332.6056464816866</v>
      </c>
    </row>
    <row r="1226" spans="1:66" x14ac:dyDescent="0.25">
      <c r="A1226" t="str">
        <f t="shared" si="19"/>
        <v>3012TOT123</v>
      </c>
      <c r="B1226" s="50">
        <v>3012</v>
      </c>
      <c r="C1226" s="50" t="s">
        <v>3</v>
      </c>
      <c r="D1226" s="50">
        <v>123</v>
      </c>
      <c r="E1226" s="50">
        <v>768.62713664424905</v>
      </c>
      <c r="F1226" s="50">
        <v>0.19108163103951931</v>
      </c>
      <c r="G1226" s="50">
        <v>6.4885595329879225E-2</v>
      </c>
      <c r="H1226" s="50">
        <v>3.8320390816070804E-2</v>
      </c>
      <c r="I1226" s="50">
        <v>4.8258729240615361E-2</v>
      </c>
      <c r="J1226" s="50">
        <v>2.6256394274963256E-2</v>
      </c>
      <c r="K1226" s="50">
        <v>1.9656523295726366E-2</v>
      </c>
      <c r="L1226" s="50">
        <v>237.86520068790222</v>
      </c>
      <c r="M1226" s="50">
        <v>118.93260034395111</v>
      </c>
      <c r="N1226" s="50">
        <v>3604695</v>
      </c>
      <c r="O1226" s="50">
        <v>688791</v>
      </c>
      <c r="P1226" s="50">
        <v>157.09330717342999</v>
      </c>
      <c r="Q1226" s="50">
        <v>80.771893514472225</v>
      </c>
      <c r="R1226" s="50">
        <v>33.957003076062094</v>
      </c>
      <c r="S1226" s="50">
        <v>667619439.66872215</v>
      </c>
      <c r="T1226" s="50">
        <v>2.0079989918491812</v>
      </c>
      <c r="U1226" s="50">
        <v>2.0896055814368046</v>
      </c>
      <c r="V1226" s="50">
        <v>173958</v>
      </c>
      <c r="W1226" s="50">
        <v>54.224281332739743</v>
      </c>
      <c r="X1226" s="50">
        <v>64.708319011211358</v>
      </c>
      <c r="Y1226" s="50">
        <v>54.407554214804001</v>
      </c>
      <c r="Z1226" s="50">
        <v>135078357.10262766</v>
      </c>
      <c r="AA1226" s="50">
        <v>0.40627517529643836</v>
      </c>
      <c r="AB1226" s="50">
        <v>0.40766306623380877</v>
      </c>
      <c r="AC1226" s="50">
        <v>3604695</v>
      </c>
      <c r="AD1226" s="50">
        <v>0.51044885229639736</v>
      </c>
      <c r="AE1226" s="50">
        <v>0.52200549690988929</v>
      </c>
      <c r="AF1226" s="50">
        <v>5.2538916605457953E-3</v>
      </c>
      <c r="AG1226" s="50">
        <v>0.45101067603673695</v>
      </c>
      <c r="AH1226" s="50">
        <v>13.394834944812072</v>
      </c>
      <c r="AI1226" s="50">
        <v>13.542070021525353</v>
      </c>
      <c r="AJ1226" s="50">
        <v>1.3859614875974606</v>
      </c>
      <c r="AK1226" s="50">
        <v>2.8038990603835461</v>
      </c>
      <c r="AL1226" s="50">
        <v>3.6623094777157013</v>
      </c>
      <c r="AM1226" s="50">
        <v>4.5133305669985297</v>
      </c>
      <c r="AN1226" s="50">
        <v>5.515116530216023</v>
      </c>
      <c r="AO1226" s="50">
        <v>6.6111610783421746</v>
      </c>
      <c r="AP1226" s="50">
        <v>8.2585013825639173</v>
      </c>
      <c r="AQ1226" s="50">
        <v>10.510335494997271</v>
      </c>
      <c r="AR1226" s="50">
        <v>15.33092505890324</v>
      </c>
      <c r="AS1226" s="50">
        <v>41.408459862282136</v>
      </c>
      <c r="AT1226" s="50">
        <v>176.57292590726959</v>
      </c>
      <c r="AU1226" s="50">
        <v>246.0211945364027</v>
      </c>
      <c r="AV1226" s="50">
        <v>314.06362776818492</v>
      </c>
      <c r="AW1226" s="50">
        <v>376.76388649003383</v>
      </c>
      <c r="AX1226" s="50">
        <v>466.36246248119613</v>
      </c>
      <c r="AY1226" s="50">
        <v>562.33415894034897</v>
      </c>
      <c r="AZ1226" s="50">
        <v>699.54369372179417</v>
      </c>
      <c r="BA1226" s="50">
        <v>938.42324443965447</v>
      </c>
      <c r="BB1226" s="50">
        <v>1518.3022291389423</v>
      </c>
      <c r="BC1226" s="50">
        <v>10.692088436031071</v>
      </c>
      <c r="BD1226" s="50">
        <v>5654.2699681452095</v>
      </c>
      <c r="BE1226" s="50">
        <v>106.08276365838526</v>
      </c>
      <c r="BF1226" s="50">
        <v>216.20414351775412</v>
      </c>
      <c r="BG1226" s="50">
        <v>281.5930833551422</v>
      </c>
      <c r="BH1226" s="50">
        <v>346.69476108273261</v>
      </c>
      <c r="BI1226" s="50">
        <v>423.67469278006325</v>
      </c>
      <c r="BJ1226" s="50">
        <v>508.84983236224662</v>
      </c>
      <c r="BK1226" s="50">
        <v>634.96899643077143</v>
      </c>
      <c r="BL1226" s="50">
        <v>807.37247480064752</v>
      </c>
      <c r="BM1226" s="50">
        <v>1178.7378388022219</v>
      </c>
      <c r="BN1226" s="50">
        <v>3184.1490111106868</v>
      </c>
    </row>
    <row r="1227" spans="1:66" x14ac:dyDescent="0.25">
      <c r="A1227" t="str">
        <f t="shared" si="19"/>
        <v>3012TOT126</v>
      </c>
      <c r="B1227" s="50">
        <v>3012</v>
      </c>
      <c r="C1227" s="50" t="s">
        <v>3</v>
      </c>
      <c r="D1227" s="50">
        <v>126</v>
      </c>
      <c r="E1227" s="50">
        <v>784.36843782264941</v>
      </c>
      <c r="F1227" s="50">
        <v>0.27874903918843424</v>
      </c>
      <c r="G1227" s="50">
        <v>0.10762311282416435</v>
      </c>
      <c r="H1227" s="50">
        <v>6.3526416652559384E-2</v>
      </c>
      <c r="I1227" s="50">
        <v>8.2045384204740154E-2</v>
      </c>
      <c r="J1227" s="50">
        <v>4.1809616214198035E-2</v>
      </c>
      <c r="K1227" s="50">
        <v>3.0379752757749678E-2</v>
      </c>
      <c r="L1227" s="50">
        <v>312.3115613284856</v>
      </c>
      <c r="M1227" s="50">
        <v>156.1557806642428</v>
      </c>
      <c r="N1227" s="50">
        <v>3628443</v>
      </c>
      <c r="O1227" s="50">
        <v>1011424.9999999999</v>
      </c>
      <c r="P1227" s="50">
        <v>191.73018641502875</v>
      </c>
      <c r="Q1227" s="50">
        <v>120.58137491345684</v>
      </c>
      <c r="R1227" s="50">
        <v>38.609321537933972</v>
      </c>
      <c r="S1227" s="50">
        <v>1463508205.462117</v>
      </c>
      <c r="T1227" s="50">
        <v>4.2852237265500985</v>
      </c>
      <c r="U1227" s="50">
        <v>4.598556087942276</v>
      </c>
      <c r="V1227" s="50">
        <v>297697</v>
      </c>
      <c r="W1227" s="50">
        <v>76.580149170968923</v>
      </c>
      <c r="X1227" s="50">
        <v>79.575631493273875</v>
      </c>
      <c r="Y1227" s="50">
        <v>50.959132703753589</v>
      </c>
      <c r="Z1227" s="50">
        <v>284273121.22383779</v>
      </c>
      <c r="AA1227" s="50">
        <v>0.83236562620036136</v>
      </c>
      <c r="AB1227" s="50">
        <v>0.83908698744295618</v>
      </c>
      <c r="AC1227" s="50">
        <v>3628443</v>
      </c>
      <c r="AD1227" s="50">
        <v>0.50436931351102976</v>
      </c>
      <c r="AE1227" s="50">
        <v>0.50240234906944004</v>
      </c>
      <c r="AF1227" s="50">
        <v>5.2885046913722991E-3</v>
      </c>
      <c r="AG1227" s="50">
        <v>0.442803716763569</v>
      </c>
      <c r="AH1227" s="50">
        <v>13.111550446949611</v>
      </c>
      <c r="AI1227" s="50">
        <v>14.10600751902912</v>
      </c>
      <c r="AJ1227" s="50">
        <v>1.1934349559751043</v>
      </c>
      <c r="AK1227" s="50">
        <v>2.7606602655999382</v>
      </c>
      <c r="AL1227" s="50">
        <v>3.7460474331230253</v>
      </c>
      <c r="AM1227" s="50">
        <v>4.6255885285301392</v>
      </c>
      <c r="AN1227" s="50">
        <v>5.6448922172912717</v>
      </c>
      <c r="AO1227" s="50">
        <v>6.9606766911001579</v>
      </c>
      <c r="AP1227" s="50">
        <v>8.5897582120191807</v>
      </c>
      <c r="AQ1227" s="50">
        <v>10.702444769866517</v>
      </c>
      <c r="AR1227" s="50">
        <v>15.374135375385528</v>
      </c>
      <c r="AS1227" s="50">
        <v>40.402361551109138</v>
      </c>
      <c r="AT1227" s="50">
        <v>174.88592343044854</v>
      </c>
      <c r="AU1227" s="50">
        <v>257.54904479467984</v>
      </c>
      <c r="AV1227" s="50">
        <v>335.15115872844802</v>
      </c>
      <c r="AW1227" s="50">
        <v>399.25725284764781</v>
      </c>
      <c r="AX1227" s="50">
        <v>489.23071827810367</v>
      </c>
      <c r="AY1227" s="50">
        <v>604.50922086087519</v>
      </c>
      <c r="AZ1227" s="50">
        <v>731.03440662245373</v>
      </c>
      <c r="BA1227" s="50">
        <v>968.33942169528098</v>
      </c>
      <c r="BB1227" s="50">
        <v>1574.5356450329773</v>
      </c>
      <c r="BC1227" s="50">
        <v>10.122812705845561</v>
      </c>
      <c r="BD1227" s="50">
        <v>5425.8498327836396</v>
      </c>
      <c r="BE1227" s="50">
        <v>93.342577612715161</v>
      </c>
      <c r="BF1227" s="50">
        <v>216.51438514507453</v>
      </c>
      <c r="BG1227" s="50">
        <v>293.79680173382599</v>
      </c>
      <c r="BH1227" s="50">
        <v>362.80186653247273</v>
      </c>
      <c r="BI1227" s="50">
        <v>444.02712471379573</v>
      </c>
      <c r="BJ1227" s="50">
        <v>544.72341154677122</v>
      </c>
      <c r="BK1227" s="50">
        <v>674.19072727584364</v>
      </c>
      <c r="BL1227" s="50">
        <v>840.62042625539948</v>
      </c>
      <c r="BM1227" s="50">
        <v>1205.8331861115503</v>
      </c>
      <c r="BN1227" s="50">
        <v>3170.941472273495</v>
      </c>
    </row>
    <row r="1228" spans="1:66" x14ac:dyDescent="0.25">
      <c r="A1228" t="str">
        <f t="shared" si="19"/>
        <v>3012TOT129</v>
      </c>
      <c r="B1228" s="50">
        <v>3012</v>
      </c>
      <c r="C1228" s="50" t="s">
        <v>3</v>
      </c>
      <c r="D1228" s="50">
        <v>129</v>
      </c>
      <c r="E1228" s="50">
        <v>996.86486280632141</v>
      </c>
      <c r="F1228" s="50">
        <v>0.23927905514235862</v>
      </c>
      <c r="G1228" s="50">
        <v>9.0924575749457268E-2</v>
      </c>
      <c r="H1228" s="50">
        <v>5.2192514765241262E-2</v>
      </c>
      <c r="I1228" s="50">
        <v>6.3889814071040926E-2</v>
      </c>
      <c r="J1228" s="50">
        <v>3.2788002738183775E-2</v>
      </c>
      <c r="K1228" s="50">
        <v>2.4862857576673104E-2</v>
      </c>
      <c r="L1228" s="50">
        <v>294.15391203570306</v>
      </c>
      <c r="M1228" s="50">
        <v>147.07695601785153</v>
      </c>
      <c r="N1228" s="50">
        <v>3623911</v>
      </c>
      <c r="O1228" s="50">
        <v>867126</v>
      </c>
      <c r="P1228" s="50">
        <v>182.37722668822397</v>
      </c>
      <c r="Q1228" s="50">
        <v>111.77668534747909</v>
      </c>
      <c r="R1228" s="50">
        <v>37.999387658632308</v>
      </c>
      <c r="S1228" s="50">
        <v>1163093640.7034178</v>
      </c>
      <c r="T1228" s="50">
        <v>2.6829935184591158</v>
      </c>
      <c r="U1228" s="50">
        <v>2.8058220110152075</v>
      </c>
      <c r="V1228" s="50">
        <v>231531</v>
      </c>
      <c r="W1228" s="50">
        <v>71.59763733843063</v>
      </c>
      <c r="X1228" s="50">
        <v>75.479318679420899</v>
      </c>
      <c r="Y1228" s="50">
        <v>51.319608946937656</v>
      </c>
      <c r="Z1228" s="50">
        <v>209709625.59797999</v>
      </c>
      <c r="AA1228" s="50">
        <v>0.48375259441500168</v>
      </c>
      <c r="AB1228" s="50">
        <v>0.48598264537684094</v>
      </c>
      <c r="AC1228" s="50">
        <v>3623911</v>
      </c>
      <c r="AD1228" s="50">
        <v>0.56885188006878129</v>
      </c>
      <c r="AE1228" s="50">
        <v>0.66465936445644225</v>
      </c>
      <c r="AF1228" s="50">
        <v>5.2818992401465099E-3</v>
      </c>
      <c r="AG1228" s="50">
        <v>0.56274964473119748</v>
      </c>
      <c r="AH1228" s="50">
        <v>18.530285773677338</v>
      </c>
      <c r="AI1228" s="50">
        <v>18.930301618672043</v>
      </c>
      <c r="AJ1228" s="50">
        <v>1.0709928857697146</v>
      </c>
      <c r="AK1228" s="50">
        <v>2.2205821631911595</v>
      </c>
      <c r="AL1228" s="50">
        <v>3.0455921296280168</v>
      </c>
      <c r="AM1228" s="50">
        <v>3.7799651109050414</v>
      </c>
      <c r="AN1228" s="50">
        <v>4.6643064853032481</v>
      </c>
      <c r="AO1228" s="50">
        <v>5.8071485625369306</v>
      </c>
      <c r="AP1228" s="50">
        <v>7.3051105564370786</v>
      </c>
      <c r="AQ1228" s="50">
        <v>9.7957936289042635</v>
      </c>
      <c r="AR1228" s="50">
        <v>15.442170343719283</v>
      </c>
      <c r="AS1228" s="50">
        <v>46.868338133605263</v>
      </c>
      <c r="AT1228" s="50">
        <v>177.24772689799801</v>
      </c>
      <c r="AU1228" s="50">
        <v>262.208384968757</v>
      </c>
      <c r="AV1228" s="50">
        <v>347.2413431456655</v>
      </c>
      <c r="AW1228" s="50">
        <v>413.87794098009687</v>
      </c>
      <c r="AX1228" s="50">
        <v>518.09720510370823</v>
      </c>
      <c r="AY1228" s="50">
        <v>659.05563427808909</v>
      </c>
      <c r="AZ1228" s="50">
        <v>824.7567664458453</v>
      </c>
      <c r="BA1228" s="50">
        <v>1165.1563773244031</v>
      </c>
      <c r="BB1228" s="50">
        <v>2098.6310811653825</v>
      </c>
      <c r="BC1228" s="50">
        <v>12.913184564953696</v>
      </c>
      <c r="BD1228" s="50">
        <v>8180.8373442641978</v>
      </c>
      <c r="BE1228" s="50">
        <v>106.34157416804078</v>
      </c>
      <c r="BF1228" s="50">
        <v>221.82362635041071</v>
      </c>
      <c r="BG1228" s="50">
        <v>303.97353377973911</v>
      </c>
      <c r="BH1228" s="50">
        <v>375.9680848658345</v>
      </c>
      <c r="BI1228" s="50">
        <v>465.13017422249141</v>
      </c>
      <c r="BJ1228" s="50">
        <v>579.08135496817454</v>
      </c>
      <c r="BK1228" s="50">
        <v>729.11632657158032</v>
      </c>
      <c r="BL1228" s="50">
        <v>976.0021894823202</v>
      </c>
      <c r="BM1228" s="50">
        <v>1541.1708019243895</v>
      </c>
      <c r="BN1228" s="50">
        <v>4673.8694752960537</v>
      </c>
    </row>
    <row r="1229" spans="1:66" x14ac:dyDescent="0.25">
      <c r="A1229" t="str">
        <f t="shared" si="19"/>
        <v>3012TOT131</v>
      </c>
      <c r="B1229" s="50">
        <v>3012</v>
      </c>
      <c r="C1229" s="50" t="s">
        <v>3</v>
      </c>
      <c r="D1229" s="50">
        <v>131</v>
      </c>
      <c r="E1229" s="50">
        <v>1328.5647826808363</v>
      </c>
      <c r="F1229" s="50">
        <v>6.3871247054706926E-2</v>
      </c>
      <c r="G1229" s="50">
        <v>1.9592207451915932E-2</v>
      </c>
      <c r="H1229" s="50">
        <v>1.1973683123696286E-2</v>
      </c>
      <c r="I1229" s="50">
        <v>1.3273359646913122E-2</v>
      </c>
      <c r="J1229" s="50">
        <v>8.890922517372904E-3</v>
      </c>
      <c r="K1229" s="50">
        <v>7.4827565899894255E-3</v>
      </c>
      <c r="L1229" s="50">
        <v>234.23367017254409</v>
      </c>
      <c r="M1229" s="50">
        <v>117.11683508627205</v>
      </c>
      <c r="N1229" s="50">
        <v>4938388</v>
      </c>
      <c r="O1229" s="50">
        <v>315421</v>
      </c>
      <c r="P1229" s="50">
        <v>162.38358316369903</v>
      </c>
      <c r="Q1229" s="50">
        <v>71.850087008845065</v>
      </c>
      <c r="R1229" s="50">
        <v>30.674534090644599</v>
      </c>
      <c r="S1229" s="50">
        <v>271956315.53300309</v>
      </c>
      <c r="T1229" s="50">
        <v>0.34542197099218019</v>
      </c>
      <c r="U1229" s="50">
        <v>0.34813977682566394</v>
      </c>
      <c r="V1229" s="50">
        <v>65549</v>
      </c>
      <c r="W1229" s="50">
        <v>38.668218162511785</v>
      </c>
      <c r="X1229" s="50">
        <v>78.448616923760255</v>
      </c>
      <c r="Y1229" s="50">
        <v>66.983211137811637</v>
      </c>
      <c r="Z1229" s="50">
        <v>61706740.68882674</v>
      </c>
      <c r="AA1229" s="50">
        <v>7.8376058119713876E-2</v>
      </c>
      <c r="AB1229" s="50">
        <v>7.8406348415493154E-2</v>
      </c>
      <c r="AC1229" s="50">
        <v>4938388</v>
      </c>
      <c r="AD1229" s="50">
        <v>0.52062557326807057</v>
      </c>
      <c r="AE1229" s="50">
        <v>0.58005905645412525</v>
      </c>
      <c r="AF1229" s="50">
        <v>7.1977672257264617E-3</v>
      </c>
      <c r="AG1229" s="50">
        <v>0.46610293759519728</v>
      </c>
      <c r="AH1229" s="50">
        <v>14.043368358750206</v>
      </c>
      <c r="AI1229" s="50">
        <v>13.839243230417447</v>
      </c>
      <c r="AJ1229" s="50">
        <v>1.4979675336361391</v>
      </c>
      <c r="AK1229" s="50">
        <v>2.6882395253857716</v>
      </c>
      <c r="AL1229" s="50">
        <v>3.5319712787842459</v>
      </c>
      <c r="AM1229" s="50">
        <v>4.4303889977305957</v>
      </c>
      <c r="AN1229" s="50">
        <v>5.342674419607425</v>
      </c>
      <c r="AO1229" s="50">
        <v>6.3871500557207561</v>
      </c>
      <c r="AP1229" s="50">
        <v>7.9302846244127103</v>
      </c>
      <c r="AQ1229" s="50">
        <v>10.25738586202765</v>
      </c>
      <c r="AR1229" s="50">
        <v>15.282236171688929</v>
      </c>
      <c r="AS1229" s="50">
        <v>42.651701531005777</v>
      </c>
      <c r="AT1229" s="50">
        <v>289.60209185427976</v>
      </c>
      <c r="AU1229" s="50">
        <v>412.37838322292265</v>
      </c>
      <c r="AV1229" s="50">
        <v>525.59499388957954</v>
      </c>
      <c r="AW1229" s="50">
        <v>646.68428278140141</v>
      </c>
      <c r="AX1229" s="50">
        <v>778.83281013238343</v>
      </c>
      <c r="AY1229" s="50">
        <v>933.47470384097937</v>
      </c>
      <c r="AZ1229" s="50">
        <v>1180.901733774733</v>
      </c>
      <c r="BA1229" s="50">
        <v>1580.7213207813211</v>
      </c>
      <c r="BB1229" s="50">
        <v>2661.7150189843187</v>
      </c>
      <c r="BC1229" s="50">
        <v>12.072596594943576</v>
      </c>
      <c r="BD1229" s="50">
        <v>8472.501328034592</v>
      </c>
      <c r="BE1229" s="50">
        <v>198.87245488542393</v>
      </c>
      <c r="BF1229" s="50">
        <v>357.16941921133844</v>
      </c>
      <c r="BG1229" s="50">
        <v>468.51456158743207</v>
      </c>
      <c r="BH1229" s="50">
        <v>588.67239506566261</v>
      </c>
      <c r="BI1229" s="50">
        <v>711.03389802088691</v>
      </c>
      <c r="BJ1229" s="50">
        <v>847.93346891589658</v>
      </c>
      <c r="BK1229" s="50">
        <v>1053.708747876703</v>
      </c>
      <c r="BL1229" s="50">
        <v>1363.9721180049137</v>
      </c>
      <c r="BM1229" s="50">
        <v>2030.5570680951898</v>
      </c>
      <c r="BN1229" s="50">
        <v>5666.7476357616442</v>
      </c>
    </row>
    <row r="1230" spans="1:66" x14ac:dyDescent="0.25">
      <c r="A1230" t="str">
        <f t="shared" si="19"/>
        <v>3012TOT133</v>
      </c>
      <c r="B1230" s="50">
        <v>3012</v>
      </c>
      <c r="C1230" s="50" t="s">
        <v>3</v>
      </c>
      <c r="D1230" s="50">
        <v>133</v>
      </c>
      <c r="E1230" s="50">
        <v>1248.5230949055317</v>
      </c>
      <c r="F1230" s="50">
        <v>0.14992462332432288</v>
      </c>
      <c r="G1230" s="50">
        <v>6.0125800955953247E-2</v>
      </c>
      <c r="H1230" s="50">
        <v>3.8330725287076886E-2</v>
      </c>
      <c r="I1230" s="50">
        <v>4.5376777639562028E-2</v>
      </c>
      <c r="J1230" s="50">
        <v>2.7860241573989836E-2</v>
      </c>
      <c r="K1230" s="50">
        <v>2.3599229443570274E-2</v>
      </c>
      <c r="L1230" s="50">
        <v>299.60120616671998</v>
      </c>
      <c r="M1230" s="50">
        <v>149.80060308335999</v>
      </c>
      <c r="N1230" s="50">
        <v>10592136</v>
      </c>
      <c r="O1230" s="50">
        <v>1588022</v>
      </c>
      <c r="P1230" s="50">
        <v>179.44907845934765</v>
      </c>
      <c r="Q1230" s="50">
        <v>120.15212770737233</v>
      </c>
      <c r="R1230" s="50">
        <v>40.104020022039201</v>
      </c>
      <c r="S1230" s="50">
        <v>2289650665.7534018</v>
      </c>
      <c r="T1230" s="50">
        <v>1.4428057087327515</v>
      </c>
      <c r="U1230" s="50">
        <v>1.4745807541393889</v>
      </c>
      <c r="V1230" s="50">
        <v>480637</v>
      </c>
      <c r="W1230" s="50">
        <v>57.826663836666974</v>
      </c>
      <c r="X1230" s="50">
        <v>91.973939246693021</v>
      </c>
      <c r="Y1230" s="50">
        <v>61.397576080192415</v>
      </c>
      <c r="Z1230" s="50">
        <v>530472938.85255343</v>
      </c>
      <c r="AA1230" s="50">
        <v>0.33427343129344217</v>
      </c>
      <c r="AB1230" s="50">
        <v>0.33497744444817867</v>
      </c>
      <c r="AC1230" s="50">
        <v>10592136</v>
      </c>
      <c r="AD1230" s="50">
        <v>0.53888563976502779</v>
      </c>
      <c r="AE1230" s="50">
        <v>0.60062941482097543</v>
      </c>
      <c r="AF1230" s="50">
        <v>1.5438181315691945E-2</v>
      </c>
      <c r="AG1230" s="50">
        <v>0.49676251507452029</v>
      </c>
      <c r="AH1230" s="50">
        <v>15.851426155988024</v>
      </c>
      <c r="AI1230" s="50">
        <v>16.983170945633997</v>
      </c>
      <c r="AJ1230" s="50">
        <v>1.087672338501404</v>
      </c>
      <c r="AK1230" s="50">
        <v>2.3907362066894411</v>
      </c>
      <c r="AL1230" s="50">
        <v>3.2445767400157619</v>
      </c>
      <c r="AM1230" s="50">
        <v>4.2455281868781087</v>
      </c>
      <c r="AN1230" s="50">
        <v>5.2869052899744702</v>
      </c>
      <c r="AO1230" s="50">
        <v>6.2589844500040499</v>
      </c>
      <c r="AP1230" s="50">
        <v>7.9417808086841255</v>
      </c>
      <c r="AQ1230" s="50">
        <v>10.469409037522457</v>
      </c>
      <c r="AR1230" s="50">
        <v>15.607761605802509</v>
      </c>
      <c r="AS1230" s="50">
        <v>43.466645335927673</v>
      </c>
      <c r="AT1230" s="50">
        <v>233.55612067989162</v>
      </c>
      <c r="AU1230" s="50">
        <v>349.77184686089709</v>
      </c>
      <c r="AV1230" s="50">
        <v>462.23867864896692</v>
      </c>
      <c r="AW1230" s="50">
        <v>594.57465071959564</v>
      </c>
      <c r="AX1230" s="50">
        <v>701.79303035755561</v>
      </c>
      <c r="AY1230" s="50">
        <v>870.49327803966025</v>
      </c>
      <c r="AZ1230" s="50">
        <v>1124.6683178806979</v>
      </c>
      <c r="BA1230" s="50">
        <v>1518.3022291389423</v>
      </c>
      <c r="BB1230" s="50">
        <v>2591.2358043971285</v>
      </c>
      <c r="BC1230" s="50">
        <v>11.839177697946283</v>
      </c>
      <c r="BD1230" s="50">
        <v>8716.1794635754104</v>
      </c>
      <c r="BE1230" s="50">
        <v>135.75528835098524</v>
      </c>
      <c r="BF1230" s="50">
        <v>298.40656050578565</v>
      </c>
      <c r="BG1230" s="50">
        <v>405.21861034285888</v>
      </c>
      <c r="BH1230" s="50">
        <v>529.27728891954666</v>
      </c>
      <c r="BI1230" s="50">
        <v>660.68650160705454</v>
      </c>
      <c r="BJ1230" s="50">
        <v>781.67418910640049</v>
      </c>
      <c r="BK1230" s="50">
        <v>991.25076924751204</v>
      </c>
      <c r="BL1230" s="50">
        <v>1306.7506582926055</v>
      </c>
      <c r="BM1230" s="50">
        <v>1949.2035356644408</v>
      </c>
      <c r="BN1230" s="50">
        <v>5431.7037345565359</v>
      </c>
    </row>
    <row r="1231" spans="1:66" x14ac:dyDescent="0.25">
      <c r="A1231" t="str">
        <f t="shared" si="19"/>
        <v>3012TOT135</v>
      </c>
      <c r="B1231" s="50">
        <v>3012</v>
      </c>
      <c r="C1231" s="50" t="s">
        <v>3</v>
      </c>
      <c r="D1231" s="50">
        <v>135</v>
      </c>
      <c r="E1231" s="50">
        <v>1391.6520708544592</v>
      </c>
      <c r="F1231" s="50">
        <v>0.10669286693301221</v>
      </c>
      <c r="G1231" s="50">
        <v>3.716378559437479E-2</v>
      </c>
      <c r="H1231" s="50">
        <v>2.3753591041066981E-2</v>
      </c>
      <c r="I1231" s="50">
        <v>2.5280815246524851E-2</v>
      </c>
      <c r="J1231" s="50">
        <v>1.7866865450196889E-2</v>
      </c>
      <c r="K1231" s="50">
        <v>1.6396418274440942E-2</v>
      </c>
      <c r="L1231" s="50">
        <v>301.41697157061492</v>
      </c>
      <c r="M1231" s="50">
        <v>150.70848578530746</v>
      </c>
      <c r="N1231" s="50">
        <v>19111765</v>
      </c>
      <c r="O1231" s="50">
        <v>2039089</v>
      </c>
      <c r="P1231" s="50">
        <v>196.42592551512541</v>
      </c>
      <c r="Q1231" s="50">
        <v>104.99104605548951</v>
      </c>
      <c r="R1231" s="50">
        <v>34.832493176613504</v>
      </c>
      <c r="S1231" s="50">
        <v>2569033045.3229046</v>
      </c>
      <c r="T1231" s="50">
        <v>0.80492789401579634</v>
      </c>
      <c r="U1231" s="50">
        <v>0.81723484292438786</v>
      </c>
      <c r="V1231" s="50">
        <v>483161</v>
      </c>
      <c r="W1231" s="50">
        <v>44.197354262397376</v>
      </c>
      <c r="X1231" s="50">
        <v>106.51113152291009</v>
      </c>
      <c r="Y1231" s="50">
        <v>70.673612682062938</v>
      </c>
      <c r="Z1231" s="50">
        <v>617544297.8128891</v>
      </c>
      <c r="AA1231" s="50">
        <v>0.19348860926680458</v>
      </c>
      <c r="AB1231" s="50">
        <v>0.19364408439062755</v>
      </c>
      <c r="AC1231" s="50">
        <v>19111765</v>
      </c>
      <c r="AD1231" s="50">
        <v>0.5172922853650751</v>
      </c>
      <c r="AE1231" s="50">
        <v>0.5788418253493095</v>
      </c>
      <c r="AF1231" s="50">
        <v>2.7855655680110173E-2</v>
      </c>
      <c r="AG1231" s="50">
        <v>0.45375228512995847</v>
      </c>
      <c r="AH1231" s="50">
        <v>13.893438979612473</v>
      </c>
      <c r="AI1231" s="50">
        <v>14.359184925561314</v>
      </c>
      <c r="AJ1231" s="50">
        <v>1.3643213169928543</v>
      </c>
      <c r="AK1231" s="50">
        <v>2.6149593730064158</v>
      </c>
      <c r="AL1231" s="50">
        <v>3.5632563903793133</v>
      </c>
      <c r="AM1231" s="50">
        <v>4.4720500229004649</v>
      </c>
      <c r="AN1231" s="50">
        <v>5.4364547762652187</v>
      </c>
      <c r="AO1231" s="50">
        <v>6.6209506128749638</v>
      </c>
      <c r="AP1231" s="50">
        <v>8.2130601759602264</v>
      </c>
      <c r="AQ1231" s="50">
        <v>10.575720033205805</v>
      </c>
      <c r="AR1231" s="50">
        <v>15.408244102253128</v>
      </c>
      <c r="AS1231" s="50">
        <v>41.73098319616161</v>
      </c>
      <c r="AT1231" s="50">
        <v>299.1617725562657</v>
      </c>
      <c r="AU1231" s="50">
        <v>431.12285518760092</v>
      </c>
      <c r="AV1231" s="50">
        <v>562.33415894034897</v>
      </c>
      <c r="AW1231" s="50">
        <v>699.54369372179417</v>
      </c>
      <c r="AX1231" s="50">
        <v>842.15163642906668</v>
      </c>
      <c r="AY1231" s="50">
        <v>1025.6975059071967</v>
      </c>
      <c r="AZ1231" s="50">
        <v>1265.2518576157854</v>
      </c>
      <c r="BA1231" s="50">
        <v>1687.0024768210471</v>
      </c>
      <c r="BB1231" s="50">
        <v>2811.6707947017453</v>
      </c>
      <c r="BC1231" s="50">
        <v>12.320413603219222</v>
      </c>
      <c r="BD1231" s="50">
        <v>9559.6807019859334</v>
      </c>
      <c r="BE1231" s="50">
        <v>189.63471768281971</v>
      </c>
      <c r="BF1231" s="50">
        <v>364.27512764436642</v>
      </c>
      <c r="BG1231" s="50">
        <v>495.55680688879931</v>
      </c>
      <c r="BH1231" s="50">
        <v>622.62693575499645</v>
      </c>
      <c r="BI1231" s="50">
        <v>755.64036397480834</v>
      </c>
      <c r="BJ1231" s="50">
        <v>921.81377139315305</v>
      </c>
      <c r="BK1231" s="50">
        <v>1144.1225228611052</v>
      </c>
      <c r="BL1231" s="50">
        <v>1470.7637609597173</v>
      </c>
      <c r="BM1231" s="50">
        <v>2142.8591162118905</v>
      </c>
      <c r="BN1231" s="50">
        <v>5816.6206955963671</v>
      </c>
    </row>
    <row r="1232" spans="1:66" x14ac:dyDescent="0.25">
      <c r="A1232" t="str">
        <f t="shared" si="19"/>
        <v>3012TOT141</v>
      </c>
      <c r="B1232" s="50">
        <v>3012</v>
      </c>
      <c r="C1232" s="50" t="s">
        <v>3</v>
      </c>
      <c r="D1232" s="50">
        <v>141</v>
      </c>
      <c r="E1232" s="50">
        <v>1418.5889456597267</v>
      </c>
      <c r="F1232" s="50">
        <v>7.0031448548797948E-2</v>
      </c>
      <c r="G1232" s="50">
        <v>2.9353939512792009E-2</v>
      </c>
      <c r="H1232" s="50">
        <v>1.9930398316880711E-2</v>
      </c>
      <c r="I1232" s="50">
        <v>2.0290916124184884E-2</v>
      </c>
      <c r="J1232" s="50">
        <v>1.5462648537233961E-2</v>
      </c>
      <c r="K1232" s="50">
        <v>1.4103670897530507E-2</v>
      </c>
      <c r="L1232" s="50">
        <v>275.99626274292268</v>
      </c>
      <c r="M1232" s="50">
        <v>137.99813137146134</v>
      </c>
      <c r="N1232" s="50">
        <v>3226222</v>
      </c>
      <c r="O1232" s="50">
        <v>225937</v>
      </c>
      <c r="P1232" s="50">
        <v>160.31141300477654</v>
      </c>
      <c r="Q1232" s="50">
        <v>115.68484973814614</v>
      </c>
      <c r="R1232" s="50">
        <v>41.915368196815422</v>
      </c>
      <c r="S1232" s="50">
        <v>313649854.74345028</v>
      </c>
      <c r="T1232" s="50">
        <v>0.57110113730265266</v>
      </c>
      <c r="U1232" s="50">
        <v>0.57565693807206864</v>
      </c>
      <c r="V1232" s="50">
        <v>65463.000000000007</v>
      </c>
      <c r="W1232" s="50">
        <v>32.836955250456363</v>
      </c>
      <c r="X1232" s="50">
        <v>105.16117612100498</v>
      </c>
      <c r="Y1232" s="50">
        <v>76.204782685015985</v>
      </c>
      <c r="Z1232" s="50">
        <v>82609992.86891219</v>
      </c>
      <c r="AA1232" s="50">
        <v>0.15041824558978206</v>
      </c>
      <c r="AB1232" s="50">
        <v>0.15048892818949886</v>
      </c>
      <c r="AC1232" s="50">
        <v>3226222</v>
      </c>
      <c r="AD1232" s="50">
        <v>0.49454535802979083</v>
      </c>
      <c r="AE1232" s="50">
        <v>0.47893925974361462</v>
      </c>
      <c r="AF1232" s="50">
        <v>4.7022621500210178E-3</v>
      </c>
      <c r="AG1232" s="50">
        <v>0.41360852312668506</v>
      </c>
      <c r="AH1232" s="50">
        <v>12.223933097912155</v>
      </c>
      <c r="AI1232" s="50">
        <v>13.009181029984582</v>
      </c>
      <c r="AJ1232" s="50">
        <v>1.4237056591899402</v>
      </c>
      <c r="AK1232" s="50">
        <v>2.816104972884907</v>
      </c>
      <c r="AL1232" s="50">
        <v>3.8756730423906562</v>
      </c>
      <c r="AM1232" s="50">
        <v>4.7355920357876382</v>
      </c>
      <c r="AN1232" s="50">
        <v>5.6872153639055298</v>
      </c>
      <c r="AO1232" s="50">
        <v>6.9350417693927326</v>
      </c>
      <c r="AP1232" s="50">
        <v>8.4466756460179511</v>
      </c>
      <c r="AQ1232" s="50">
        <v>10.923527464915608</v>
      </c>
      <c r="AR1232" s="50">
        <v>15.883791615930456</v>
      </c>
      <c r="AS1232" s="50">
        <v>39.272672429584581</v>
      </c>
      <c r="AT1232" s="50">
        <v>329.52781713904454</v>
      </c>
      <c r="AU1232" s="50">
        <v>472.36069350989317</v>
      </c>
      <c r="AV1232" s="50">
        <v>618.56757483438389</v>
      </c>
      <c r="AW1232" s="50">
        <v>731.03440662245373</v>
      </c>
      <c r="AX1232" s="50">
        <v>891.86197607939357</v>
      </c>
      <c r="AY1232" s="50">
        <v>1081.9309218012315</v>
      </c>
      <c r="AZ1232" s="50">
        <v>1349.6019814568376</v>
      </c>
      <c r="BA1232" s="50">
        <v>1799.469308609117</v>
      </c>
      <c r="BB1232" s="50">
        <v>2880.2755620924677</v>
      </c>
      <c r="BC1232" s="50">
        <v>10.153565769360682</v>
      </c>
      <c r="BD1232" s="50">
        <v>8997.3465430455835</v>
      </c>
      <c r="BE1232" s="50">
        <v>201.87533060640092</v>
      </c>
      <c r="BF1232" s="50">
        <v>399.36104858903832</v>
      </c>
      <c r="BG1232" s="50">
        <v>546.46390088367718</v>
      </c>
      <c r="BH1232" s="50">
        <v>676.26153098014504</v>
      </c>
      <c r="BI1232" s="50">
        <v>806.44513079739568</v>
      </c>
      <c r="BJ1232" s="50">
        <v>976.46739632541016</v>
      </c>
      <c r="BK1232" s="50">
        <v>1204.4790683625274</v>
      </c>
      <c r="BL1232" s="50">
        <v>1544.5449174453788</v>
      </c>
      <c r="BM1232" s="50">
        <v>2265.1169224391192</v>
      </c>
      <c r="BN1232" s="50">
        <v>5576.9203819132827</v>
      </c>
    </row>
    <row r="1233" spans="1:66" x14ac:dyDescent="0.25">
      <c r="A1233" t="str">
        <f t="shared" si="19"/>
        <v>3012TOT143</v>
      </c>
      <c r="B1233" s="50">
        <v>3012</v>
      </c>
      <c r="C1233" s="50" t="s">
        <v>3</v>
      </c>
      <c r="D1233" s="50">
        <v>143</v>
      </c>
      <c r="E1233" s="50">
        <v>1314.7166255642728</v>
      </c>
      <c r="F1233" s="50">
        <v>0.12332281868700233</v>
      </c>
      <c r="G1233" s="50">
        <v>4.7495322461272423E-2</v>
      </c>
      <c r="H1233" s="50">
        <v>2.7811089436165545E-2</v>
      </c>
      <c r="I1233" s="50">
        <v>3.4625662553024288E-2</v>
      </c>
      <c r="J1233" s="50">
        <v>1.798156409533266E-2</v>
      </c>
      <c r="K1233" s="50">
        <v>1.3987136958823834E-2</v>
      </c>
      <c r="L1233" s="50">
        <v>334.10073949462173</v>
      </c>
      <c r="M1233" s="50">
        <v>167.05036974731087</v>
      </c>
      <c r="N1233" s="50">
        <v>3990624</v>
      </c>
      <c r="O1233" s="50">
        <v>492135</v>
      </c>
      <c r="P1233" s="50">
        <v>205.42850733359103</v>
      </c>
      <c r="Q1233" s="50">
        <v>128.67223216103071</v>
      </c>
      <c r="R1233" s="50">
        <v>38.513004297945301</v>
      </c>
      <c r="S1233" s="50">
        <v>759889307.69482613</v>
      </c>
      <c r="T1233" s="50">
        <v>1.2069690188968301</v>
      </c>
      <c r="U1233" s="50">
        <v>1.230683764455248</v>
      </c>
      <c r="V1233" s="50">
        <v>138178</v>
      </c>
      <c r="W1233" s="50">
        <v>80.298905391636637</v>
      </c>
      <c r="X1233" s="50">
        <v>86.75146435567423</v>
      </c>
      <c r="Y1233" s="50">
        <v>51.931321365465415</v>
      </c>
      <c r="Z1233" s="50">
        <v>143845726.10086024</v>
      </c>
      <c r="AA1233" s="50">
        <v>0.22847713890216059</v>
      </c>
      <c r="AB1233" s="50">
        <v>0.22896135335256823</v>
      </c>
      <c r="AC1233" s="50">
        <v>3990624</v>
      </c>
      <c r="AD1233" s="50">
        <v>0.50360112399909018</v>
      </c>
      <c r="AE1233" s="50">
        <v>0.51499175935884267</v>
      </c>
      <c r="AF1233" s="50">
        <v>5.8163883917990329E-3</v>
      </c>
      <c r="AG1233" s="50">
        <v>0.43472829894827303</v>
      </c>
      <c r="AH1233" s="50">
        <v>12.843792907081649</v>
      </c>
      <c r="AI1233" s="50">
        <v>13.57952181278557</v>
      </c>
      <c r="AJ1233" s="50">
        <v>1.3816953415570583</v>
      </c>
      <c r="AK1233" s="50">
        <v>2.7373930176857688</v>
      </c>
      <c r="AL1233" s="50">
        <v>3.7608475144958788</v>
      </c>
      <c r="AM1233" s="50">
        <v>4.6876744820056917</v>
      </c>
      <c r="AN1233" s="50">
        <v>5.5601014406683529</v>
      </c>
      <c r="AO1233" s="50">
        <v>6.7465493191449539</v>
      </c>
      <c r="AP1233" s="50">
        <v>8.3885385908504269</v>
      </c>
      <c r="AQ1233" s="50">
        <v>10.801950070462773</v>
      </c>
      <c r="AR1233" s="50">
        <v>15.581304036610149</v>
      </c>
      <c r="AS1233" s="50">
        <v>40.353946186518947</v>
      </c>
      <c r="AT1233" s="50">
        <v>292.4137626489815</v>
      </c>
      <c r="AU1233" s="50">
        <v>421.75061920526178</v>
      </c>
      <c r="AV1233" s="50">
        <v>562.33415894034897</v>
      </c>
      <c r="AW1233" s="50">
        <v>683.04855839287734</v>
      </c>
      <c r="AX1233" s="50">
        <v>795.51539018094718</v>
      </c>
      <c r="AY1233" s="50">
        <v>993.45701412794995</v>
      </c>
      <c r="AZ1233" s="50">
        <v>1219.890235461264</v>
      </c>
      <c r="BA1233" s="50">
        <v>1687.0024768210471</v>
      </c>
      <c r="BB1233" s="50">
        <v>2654.2172301984474</v>
      </c>
      <c r="BC1233" s="50">
        <v>10.941785540903979</v>
      </c>
      <c r="BD1233" s="50">
        <v>8716.1794635754104</v>
      </c>
      <c r="BE1233" s="50">
        <v>181.43028199640801</v>
      </c>
      <c r="BF1233" s="50">
        <v>360.08036069316336</v>
      </c>
      <c r="BG1233" s="50">
        <v>494.71934586881025</v>
      </c>
      <c r="BH1233" s="50">
        <v>615.95277459483088</v>
      </c>
      <c r="BI1233" s="50">
        <v>730.52055862469649</v>
      </c>
      <c r="BJ1233" s="50">
        <v>887.41235121073782</v>
      </c>
      <c r="BK1233" s="50">
        <v>1102.1105471821882</v>
      </c>
      <c r="BL1233" s="50">
        <v>1420.9066087310207</v>
      </c>
      <c r="BM1233" s="50">
        <v>2049.5651428371066</v>
      </c>
      <c r="BN1233" s="50">
        <v>5308.0127534824842</v>
      </c>
    </row>
    <row r="1234" spans="1:66" x14ac:dyDescent="0.25">
      <c r="A1234" t="str">
        <f t="shared" si="19"/>
        <v>3012TOT153</v>
      </c>
      <c r="B1234" s="50">
        <v>3012</v>
      </c>
      <c r="C1234" s="50" t="s">
        <v>3</v>
      </c>
      <c r="D1234" s="50">
        <v>153</v>
      </c>
      <c r="E1234" s="50">
        <v>1861.9178915902435</v>
      </c>
      <c r="F1234" s="50">
        <v>0.10218348843723501</v>
      </c>
      <c r="G1234" s="50">
        <v>4.0119120073777541E-2</v>
      </c>
      <c r="H1234" s="50">
        <v>2.4615695924575381E-2</v>
      </c>
      <c r="I1234" s="50">
        <v>3.0006937887966465E-2</v>
      </c>
      <c r="J1234" s="50">
        <v>1.7290205870849729E-2</v>
      </c>
      <c r="K1234" s="50">
        <v>1.3573788645622515E-2</v>
      </c>
      <c r="L1234" s="50">
        <v>259.65437870782546</v>
      </c>
      <c r="M1234" s="50">
        <v>129.82718935391273</v>
      </c>
      <c r="N1234" s="50">
        <v>2620394</v>
      </c>
      <c r="O1234" s="50">
        <v>267761</v>
      </c>
      <c r="P1234" s="50">
        <v>157.70928604777259</v>
      </c>
      <c r="Q1234" s="50">
        <v>101.94509266005286</v>
      </c>
      <c r="R1234" s="50">
        <v>39.2618422871913</v>
      </c>
      <c r="S1234" s="50">
        <v>327563039.46898097</v>
      </c>
      <c r="T1234" s="50">
        <v>0.55948252305391633</v>
      </c>
      <c r="U1234" s="50">
        <v>0.56436723839859371</v>
      </c>
      <c r="V1234" s="50">
        <v>78630</v>
      </c>
      <c r="W1234" s="50">
        <v>55.019861797069993</v>
      </c>
      <c r="X1234" s="50">
        <v>74.807327556842736</v>
      </c>
      <c r="Y1234" s="50">
        <v>57.620694038839403</v>
      </c>
      <c r="Z1234" s="50">
        <v>70585201.989534527</v>
      </c>
      <c r="AA1234" s="50">
        <v>0.12056057045811717</v>
      </c>
      <c r="AB1234" s="50">
        <v>0.12066756736099291</v>
      </c>
      <c r="AC1234" s="50">
        <v>2620394</v>
      </c>
      <c r="AD1234" s="50">
        <v>0.5824136866338594</v>
      </c>
      <c r="AE1234" s="50">
        <v>0.63341241838317686</v>
      </c>
      <c r="AF1234" s="50">
        <v>3.8192596555172704E-3</v>
      </c>
      <c r="AG1234" s="50">
        <v>0.62962324296224725</v>
      </c>
      <c r="AH1234" s="50">
        <v>21.310603438154065</v>
      </c>
      <c r="AI1234" s="50">
        <v>24.200398356512679</v>
      </c>
      <c r="AJ1234" s="50">
        <v>0.83626886819980051</v>
      </c>
      <c r="AK1234" s="50">
        <v>1.7446049554812086</v>
      </c>
      <c r="AL1234" s="50">
        <v>2.4749591477933306</v>
      </c>
      <c r="AM1234" s="50">
        <v>3.2846710790509803</v>
      </c>
      <c r="AN1234" s="50">
        <v>4.1867796760014162</v>
      </c>
      <c r="AO1234" s="50">
        <v>5.5419291186530621</v>
      </c>
      <c r="AP1234" s="50">
        <v>7.8571358775778002</v>
      </c>
      <c r="AQ1234" s="50">
        <v>11.615476636265914</v>
      </c>
      <c r="AR1234" s="50">
        <v>18.02288106721079</v>
      </c>
      <c r="AS1234" s="50">
        <v>44.435293573765698</v>
      </c>
      <c r="AT1234" s="50">
        <v>253.05037152315705</v>
      </c>
      <c r="AU1234" s="50">
        <v>396.44558205294607</v>
      </c>
      <c r="AV1234" s="50">
        <v>536.8416770683865</v>
      </c>
      <c r="AW1234" s="50">
        <v>693.54546269309708</v>
      </c>
      <c r="AX1234" s="50">
        <v>880.99018233988022</v>
      </c>
      <c r="AY1234" s="50">
        <v>1205.2695473288147</v>
      </c>
      <c r="AZ1234" s="50">
        <v>1738.7372194435591</v>
      </c>
      <c r="BA1234" s="50">
        <v>2624.2260750549622</v>
      </c>
      <c r="BB1234" s="50">
        <v>4498.6732715227918</v>
      </c>
      <c r="BC1234" s="50">
        <v>10.133632403679542</v>
      </c>
      <c r="BD1234" s="50">
        <v>13074.550362442586</v>
      </c>
      <c r="BE1234" s="50">
        <v>155.60924470932486</v>
      </c>
      <c r="BF1234" s="50">
        <v>324.25126575829375</v>
      </c>
      <c r="BG1234" s="50">
        <v>460.49442272527983</v>
      </c>
      <c r="BH1234" s="50">
        <v>612.57324866432759</v>
      </c>
      <c r="BI1234" s="50">
        <v>779.01304140126331</v>
      </c>
      <c r="BJ1234" s="50">
        <v>1031.0645137905531</v>
      </c>
      <c r="BK1234" s="50">
        <v>1465.2513961794193</v>
      </c>
      <c r="BL1234" s="50">
        <v>2163.7418441306727</v>
      </c>
      <c r="BM1234" s="50">
        <v>3357.0371489902391</v>
      </c>
      <c r="BN1234" s="50">
        <v>8277.5428302154523</v>
      </c>
    </row>
    <row r="1235" spans="1:66" x14ac:dyDescent="0.25">
      <c r="A1235" t="str">
        <f t="shared" si="19"/>
        <v>3013TOT0</v>
      </c>
      <c r="B1235" s="50">
        <v>3013</v>
      </c>
      <c r="C1235" s="50" t="s">
        <v>3</v>
      </c>
      <c r="D1235" s="50">
        <v>0</v>
      </c>
      <c r="E1235" s="50">
        <v>998.98135155671287</v>
      </c>
      <c r="F1235" s="50">
        <v>0.17578433449141148</v>
      </c>
      <c r="G1235" s="50">
        <v>7.3262928233475855E-2</v>
      </c>
      <c r="H1235" s="50">
        <v>4.5612537223741124E-2</v>
      </c>
      <c r="I1235" s="50">
        <v>6.219766767008246E-2</v>
      </c>
      <c r="J1235" s="50">
        <v>3.2091734822065725E-2</v>
      </c>
      <c r="K1235" s="50">
        <v>2.3253653509443799E-2</v>
      </c>
      <c r="L1235" s="50">
        <v>261.26892104256939</v>
      </c>
      <c r="M1235" s="50">
        <v>130.63446052128469</v>
      </c>
      <c r="N1235" s="50">
        <v>190177726</v>
      </c>
      <c r="O1235" s="50">
        <v>33430265.000000004</v>
      </c>
      <c r="P1235" s="50">
        <v>152.37795378226068</v>
      </c>
      <c r="Q1235" s="50">
        <v>108.89096726030871</v>
      </c>
      <c r="R1235" s="50">
        <v>41.677734506572548</v>
      </c>
      <c r="S1235" s="50">
        <v>43683046699.421341</v>
      </c>
      <c r="T1235" s="50">
        <v>1.9160844376275303</v>
      </c>
      <c r="U1235" s="50">
        <v>1.9688758470157002</v>
      </c>
      <c r="V1235" s="50">
        <v>11828611</v>
      </c>
      <c r="W1235" s="50">
        <v>63.231829157195421</v>
      </c>
      <c r="X1235" s="50">
        <v>67.402631364089274</v>
      </c>
      <c r="Y1235" s="50">
        <v>51.596363696933658</v>
      </c>
      <c r="Z1235" s="50">
        <v>9567354081.3865376</v>
      </c>
      <c r="AA1235" s="50">
        <v>0.41965612862941215</v>
      </c>
      <c r="AB1235" s="50">
        <v>0.42131479551506745</v>
      </c>
      <c r="AC1235" s="50">
        <v>190177726</v>
      </c>
      <c r="AD1235" s="50">
        <v>0.52486377629292802</v>
      </c>
      <c r="AE1235" s="50">
        <v>0.55617355608343555</v>
      </c>
      <c r="AF1235" s="50">
        <v>0.2779108333895986</v>
      </c>
      <c r="AG1235" s="50">
        <v>0.49394707576708452</v>
      </c>
      <c r="AH1235" s="50">
        <v>15.036015887032006</v>
      </c>
      <c r="AI1235" s="50">
        <v>17.323891863359538</v>
      </c>
      <c r="AJ1235" s="50">
        <v>0.97403254995025157</v>
      </c>
      <c r="AK1235" s="50">
        <v>2.3154092222494995</v>
      </c>
      <c r="AL1235" s="50">
        <v>3.3329628156153186</v>
      </c>
      <c r="AM1235" s="50">
        <v>4.3756655227218024</v>
      </c>
      <c r="AN1235" s="50">
        <v>5.5792041155046235</v>
      </c>
      <c r="AO1235" s="50">
        <v>6.992367137389742</v>
      </c>
      <c r="AP1235" s="50">
        <v>8.463982602001721</v>
      </c>
      <c r="AQ1235" s="50">
        <v>10.98044248216079</v>
      </c>
      <c r="AR1235" s="50">
        <v>15.644144325225184</v>
      </c>
      <c r="AS1235" s="50">
        <v>41.341789227181067</v>
      </c>
      <c r="AT1235" s="50">
        <v>180.45991919185812</v>
      </c>
      <c r="AU1235" s="50">
        <v>281.92204484958131</v>
      </c>
      <c r="AV1235" s="50">
        <v>380.08372360763036</v>
      </c>
      <c r="AW1235" s="50">
        <v>492.40538422557154</v>
      </c>
      <c r="AX1235" s="50">
        <v>632.94054253427521</v>
      </c>
      <c r="AY1235" s="50">
        <v>745.26220315221633</v>
      </c>
      <c r="AZ1235" s="50">
        <v>958.19426119570676</v>
      </c>
      <c r="BA1235" s="50">
        <v>1277.5923482609423</v>
      </c>
      <c r="BB1235" s="50">
        <v>1996.2380441577225</v>
      </c>
      <c r="BC1235" s="50">
        <v>11.651394802848799</v>
      </c>
      <c r="BD1235" s="50">
        <v>7186.4569589678013</v>
      </c>
      <c r="BE1235" s="50">
        <v>97.298262228519903</v>
      </c>
      <c r="BF1235" s="50">
        <v>231.30423150791006</v>
      </c>
      <c r="BG1235" s="50">
        <v>332.93762804404372</v>
      </c>
      <c r="BH1235" s="50">
        <v>437.16936600315637</v>
      </c>
      <c r="BI1235" s="50">
        <v>557.32408837968126</v>
      </c>
      <c r="BJ1235" s="50">
        <v>698.53606628809337</v>
      </c>
      <c r="BK1235" s="50">
        <v>845.55064337869578</v>
      </c>
      <c r="BL1235" s="50">
        <v>1096.8898289296169</v>
      </c>
      <c r="BM1235" s="50">
        <v>1562.9071839753899</v>
      </c>
      <c r="BN1235" s="50">
        <v>4129.9810251142835</v>
      </c>
    </row>
    <row r="1236" spans="1:66" x14ac:dyDescent="0.25">
      <c r="A1236" t="str">
        <f t="shared" si="19"/>
        <v>3013TOT10</v>
      </c>
      <c r="B1236" s="50">
        <v>3013</v>
      </c>
      <c r="C1236" s="50" t="s">
        <v>3</v>
      </c>
      <c r="D1236" s="50">
        <v>10</v>
      </c>
      <c r="E1236" s="50">
        <v>668.57037744912509</v>
      </c>
      <c r="F1236" s="50">
        <v>0.30849725930389083</v>
      </c>
      <c r="G1236" s="50">
        <v>0.12327385361196951</v>
      </c>
      <c r="H1236" s="50">
        <v>7.2424290647633241E-2</v>
      </c>
      <c r="I1236" s="50">
        <v>9.9629150185230192E-2</v>
      </c>
      <c r="J1236" s="50">
        <v>4.6542921919448192E-2</v>
      </c>
      <c r="K1236" s="50">
        <v>3.2199834748028497E-2</v>
      </c>
      <c r="L1236" s="50">
        <v>266.12615316107508</v>
      </c>
      <c r="M1236" s="50">
        <v>133.06307658053754</v>
      </c>
      <c r="N1236" s="50">
        <v>16434146</v>
      </c>
      <c r="O1236" s="50">
        <v>5069889</v>
      </c>
      <c r="P1236" s="50">
        <v>159.78356677596156</v>
      </c>
      <c r="Q1236" s="50">
        <v>106.34258638511352</v>
      </c>
      <c r="R1236" s="50">
        <v>39.959464758335415</v>
      </c>
      <c r="S1236" s="50">
        <v>6469741307.3452425</v>
      </c>
      <c r="T1236" s="50">
        <v>4.9069473541836111</v>
      </c>
      <c r="U1236" s="50">
        <v>5.2975268669215314</v>
      </c>
      <c r="V1236" s="50">
        <v>1637320</v>
      </c>
      <c r="W1236" s="50">
        <v>70.901105188276901</v>
      </c>
      <c r="X1236" s="50">
        <v>62.161971392260639</v>
      </c>
      <c r="Y1236" s="50">
        <v>46.716168744705513</v>
      </c>
      <c r="Z1236" s="50">
        <v>1221348467.9997144</v>
      </c>
      <c r="AA1236" s="50">
        <v>0.92632647101102972</v>
      </c>
      <c r="AB1236" s="50">
        <v>0.93621813487487893</v>
      </c>
      <c r="AC1236" s="50">
        <v>16434146</v>
      </c>
      <c r="AD1236" s="50">
        <v>0.51676701638340106</v>
      </c>
      <c r="AE1236" s="50">
        <v>0.52283515014512716</v>
      </c>
      <c r="AF1236" s="50">
        <v>2.4015573784420818E-2</v>
      </c>
      <c r="AG1236" s="50">
        <v>0.46659169163584036</v>
      </c>
      <c r="AH1236" s="50">
        <v>14.204450492315626</v>
      </c>
      <c r="AI1236" s="50">
        <v>16.044843628047456</v>
      </c>
      <c r="AJ1236" s="50">
        <v>1.0286127861769163</v>
      </c>
      <c r="AK1236" s="50">
        <v>2.47599918942774</v>
      </c>
      <c r="AL1236" s="50">
        <v>3.4232772766150728</v>
      </c>
      <c r="AM1236" s="50">
        <v>4.390360436181191</v>
      </c>
      <c r="AN1236" s="50">
        <v>5.4928536630730438</v>
      </c>
      <c r="AO1236" s="50">
        <v>6.8418207425383386</v>
      </c>
      <c r="AP1236" s="50">
        <v>8.8009799848627743</v>
      </c>
      <c r="AQ1236" s="50">
        <v>11.315144795565743</v>
      </c>
      <c r="AR1236" s="50">
        <v>16.038571785919771</v>
      </c>
      <c r="AS1236" s="50">
        <v>40.192379339639409</v>
      </c>
      <c r="AT1236" s="50">
        <v>130.42088555163787</v>
      </c>
      <c r="AU1236" s="50">
        <v>197.22831876278298</v>
      </c>
      <c r="AV1236" s="50">
        <v>260.30944095816699</v>
      </c>
      <c r="AW1236" s="50">
        <v>328.62514291378687</v>
      </c>
      <c r="AX1236" s="50">
        <v>403.50624999241433</v>
      </c>
      <c r="AY1236" s="50">
        <v>518.13467457249328</v>
      </c>
      <c r="AZ1236" s="50">
        <v>674.28485047105301</v>
      </c>
      <c r="BA1236" s="50">
        <v>868.33693270135382</v>
      </c>
      <c r="BB1236" s="50">
        <v>1368.8489445652954</v>
      </c>
      <c r="BC1236" s="50">
        <v>10.713999340849909</v>
      </c>
      <c r="BD1236" s="50">
        <v>4790.9713059785336</v>
      </c>
      <c r="BE1236" s="50">
        <v>68.731343355935948</v>
      </c>
      <c r="BF1236" s="50">
        <v>165.61068856417157</v>
      </c>
      <c r="BG1236" s="50">
        <v>228.78158413833037</v>
      </c>
      <c r="BH1236" s="50">
        <v>293.60377942851972</v>
      </c>
      <c r="BI1236" s="50">
        <v>367.15004709368526</v>
      </c>
      <c r="BJ1236" s="50">
        <v>457.52982740954377</v>
      </c>
      <c r="BK1236" s="50">
        <v>588.31530608797459</v>
      </c>
      <c r="BL1236" s="50">
        <v>756.41449024257975</v>
      </c>
      <c r="BM1236" s="50">
        <v>1072.0491237957524</v>
      </c>
      <c r="BN1236" s="50">
        <v>2689.1374311850764</v>
      </c>
    </row>
    <row r="1237" spans="1:66" x14ac:dyDescent="0.25">
      <c r="A1237" t="str">
        <f t="shared" si="19"/>
        <v>3013TOT11</v>
      </c>
      <c r="B1237" s="50">
        <v>3013</v>
      </c>
      <c r="C1237" s="50" t="s">
        <v>3</v>
      </c>
      <c r="D1237" s="50">
        <v>11</v>
      </c>
      <c r="E1237" s="50">
        <v>798.13077622017443</v>
      </c>
      <c r="F1237" s="50">
        <v>0.20077426922518729</v>
      </c>
      <c r="G1237" s="50">
        <v>7.6409071525585001E-2</v>
      </c>
      <c r="H1237" s="50">
        <v>4.6284975588397233E-2</v>
      </c>
      <c r="I1237" s="50">
        <v>5.8297145225648356E-2</v>
      </c>
      <c r="J1237" s="50">
        <v>3.1052804855059814E-2</v>
      </c>
      <c r="K1237" s="50">
        <v>2.4572670382882755E-2</v>
      </c>
      <c r="L1237" s="50">
        <v>266.68642273219655</v>
      </c>
      <c r="M1237" s="50">
        <v>133.34321136609827</v>
      </c>
      <c r="N1237" s="50">
        <v>1674353</v>
      </c>
      <c r="O1237" s="50">
        <v>336167</v>
      </c>
      <c r="P1237" s="50">
        <v>165.19302904143538</v>
      </c>
      <c r="Q1237" s="50">
        <v>101.49339369076117</v>
      </c>
      <c r="R1237" s="50">
        <v>38.057203156787502</v>
      </c>
      <c r="S1237" s="50">
        <v>409424756.1221053</v>
      </c>
      <c r="T1237" s="50">
        <v>2.5531231919097803</v>
      </c>
      <c r="U1237" s="50">
        <v>2.6638188005557213</v>
      </c>
      <c r="V1237" s="50">
        <v>97610</v>
      </c>
      <c r="W1237" s="50">
        <v>62.316050340094662</v>
      </c>
      <c r="X1237" s="50">
        <v>71.027161026003611</v>
      </c>
      <c r="Y1237" s="50">
        <v>53.266424513353101</v>
      </c>
      <c r="Z1237" s="50">
        <v>83195534.252978548</v>
      </c>
      <c r="AA1237" s="50">
        <v>0.51879727541745468</v>
      </c>
      <c r="AB1237" s="50">
        <v>0.52116947991577312</v>
      </c>
      <c r="AC1237" s="50">
        <v>1674353</v>
      </c>
      <c r="AD1237" s="50">
        <v>0.47372963276727376</v>
      </c>
      <c r="AE1237" s="50">
        <v>0.43049289598997653</v>
      </c>
      <c r="AF1237" s="50">
        <v>2.4467683329979406E-3</v>
      </c>
      <c r="AG1237" s="50">
        <v>0.39012726164405986</v>
      </c>
      <c r="AH1237" s="50">
        <v>11.159036640485718</v>
      </c>
      <c r="AI1237" s="50">
        <v>12.754958090274537</v>
      </c>
      <c r="AJ1237" s="50">
        <v>1.2666416869686701</v>
      </c>
      <c r="AK1237" s="50">
        <v>2.8162025593974009</v>
      </c>
      <c r="AL1237" s="50">
        <v>3.8769467406940059</v>
      </c>
      <c r="AM1237" s="50">
        <v>4.8733846208428906</v>
      </c>
      <c r="AN1237" s="50">
        <v>6.2347789733844063</v>
      </c>
      <c r="AO1237" s="50">
        <v>7.7470033629647048</v>
      </c>
      <c r="AP1237" s="50">
        <v>9.2412949952508328</v>
      </c>
      <c r="AQ1237" s="50">
        <v>11.867239808979328</v>
      </c>
      <c r="AR1237" s="50">
        <v>16.275038045923559</v>
      </c>
      <c r="AS1237" s="50">
        <v>35.801469205594202</v>
      </c>
      <c r="AT1237" s="50">
        <v>179.71465698870591</v>
      </c>
      <c r="AU1237" s="50">
        <v>266.16507255436301</v>
      </c>
      <c r="AV1237" s="50">
        <v>354.88676340581731</v>
      </c>
      <c r="AW1237" s="50">
        <v>437.93026604277856</v>
      </c>
      <c r="AX1237" s="50">
        <v>548.30004946198778</v>
      </c>
      <c r="AY1237" s="50">
        <v>692.02918864134381</v>
      </c>
      <c r="AZ1237" s="50">
        <v>809.14182056526352</v>
      </c>
      <c r="BA1237" s="50">
        <v>1079.5655342804962</v>
      </c>
      <c r="BB1237" s="50">
        <v>1554.40402371748</v>
      </c>
      <c r="BC1237" s="50">
        <v>9.3883120925145818</v>
      </c>
      <c r="BD1237" s="50">
        <v>5057.1363785328967</v>
      </c>
      <c r="BE1237" s="50">
        <v>100.6289749174135</v>
      </c>
      <c r="BF1237" s="50">
        <v>225.04842371497344</v>
      </c>
      <c r="BG1237" s="50">
        <v>309.3373826997863</v>
      </c>
      <c r="BH1237" s="50">
        <v>388.81654591458476</v>
      </c>
      <c r="BI1237" s="50">
        <v>496.76332183598447</v>
      </c>
      <c r="BJ1237" s="50">
        <v>619.9090170110677</v>
      </c>
      <c r="BK1237" s="50">
        <v>738.45077014358935</v>
      </c>
      <c r="BL1237" s="50">
        <v>946.77811623225909</v>
      </c>
      <c r="BM1237" s="50">
        <v>1292.9861289856326</v>
      </c>
      <c r="BN1237" s="50">
        <v>2877.6939532364991</v>
      </c>
    </row>
    <row r="1238" spans="1:66" x14ac:dyDescent="0.25">
      <c r="A1238" t="str">
        <f t="shared" si="19"/>
        <v>3013TOT12</v>
      </c>
      <c r="B1238" s="50">
        <v>3013</v>
      </c>
      <c r="C1238" s="50" t="s">
        <v>3</v>
      </c>
      <c r="D1238" s="50">
        <v>12</v>
      </c>
      <c r="E1238" s="50">
        <v>629.37126674538558</v>
      </c>
      <c r="F1238" s="50">
        <v>0.3565160360626663</v>
      </c>
      <c r="G1238" s="50">
        <v>0.14321647017230785</v>
      </c>
      <c r="H1238" s="50">
        <v>8.3368473937574863E-2</v>
      </c>
      <c r="I1238" s="50">
        <v>0.11148969638106498</v>
      </c>
      <c r="J1238" s="50">
        <v>5.2749366765436678E-2</v>
      </c>
      <c r="K1238" s="50">
        <v>3.6002185524033045E-2</v>
      </c>
      <c r="L1238" s="50">
        <v>265.90825237789818</v>
      </c>
      <c r="M1238" s="50">
        <v>132.95412618894909</v>
      </c>
      <c r="N1238" s="50">
        <v>757792</v>
      </c>
      <c r="O1238" s="50">
        <v>270165</v>
      </c>
      <c r="P1238" s="50">
        <v>159.08994003540414</v>
      </c>
      <c r="Q1238" s="50">
        <v>106.81831234249404</v>
      </c>
      <c r="R1238" s="50">
        <v>40.171115934637527</v>
      </c>
      <c r="S1238" s="50">
        <v>346302832.24811882</v>
      </c>
      <c r="T1238" s="50">
        <v>6.0508706557549372</v>
      </c>
      <c r="U1238" s="50">
        <v>6.6501757941614255</v>
      </c>
      <c r="V1238" s="50">
        <v>84486</v>
      </c>
      <c r="W1238" s="50">
        <v>70.049246249656946</v>
      </c>
      <c r="X1238" s="50">
        <v>62.904879939292144</v>
      </c>
      <c r="Y1238" s="50">
        <v>47.313221290999458</v>
      </c>
      <c r="Z1238" s="50">
        <v>63774980.238612436</v>
      </c>
      <c r="AA1238" s="50">
        <v>1.1143257304366652</v>
      </c>
      <c r="AB1238" s="50">
        <v>1.1283269624922143</v>
      </c>
      <c r="AC1238" s="50">
        <v>757792</v>
      </c>
      <c r="AD1238" s="50">
        <v>0.52499366734334008</v>
      </c>
      <c r="AE1238" s="50">
        <v>0.53272364596702104</v>
      </c>
      <c r="AF1238" s="50">
        <v>1.1073778758715672E-3</v>
      </c>
      <c r="AG1238" s="50">
        <v>0.48070987247866093</v>
      </c>
      <c r="AH1238" s="50">
        <v>15.105658490809471</v>
      </c>
      <c r="AI1238" s="50">
        <v>16.737338020242159</v>
      </c>
      <c r="AJ1238" s="50">
        <v>0.98899861761615904</v>
      </c>
      <c r="AK1238" s="50">
        <v>2.3919744750457896</v>
      </c>
      <c r="AL1238" s="50">
        <v>3.3149740199120568</v>
      </c>
      <c r="AM1238" s="50">
        <v>4.1312356353843924</v>
      </c>
      <c r="AN1238" s="50">
        <v>5.4220170896065429</v>
      </c>
      <c r="AO1238" s="50">
        <v>6.6527689367667797</v>
      </c>
      <c r="AP1238" s="50">
        <v>9.0105036309678184</v>
      </c>
      <c r="AQ1238" s="50">
        <v>11.499038105473907</v>
      </c>
      <c r="AR1238" s="50">
        <v>15.700558237165652</v>
      </c>
      <c r="AS1238" s="50">
        <v>40.887931252060902</v>
      </c>
      <c r="AT1238" s="50">
        <v>120.48405617627499</v>
      </c>
      <c r="AU1238" s="50">
        <v>180.45991919185812</v>
      </c>
      <c r="AV1238" s="50">
        <v>235.28992413805688</v>
      </c>
      <c r="AW1238" s="50">
        <v>292.14278363566882</v>
      </c>
      <c r="AX1238" s="50">
        <v>377.15590780953238</v>
      </c>
      <c r="AY1238" s="50">
        <v>481.2264511782883</v>
      </c>
      <c r="AZ1238" s="50">
        <v>644.82924910837005</v>
      </c>
      <c r="BA1238" s="50">
        <v>828.30570578917764</v>
      </c>
      <c r="BB1238" s="50">
        <v>1245.6525395544188</v>
      </c>
      <c r="BC1238" s="50">
        <v>10.43958287206253</v>
      </c>
      <c r="BD1238" s="50">
        <v>4365.1071898915534</v>
      </c>
      <c r="BE1238" s="50">
        <v>61.819868157936838</v>
      </c>
      <c r="BF1238" s="50">
        <v>150.92480189429355</v>
      </c>
      <c r="BG1238" s="50">
        <v>208.1684924245715</v>
      </c>
      <c r="BH1238" s="50">
        <v>258.83380646987575</v>
      </c>
      <c r="BI1238" s="50">
        <v>338.89028714199327</v>
      </c>
      <c r="BJ1238" s="50">
        <v>425.57564701864339</v>
      </c>
      <c r="BK1238" s="50">
        <v>561.8547344373419</v>
      </c>
      <c r="BL1238" s="50">
        <v>730.36864485848173</v>
      </c>
      <c r="BM1238" s="50">
        <v>988.04632241341972</v>
      </c>
      <c r="BN1238" s="50">
        <v>2579.195815309819</v>
      </c>
    </row>
    <row r="1239" spans="1:66" x14ac:dyDescent="0.25">
      <c r="A1239" t="str">
        <f t="shared" si="19"/>
        <v>3013TOT13</v>
      </c>
      <c r="B1239" s="50">
        <v>3013</v>
      </c>
      <c r="C1239" s="50" t="s">
        <v>3</v>
      </c>
      <c r="D1239" s="50">
        <v>13</v>
      </c>
      <c r="E1239" s="50">
        <v>697.84629628282551</v>
      </c>
      <c r="F1239" s="50">
        <v>0.33066352971369473</v>
      </c>
      <c r="G1239" s="50">
        <v>0.13988491903949382</v>
      </c>
      <c r="H1239" s="50">
        <v>8.5311021732215692E-2</v>
      </c>
      <c r="I1239" s="50">
        <v>0.12205377095842238</v>
      </c>
      <c r="J1239" s="50">
        <v>5.7788872580928394E-2</v>
      </c>
      <c r="K1239" s="50">
        <v>4.0093420854501197E-2</v>
      </c>
      <c r="L1239" s="50">
        <v>270.18236418458025</v>
      </c>
      <c r="M1239" s="50">
        <v>135.09118209229013</v>
      </c>
      <c r="N1239" s="50">
        <v>3771813</v>
      </c>
      <c r="O1239" s="50">
        <v>1247201</v>
      </c>
      <c r="P1239" s="50">
        <v>155.88358387281315</v>
      </c>
      <c r="Q1239" s="50">
        <v>114.2987803117671</v>
      </c>
      <c r="R1239" s="50">
        <v>42.304308298109973</v>
      </c>
      <c r="S1239" s="50">
        <v>1710642637.2433949</v>
      </c>
      <c r="T1239" s="50">
        <v>5.4158685574712218</v>
      </c>
      <c r="U1239" s="50">
        <v>5.847804931979252</v>
      </c>
      <c r="V1239" s="50">
        <v>460364</v>
      </c>
      <c r="W1239" s="50">
        <v>71.129478595249253</v>
      </c>
      <c r="X1239" s="50">
        <v>63.961703497040872</v>
      </c>
      <c r="Y1239" s="50">
        <v>47.347060338360365</v>
      </c>
      <c r="Z1239" s="50">
        <v>353347988.02454072</v>
      </c>
      <c r="AA1239" s="50">
        <v>1.1186943529430708</v>
      </c>
      <c r="AB1239" s="50">
        <v>1.1327868925581661</v>
      </c>
      <c r="AC1239" s="50">
        <v>3771813</v>
      </c>
      <c r="AD1239" s="50">
        <v>0.5421511893960872</v>
      </c>
      <c r="AE1239" s="50">
        <v>0.5763554767531236</v>
      </c>
      <c r="AF1239" s="50">
        <v>5.5118320965709669E-3</v>
      </c>
      <c r="AG1239" s="50">
        <v>0.52428951234782595</v>
      </c>
      <c r="AH1239" s="50">
        <v>16.548090973968531</v>
      </c>
      <c r="AI1239" s="50">
        <v>19.31910675366565</v>
      </c>
      <c r="AJ1239" s="50">
        <v>0.814541974173009</v>
      </c>
      <c r="AK1239" s="50">
        <v>2.213218414240214</v>
      </c>
      <c r="AL1239" s="50">
        <v>3.1214088379788141</v>
      </c>
      <c r="AM1239" s="50">
        <v>4.0589849575934194</v>
      </c>
      <c r="AN1239" s="50">
        <v>5.179531719911731</v>
      </c>
      <c r="AO1239" s="50">
        <v>6.5310093161697989</v>
      </c>
      <c r="AP1239" s="50">
        <v>8.4845551623679327</v>
      </c>
      <c r="AQ1239" s="50">
        <v>11.103123449289853</v>
      </c>
      <c r="AR1239" s="50">
        <v>16.262260140053023</v>
      </c>
      <c r="AS1239" s="50">
        <v>42.231366028222205</v>
      </c>
      <c r="AT1239" s="50">
        <v>114.98331134348481</v>
      </c>
      <c r="AU1239" s="50">
        <v>186.31555078805408</v>
      </c>
      <c r="AV1239" s="50">
        <v>248.42073438407215</v>
      </c>
      <c r="AW1239" s="50">
        <v>319.39808706523559</v>
      </c>
      <c r="AX1239" s="50">
        <v>401.90925955708815</v>
      </c>
      <c r="AY1239" s="50">
        <v>516.36024075546425</v>
      </c>
      <c r="AZ1239" s="50">
        <v>668.370071080956</v>
      </c>
      <c r="BA1239" s="50">
        <v>899.10561508863816</v>
      </c>
      <c r="BB1239" s="50">
        <v>1450.5996454212784</v>
      </c>
      <c r="BC1239" s="50">
        <v>11.095294160540803</v>
      </c>
      <c r="BD1239" s="50">
        <v>5163.602407554642</v>
      </c>
      <c r="BE1239" s="50">
        <v>56.695848050310964</v>
      </c>
      <c r="BF1239" s="50">
        <v>154.40617580178235</v>
      </c>
      <c r="BG1239" s="50">
        <v>217.95250334160846</v>
      </c>
      <c r="BH1239" s="50">
        <v>283.84347284892715</v>
      </c>
      <c r="BI1239" s="50">
        <v>361.08533419470729</v>
      </c>
      <c r="BJ1239" s="50">
        <v>455.67502880830563</v>
      </c>
      <c r="BK1239" s="50">
        <v>589.68437613104027</v>
      </c>
      <c r="BL1239" s="50">
        <v>777.62153237099346</v>
      </c>
      <c r="BM1239" s="50">
        <v>1134.5589118305022</v>
      </c>
      <c r="BN1239" s="50">
        <v>2953.5079128737034</v>
      </c>
    </row>
    <row r="1240" spans="1:66" x14ac:dyDescent="0.25">
      <c r="A1240" t="str">
        <f t="shared" si="19"/>
        <v>3013TOT14</v>
      </c>
      <c r="B1240" s="50">
        <v>3013</v>
      </c>
      <c r="C1240" s="50" t="s">
        <v>3</v>
      </c>
      <c r="D1240" s="50">
        <v>14</v>
      </c>
      <c r="E1240" s="50">
        <v>804.20048784941616</v>
      </c>
      <c r="F1240" s="50">
        <v>0.24386341636619563</v>
      </c>
      <c r="G1240" s="50">
        <v>8.8750460647152182E-2</v>
      </c>
      <c r="H1240" s="50">
        <v>5.1715761156073348E-2</v>
      </c>
      <c r="I1240" s="50">
        <v>6.4145105316329415E-2</v>
      </c>
      <c r="J1240" s="50">
        <v>3.3303991102623103E-2</v>
      </c>
      <c r="K1240" s="50">
        <v>2.5334104491514246E-2</v>
      </c>
      <c r="L1240" s="50">
        <v>270.46827012783154</v>
      </c>
      <c r="M1240" s="50">
        <v>135.23413506391577</v>
      </c>
      <c r="N1240" s="50">
        <v>473146</v>
      </c>
      <c r="O1240" s="50">
        <v>115383</v>
      </c>
      <c r="P1240" s="50">
        <v>172.03536894909249</v>
      </c>
      <c r="Q1240" s="50">
        <v>98.432901178739058</v>
      </c>
      <c r="R1240" s="50">
        <v>36.393511568738418</v>
      </c>
      <c r="S1240" s="50">
        <v>136289801.24047735</v>
      </c>
      <c r="T1240" s="50">
        <v>2.9848506593766415</v>
      </c>
      <c r="U1240" s="50">
        <v>3.1491330741280406</v>
      </c>
      <c r="V1240" s="50">
        <v>30349.999999999996</v>
      </c>
      <c r="W1240" s="50">
        <v>65.020883269736544</v>
      </c>
      <c r="X1240" s="50">
        <v>70.213251794179229</v>
      </c>
      <c r="Y1240" s="50">
        <v>51.91976993160366</v>
      </c>
      <c r="Z1240" s="50">
        <v>25571666.303440072</v>
      </c>
      <c r="AA1240" s="50">
        <v>0.5600390075593833</v>
      </c>
      <c r="AB1240" s="50">
        <v>0.56295864245600868</v>
      </c>
      <c r="AC1240" s="50">
        <v>473146</v>
      </c>
      <c r="AD1240" s="50">
        <v>0.53038857746510859</v>
      </c>
      <c r="AE1240" s="50">
        <v>0.58418580293822764</v>
      </c>
      <c r="AF1240" s="50">
        <v>6.9141850594506944E-4</v>
      </c>
      <c r="AG1240" s="50">
        <v>0.47802457521504316</v>
      </c>
      <c r="AH1240" s="50">
        <v>14.564720357208312</v>
      </c>
      <c r="AI1240" s="50">
        <v>15.321758089392809</v>
      </c>
      <c r="AJ1240" s="50">
        <v>1.1867387568198449</v>
      </c>
      <c r="AK1240" s="50">
        <v>2.6145423293559436</v>
      </c>
      <c r="AL1240" s="50">
        <v>3.4143251862512809</v>
      </c>
      <c r="AM1240" s="50">
        <v>4.3571375792802476</v>
      </c>
      <c r="AN1240" s="50">
        <v>5.1800306489183097</v>
      </c>
      <c r="AO1240" s="50">
        <v>6.3329528909987935</v>
      </c>
      <c r="AP1240" s="50">
        <v>8.0945261681004581</v>
      </c>
      <c r="AQ1240" s="50">
        <v>10.577437208105348</v>
      </c>
      <c r="AR1240" s="50">
        <v>16.10386474074005</v>
      </c>
      <c r="AS1240" s="50">
        <v>42.138444491429723</v>
      </c>
      <c r="AT1240" s="50">
        <v>169.91978231870533</v>
      </c>
      <c r="AU1240" s="50">
        <v>248.42073438407215</v>
      </c>
      <c r="AV1240" s="50">
        <v>308.75148416306109</v>
      </c>
      <c r="AW1240" s="50">
        <v>379.01906331741293</v>
      </c>
      <c r="AX1240" s="50">
        <v>455.97879286741727</v>
      </c>
      <c r="AY1240" s="50">
        <v>571.93550790481527</v>
      </c>
      <c r="AZ1240" s="50">
        <v>723.96899734786734</v>
      </c>
      <c r="BA1240" s="50">
        <v>965.29199646382312</v>
      </c>
      <c r="BB1240" s="50">
        <v>1665.128693900095</v>
      </c>
      <c r="BC1240" s="50">
        <v>12.367064182801556</v>
      </c>
      <c r="BD1240" s="50">
        <v>5855.6315961959863</v>
      </c>
      <c r="BE1240" s="50">
        <v>95.29378582655562</v>
      </c>
      <c r="BF1240" s="50">
        <v>208.29640344639586</v>
      </c>
      <c r="BG1240" s="50">
        <v>276.09504278963897</v>
      </c>
      <c r="BH1240" s="50">
        <v>344.62237896245767</v>
      </c>
      <c r="BI1240" s="50">
        <v>418.92107249475265</v>
      </c>
      <c r="BJ1240" s="50">
        <v>514.06166316006068</v>
      </c>
      <c r="BK1240" s="50">
        <v>654.47006232879653</v>
      </c>
      <c r="BL1240" s="50">
        <v>848.98005538875123</v>
      </c>
      <c r="BM1240" s="50">
        <v>1282.8616935078073</v>
      </c>
      <c r="BN1240" s="50">
        <v>3435.0658708911769</v>
      </c>
    </row>
    <row r="1241" spans="1:66" x14ac:dyDescent="0.25">
      <c r="A1241" t="str">
        <f t="shared" si="19"/>
        <v>3013TOT15</v>
      </c>
      <c r="B1241" s="50">
        <v>3013</v>
      </c>
      <c r="C1241" s="50" t="s">
        <v>3</v>
      </c>
      <c r="D1241" s="50">
        <v>15</v>
      </c>
      <c r="E1241" s="50">
        <v>596.40631813706079</v>
      </c>
      <c r="F1241" s="50">
        <v>0.33206527043500306</v>
      </c>
      <c r="G1241" s="50">
        <v>0.13102784373002668</v>
      </c>
      <c r="H1241" s="50">
        <v>7.5305455015824224E-2</v>
      </c>
      <c r="I1241" s="50">
        <v>0.10424561764353318</v>
      </c>
      <c r="J1241" s="50">
        <v>4.6646717735875656E-2</v>
      </c>
      <c r="K1241" s="50">
        <v>3.114512030791295E-2</v>
      </c>
      <c r="L1241" s="50">
        <v>262.89496455371642</v>
      </c>
      <c r="M1241" s="50">
        <v>131.44748227685821</v>
      </c>
      <c r="N1241" s="50">
        <v>7633165</v>
      </c>
      <c r="O1241" s="50">
        <v>2534709</v>
      </c>
      <c r="P1241" s="50">
        <v>159.16065868116755</v>
      </c>
      <c r="Q1241" s="50">
        <v>103.73430587254887</v>
      </c>
      <c r="R1241" s="50">
        <v>39.458460548548544</v>
      </c>
      <c r="S1241" s="50">
        <v>3155235344.4468298</v>
      </c>
      <c r="T1241" s="50">
        <v>5.7756866896636421</v>
      </c>
      <c r="U1241" s="50">
        <v>6.3372770472817113</v>
      </c>
      <c r="V1241" s="50">
        <v>795724</v>
      </c>
      <c r="W1241" s="50">
        <v>72.628764123860634</v>
      </c>
      <c r="X1241" s="50">
        <v>58.818718152997576</v>
      </c>
      <c r="Y1241" s="50">
        <v>44.746934010582279</v>
      </c>
      <c r="Z1241" s="50">
        <v>561641588.20291018</v>
      </c>
      <c r="AA1241" s="50">
        <v>1.0280899810070443</v>
      </c>
      <c r="AB1241" s="50">
        <v>1.041309142456452</v>
      </c>
      <c r="AC1241" s="50">
        <v>7633165</v>
      </c>
      <c r="AD1241" s="50">
        <v>0.50351334938552428</v>
      </c>
      <c r="AE1241" s="50">
        <v>0.49889967392700107</v>
      </c>
      <c r="AF1241" s="50">
        <v>1.1154509474732927E-2</v>
      </c>
      <c r="AG1241" s="50">
        <v>0.43888222477671768</v>
      </c>
      <c r="AH1241" s="50">
        <v>13.090746042161337</v>
      </c>
      <c r="AI1241" s="50">
        <v>14.560724333858534</v>
      </c>
      <c r="AJ1241" s="50">
        <v>1.1382258921657995</v>
      </c>
      <c r="AK1241" s="50">
        <v>2.6385888920705787</v>
      </c>
      <c r="AL1241" s="50">
        <v>3.6077404238738087</v>
      </c>
      <c r="AM1241" s="50">
        <v>4.584990775964882</v>
      </c>
      <c r="AN1241" s="50">
        <v>5.6930141211986722</v>
      </c>
      <c r="AO1241" s="50">
        <v>6.9134609242850438</v>
      </c>
      <c r="AP1241" s="50">
        <v>8.8445012620761112</v>
      </c>
      <c r="AQ1241" s="50">
        <v>11.586318775057791</v>
      </c>
      <c r="AR1241" s="50">
        <v>15.820587253932594</v>
      </c>
      <c r="AS1241" s="50">
        <v>39.172571679374705</v>
      </c>
      <c r="AT1241" s="50">
        <v>123.50059366522443</v>
      </c>
      <c r="AU1241" s="50">
        <v>184.54111697102502</v>
      </c>
      <c r="AV1241" s="50">
        <v>240.61322558914415</v>
      </c>
      <c r="AW1241" s="50">
        <v>306.62216358262617</v>
      </c>
      <c r="AX1241" s="50">
        <v>369.70328577801018</v>
      </c>
      <c r="AY1241" s="50">
        <v>465.04361476698301</v>
      </c>
      <c r="AZ1241" s="50">
        <v>600.46840368264293</v>
      </c>
      <c r="BA1241" s="50">
        <v>772.94337069787014</v>
      </c>
      <c r="BB1241" s="50">
        <v>1180.1759317060455</v>
      </c>
      <c r="BC1241" s="50">
        <v>10.578587408591105</v>
      </c>
      <c r="BD1241" s="50">
        <v>4045.7091028263176</v>
      </c>
      <c r="BE1241" s="50">
        <v>67.751593998123766</v>
      </c>
      <c r="BF1241" s="50">
        <v>157.51496271534418</v>
      </c>
      <c r="BG1241" s="50">
        <v>215.06099587898723</v>
      </c>
      <c r="BH1241" s="50">
        <v>273.27399538809124</v>
      </c>
      <c r="BI1241" s="50">
        <v>340.18675050272498</v>
      </c>
      <c r="BJ1241" s="50">
        <v>412.14580695422279</v>
      </c>
      <c r="BK1241" s="50">
        <v>527.81283260598366</v>
      </c>
      <c r="BL1241" s="50">
        <v>690.03498858280363</v>
      </c>
      <c r="BM1241" s="50">
        <v>942.72666510579597</v>
      </c>
      <c r="BN1241" s="50">
        <v>2341.8284076342134</v>
      </c>
    </row>
    <row r="1242" spans="1:66" x14ac:dyDescent="0.25">
      <c r="A1242" t="str">
        <f t="shared" si="19"/>
        <v>3013TOT16</v>
      </c>
      <c r="B1242" s="50">
        <v>3013</v>
      </c>
      <c r="C1242" s="50" t="s">
        <v>3</v>
      </c>
      <c r="D1242" s="50">
        <v>16</v>
      </c>
      <c r="E1242" s="50">
        <v>753.43847484242349</v>
      </c>
      <c r="F1242" s="50">
        <v>0.28801498783625529</v>
      </c>
      <c r="G1242" s="50">
        <v>0.11343088674867796</v>
      </c>
      <c r="H1242" s="50">
        <v>6.7111843683990771E-2</v>
      </c>
      <c r="I1242" s="50">
        <v>8.5171037145418807E-2</v>
      </c>
      <c r="J1242" s="50">
        <v>4.3423744009832843E-2</v>
      </c>
      <c r="K1242" s="50">
        <v>3.2609232964272886E-2</v>
      </c>
      <c r="L1242" s="50">
        <v>272.61931635370422</v>
      </c>
      <c r="M1242" s="50">
        <v>136.30965817685211</v>
      </c>
      <c r="N1242" s="50">
        <v>684822</v>
      </c>
      <c r="O1242" s="50">
        <v>197239.00000000003</v>
      </c>
      <c r="P1242" s="50">
        <v>165.25181082513811</v>
      </c>
      <c r="Q1242" s="50">
        <v>107.36750552856611</v>
      </c>
      <c r="R1242" s="50">
        <v>39.383674995818858</v>
      </c>
      <c r="S1242" s="50">
        <v>254124713.07538626</v>
      </c>
      <c r="T1242" s="50">
        <v>4.1043100175215352</v>
      </c>
      <c r="U1242" s="50">
        <v>4.3810634830300215</v>
      </c>
      <c r="V1242" s="50">
        <v>58327</v>
      </c>
      <c r="W1242" s="50">
        <v>66.813314101185071</v>
      </c>
      <c r="X1242" s="50">
        <v>69.496344075667039</v>
      </c>
      <c r="Y1242" s="50">
        <v>50.984167230102258</v>
      </c>
      <c r="Z1242" s="50">
        <v>48642159.130817175</v>
      </c>
      <c r="AA1242" s="50">
        <v>0.78560836755481334</v>
      </c>
      <c r="AB1242" s="50">
        <v>0.79158705485741987</v>
      </c>
      <c r="AC1242" s="50">
        <v>684822</v>
      </c>
      <c r="AD1242" s="50">
        <v>0.52229921458719553</v>
      </c>
      <c r="AE1242" s="50">
        <v>0.50597573001681262</v>
      </c>
      <c r="AF1242" s="50">
        <v>1.0007452331380041E-3</v>
      </c>
      <c r="AG1242" s="50">
        <v>0.46221910455999726</v>
      </c>
      <c r="AH1242" s="50">
        <v>14.472430300722186</v>
      </c>
      <c r="AI1242" s="50">
        <v>16.347106548921513</v>
      </c>
      <c r="AJ1242" s="50">
        <v>1.0403776346878808</v>
      </c>
      <c r="AK1242" s="50">
        <v>2.4468537241923416</v>
      </c>
      <c r="AL1242" s="50">
        <v>3.260785897679765</v>
      </c>
      <c r="AM1242" s="50">
        <v>4.2792271186856317</v>
      </c>
      <c r="AN1242" s="50">
        <v>5.269526789036032</v>
      </c>
      <c r="AO1242" s="50">
        <v>6.6060940459700284</v>
      </c>
      <c r="AP1242" s="50">
        <v>8.704597737909392</v>
      </c>
      <c r="AQ1242" s="50">
        <v>11.386394467483576</v>
      </c>
      <c r="AR1242" s="50">
        <v>17.108386176912106</v>
      </c>
      <c r="AS1242" s="50">
        <v>39.897756407443246</v>
      </c>
      <c r="AT1242" s="50">
        <v>150.75589709479118</v>
      </c>
      <c r="AU1242" s="50">
        <v>212.9320580434904</v>
      </c>
      <c r="AV1242" s="50">
        <v>283.90941072465387</v>
      </c>
      <c r="AW1242" s="50">
        <v>360.91983838371624</v>
      </c>
      <c r="AX1242" s="50">
        <v>451.41596305219963</v>
      </c>
      <c r="AY1242" s="50">
        <v>553.623350913075</v>
      </c>
      <c r="AZ1242" s="50">
        <v>729.29229879895456</v>
      </c>
      <c r="BA1242" s="50">
        <v>999.71601251418736</v>
      </c>
      <c r="BB1242" s="50">
        <v>1690.6805408653138</v>
      </c>
      <c r="BC1242" s="50">
        <v>8.2374393127905279</v>
      </c>
      <c r="BD1242" s="50">
        <v>5110.3693930437694</v>
      </c>
      <c r="BE1242" s="50">
        <v>78.001299271529774</v>
      </c>
      <c r="BF1242" s="50">
        <v>182.13514116961673</v>
      </c>
      <c r="BG1242" s="50">
        <v>248.15217603175597</v>
      </c>
      <c r="BH1242" s="50">
        <v>323.23092658986491</v>
      </c>
      <c r="BI1242" s="50">
        <v>398.07389073706656</v>
      </c>
      <c r="BJ1242" s="50">
        <v>495.27826647647339</v>
      </c>
      <c r="BK1242" s="50">
        <v>655.14143629879391</v>
      </c>
      <c r="BL1242" s="50">
        <v>860.15813726745739</v>
      </c>
      <c r="BM1242" s="50">
        <v>1278.1159014803511</v>
      </c>
      <c r="BN1242" s="50">
        <v>3048.436987291409</v>
      </c>
    </row>
    <row r="1243" spans="1:66" x14ac:dyDescent="0.25">
      <c r="A1243" t="str">
        <f t="shared" si="19"/>
        <v>3013TOT17</v>
      </c>
      <c r="B1243" s="50">
        <v>3013</v>
      </c>
      <c r="C1243" s="50" t="s">
        <v>3</v>
      </c>
      <c r="D1243" s="50">
        <v>17</v>
      </c>
      <c r="E1243" s="50">
        <v>759.53245067158866</v>
      </c>
      <c r="F1243" s="50">
        <v>0.25643564700445781</v>
      </c>
      <c r="G1243" s="50">
        <v>9.8667289047225895E-2</v>
      </c>
      <c r="H1243" s="50">
        <v>5.7352261883078168E-2</v>
      </c>
      <c r="I1243" s="50">
        <v>7.6758011333826717E-2</v>
      </c>
      <c r="J1243" s="50">
        <v>3.7108150519901351E-2</v>
      </c>
      <c r="K1243" s="50">
        <v>2.603952891955048E-2</v>
      </c>
      <c r="L1243" s="50">
        <v>267.5790819731007</v>
      </c>
      <c r="M1243" s="50">
        <v>133.78954098655035</v>
      </c>
      <c r="N1243" s="50">
        <v>1439055</v>
      </c>
      <c r="O1243" s="50">
        <v>369025.00000000006</v>
      </c>
      <c r="P1243" s="50">
        <v>164.62419667366217</v>
      </c>
      <c r="Q1243" s="50">
        <v>102.95488529943853</v>
      </c>
      <c r="R1243" s="50">
        <v>38.476432664414482</v>
      </c>
      <c r="S1243" s="50">
        <v>455915118.57150364</v>
      </c>
      <c r="T1243" s="50">
        <v>3.475994027732038</v>
      </c>
      <c r="U1243" s="50">
        <v>3.6805631116355997</v>
      </c>
      <c r="V1243" s="50">
        <v>110459</v>
      </c>
      <c r="W1243" s="50">
        <v>69.109876432376055</v>
      </c>
      <c r="X1243" s="50">
        <v>64.679664554174295</v>
      </c>
      <c r="Y1243" s="50">
        <v>48.344335496805712</v>
      </c>
      <c r="Z1243" s="50">
        <v>85733412.803874463</v>
      </c>
      <c r="AA1243" s="50">
        <v>0.65364981055484495</v>
      </c>
      <c r="AB1243" s="50">
        <v>0.65824714907820858</v>
      </c>
      <c r="AC1243" s="50">
        <v>1439055</v>
      </c>
      <c r="AD1243" s="50">
        <v>0.51662039932195447</v>
      </c>
      <c r="AE1243" s="50">
        <v>0.52287632589144017</v>
      </c>
      <c r="AF1243" s="50">
        <v>2.1029222651629547E-3</v>
      </c>
      <c r="AG1243" s="50">
        <v>0.46786143108078004</v>
      </c>
      <c r="AH1243" s="50">
        <v>14.184648902461133</v>
      </c>
      <c r="AI1243" s="50">
        <v>15.562621102996449</v>
      </c>
      <c r="AJ1243" s="50">
        <v>1.1198413940200245</v>
      </c>
      <c r="AK1243" s="50">
        <v>2.5117952306548048</v>
      </c>
      <c r="AL1243" s="50">
        <v>3.4299267030827219</v>
      </c>
      <c r="AM1243" s="50">
        <v>4.4145229663567678</v>
      </c>
      <c r="AN1243" s="50">
        <v>5.5315467568935706</v>
      </c>
      <c r="AO1243" s="50">
        <v>6.9301681483895372</v>
      </c>
      <c r="AP1243" s="50">
        <v>8.7053584119635943</v>
      </c>
      <c r="AQ1243" s="50">
        <v>10.839055615059685</v>
      </c>
      <c r="AR1243" s="50">
        <v>15.821721059489811</v>
      </c>
      <c r="AS1243" s="50">
        <v>40.696063714089483</v>
      </c>
      <c r="AT1243" s="50">
        <v>154.58867413957401</v>
      </c>
      <c r="AU1243" s="50">
        <v>224.64332123588235</v>
      </c>
      <c r="AV1243" s="50">
        <v>295.97556068045162</v>
      </c>
      <c r="AW1243" s="50">
        <v>372.63110157610816</v>
      </c>
      <c r="AX1243" s="50">
        <v>461.53023580926543</v>
      </c>
      <c r="AY1243" s="50">
        <v>583.07895227575784</v>
      </c>
      <c r="AZ1243" s="50">
        <v>721.83967676743248</v>
      </c>
      <c r="BA1243" s="50">
        <v>968.13109057106976</v>
      </c>
      <c r="BB1243" s="50">
        <v>1543.7574208153053</v>
      </c>
      <c r="BC1243" s="50">
        <v>10.738418679852856</v>
      </c>
      <c r="BD1243" s="50">
        <v>5323.3014510872599</v>
      </c>
      <c r="BE1243" s="50">
        <v>84.471238261876138</v>
      </c>
      <c r="BF1243" s="50">
        <v>190.99201502114016</v>
      </c>
      <c r="BG1243" s="50">
        <v>261.62579421748359</v>
      </c>
      <c r="BH1243" s="50">
        <v>335.64603940259082</v>
      </c>
      <c r="BI1243" s="50">
        <v>419.2663380389705</v>
      </c>
      <c r="BJ1243" s="50">
        <v>522.79940059566889</v>
      </c>
      <c r="BK1243" s="50">
        <v>665.17307987052595</v>
      </c>
      <c r="BL1243" s="50">
        <v>822.89261806441516</v>
      </c>
      <c r="BM1243" s="50">
        <v>1205.0816395153188</v>
      </c>
      <c r="BN1243" s="50">
        <v>3094.4063330571857</v>
      </c>
    </row>
    <row r="1244" spans="1:66" x14ac:dyDescent="0.25">
      <c r="A1244" t="str">
        <f t="shared" si="19"/>
        <v>3013TOT20</v>
      </c>
      <c r="B1244" s="50">
        <v>3013</v>
      </c>
      <c r="C1244" s="50" t="s">
        <v>3</v>
      </c>
      <c r="D1244" s="50">
        <v>20</v>
      </c>
      <c r="E1244" s="50">
        <v>638.06286227428825</v>
      </c>
      <c r="F1244" s="50">
        <v>0.33036101674343299</v>
      </c>
      <c r="G1244" s="50">
        <v>0.14038570086933505</v>
      </c>
      <c r="H1244" s="50">
        <v>8.473273674817676E-2</v>
      </c>
      <c r="I1244" s="50">
        <v>0.12470462679735288</v>
      </c>
      <c r="J1244" s="50">
        <v>5.6948317313894006E-2</v>
      </c>
      <c r="K1244" s="50">
        <v>3.6487743524770778E-2</v>
      </c>
      <c r="L1244" s="50">
        <v>263.46841408864947</v>
      </c>
      <c r="M1244" s="50">
        <v>131.73420704432473</v>
      </c>
      <c r="N1244" s="50">
        <v>53561477</v>
      </c>
      <c r="O1244" s="50">
        <v>17694624</v>
      </c>
      <c r="P1244" s="50">
        <v>151.50847906552744</v>
      </c>
      <c r="Q1244" s="50">
        <v>111.95993502312203</v>
      </c>
      <c r="R1244" s="50">
        <v>42.494632766662789</v>
      </c>
      <c r="S1244" s="50">
        <v>23773067439.582909</v>
      </c>
      <c r="T1244" s="50">
        <v>5.7967952933245348</v>
      </c>
      <c r="U1244" s="50">
        <v>6.2902288869720335</v>
      </c>
      <c r="V1244" s="50">
        <v>6679364</v>
      </c>
      <c r="W1244" s="50">
        <v>71.575722018381143</v>
      </c>
      <c r="X1244" s="50">
        <v>60.158485025943591</v>
      </c>
      <c r="Y1244" s="50">
        <v>45.666563283522869</v>
      </c>
      <c r="Z1244" s="50">
        <v>4821845030.1219206</v>
      </c>
      <c r="AA1244" s="50">
        <v>1.1757527145702422</v>
      </c>
      <c r="AB1244" s="50">
        <v>1.1924335977547407</v>
      </c>
      <c r="AC1244" s="50">
        <v>53561477</v>
      </c>
      <c r="AD1244" s="50">
        <v>0.53541391304492247</v>
      </c>
      <c r="AE1244" s="50">
        <v>0.61333614245250079</v>
      </c>
      <c r="AF1244" s="50">
        <v>7.8270547364982596E-2</v>
      </c>
      <c r="AG1244" s="50">
        <v>0.51570115392000915</v>
      </c>
      <c r="AH1244" s="50">
        <v>15.863731896122133</v>
      </c>
      <c r="AI1244" s="50">
        <v>18.021159654611754</v>
      </c>
      <c r="AJ1244" s="50">
        <v>0.89767006253891157</v>
      </c>
      <c r="AK1244" s="50">
        <v>2.3001295914321251</v>
      </c>
      <c r="AL1244" s="50">
        <v>3.3281876605085672</v>
      </c>
      <c r="AM1244" s="50">
        <v>4.2831339319750761</v>
      </c>
      <c r="AN1244" s="50">
        <v>5.436396578500343</v>
      </c>
      <c r="AO1244" s="50">
        <v>6.7721489740557743</v>
      </c>
      <c r="AP1244" s="50">
        <v>8.4250244999880337</v>
      </c>
      <c r="AQ1244" s="50">
        <v>10.929250593326891</v>
      </c>
      <c r="AR1244" s="50">
        <v>14.759807736065646</v>
      </c>
      <c r="AS1244" s="50">
        <v>42.868250371608632</v>
      </c>
      <c r="AT1244" s="50">
        <v>106.4660290217452</v>
      </c>
      <c r="AU1244" s="50">
        <v>180.45991919185812</v>
      </c>
      <c r="AV1244" s="50">
        <v>240.61322558914415</v>
      </c>
      <c r="AW1244" s="50">
        <v>308.39659739965526</v>
      </c>
      <c r="AX1244" s="50">
        <v>383.27770447828271</v>
      </c>
      <c r="AY1244" s="50">
        <v>481.2264511782883</v>
      </c>
      <c r="AZ1244" s="50">
        <v>610.05034629459999</v>
      </c>
      <c r="BA1244" s="50">
        <v>764.42608837613056</v>
      </c>
      <c r="BB1244" s="50">
        <v>1193.9100494498507</v>
      </c>
      <c r="BC1244" s="50">
        <v>13.804087556328739</v>
      </c>
      <c r="BD1244" s="50">
        <v>5003.9033640220241</v>
      </c>
      <c r="BE1244" s="50">
        <v>57.275727912347719</v>
      </c>
      <c r="BF1244" s="50">
        <v>146.74743079937269</v>
      </c>
      <c r="BG1244" s="50">
        <v>212.38600854555347</v>
      </c>
      <c r="BH1244" s="50">
        <v>273.13990737154444</v>
      </c>
      <c r="BI1244" s="50">
        <v>347.05684309307509</v>
      </c>
      <c r="BJ1244" s="50">
        <v>432.07572336900898</v>
      </c>
      <c r="BK1244" s="50">
        <v>537.60823827040304</v>
      </c>
      <c r="BL1244" s="50">
        <v>697.23574256563609</v>
      </c>
      <c r="BM1244" s="50">
        <v>941.50655132592544</v>
      </c>
      <c r="BN1244" s="50">
        <v>2736.5757486837779</v>
      </c>
    </row>
    <row r="1245" spans="1:66" x14ac:dyDescent="0.25">
      <c r="A1245" t="str">
        <f t="shared" si="19"/>
        <v>3013TOT21</v>
      </c>
      <c r="B1245" s="50">
        <v>3013</v>
      </c>
      <c r="C1245" s="50" t="s">
        <v>3</v>
      </c>
      <c r="D1245" s="50">
        <v>21</v>
      </c>
      <c r="E1245" s="50">
        <v>540.44295900364762</v>
      </c>
      <c r="F1245" s="50">
        <v>0.40612190016236532</v>
      </c>
      <c r="G1245" s="50">
        <v>0.20230615647394154</v>
      </c>
      <c r="H1245" s="50">
        <v>0.13324464192177599</v>
      </c>
      <c r="I1245" s="50">
        <v>0.20576174324299018</v>
      </c>
      <c r="J1245" s="50">
        <v>9.9467457567562007E-2</v>
      </c>
      <c r="K1245" s="50">
        <v>6.3147358123152975E-2</v>
      </c>
      <c r="L1245" s="50">
        <v>256.37812954081267</v>
      </c>
      <c r="M1245" s="50">
        <v>128.18906477040633</v>
      </c>
      <c r="N1245" s="50">
        <v>6514938</v>
      </c>
      <c r="O1245" s="50">
        <v>2645859</v>
      </c>
      <c r="P1245" s="50">
        <v>128.66555365991618</v>
      </c>
      <c r="Q1245" s="50">
        <v>127.71257588089648</v>
      </c>
      <c r="R1245" s="50">
        <v>49.814146046558939</v>
      </c>
      <c r="S1245" s="50">
        <v>4054913619.6918349</v>
      </c>
      <c r="T1245" s="50">
        <v>9.5971042137362623</v>
      </c>
      <c r="U1245" s="50">
        <v>10.62434172646836</v>
      </c>
      <c r="V1245" s="50">
        <v>1340525</v>
      </c>
      <c r="W1245" s="50">
        <v>66.221081025156693</v>
      </c>
      <c r="X1245" s="50">
        <v>61.96798374524964</v>
      </c>
      <c r="Y1245" s="50">
        <v>48.341084207329004</v>
      </c>
      <c r="Z1245" s="50">
        <v>996835576.92120934</v>
      </c>
      <c r="AA1245" s="50">
        <v>2.359294380332523</v>
      </c>
      <c r="AB1245" s="50">
        <v>2.4203159098695157</v>
      </c>
      <c r="AC1245" s="50">
        <v>6514938</v>
      </c>
      <c r="AD1245" s="50">
        <v>0.55910612704474738</v>
      </c>
      <c r="AE1245" s="50">
        <v>0.71690282066810074</v>
      </c>
      <c r="AF1245" s="50">
        <v>9.5204201203956378E-3</v>
      </c>
      <c r="AG1245" s="50">
        <v>0.58773167646715763</v>
      </c>
      <c r="AH1245" s="50">
        <v>18.769978476604635</v>
      </c>
      <c r="AI1245" s="50">
        <v>25.206712634514716</v>
      </c>
      <c r="AJ1245" s="50">
        <v>0.66136084890474534</v>
      </c>
      <c r="AK1245" s="50">
        <v>1.6708780396715177</v>
      </c>
      <c r="AL1245" s="50">
        <v>2.8732223690432428</v>
      </c>
      <c r="AM1245" s="50">
        <v>4.0932337873258628</v>
      </c>
      <c r="AN1245" s="50">
        <v>5.2958480813312931</v>
      </c>
      <c r="AO1245" s="50">
        <v>6.7571276654012031</v>
      </c>
      <c r="AP1245" s="50">
        <v>8.6025856630049375</v>
      </c>
      <c r="AQ1245" s="50">
        <v>11.257668085935332</v>
      </c>
      <c r="AR1245" s="50">
        <v>15.15399899584817</v>
      </c>
      <c r="AS1245" s="50">
        <v>43.634076463533681</v>
      </c>
      <c r="AT1245" s="50">
        <v>60.837730869568688</v>
      </c>
      <c r="AU1245" s="50">
        <v>121.13468190918564</v>
      </c>
      <c r="AV1245" s="50">
        <v>183.47645668080756</v>
      </c>
      <c r="AW1245" s="50">
        <v>249.13050791088375</v>
      </c>
      <c r="AX1245" s="50">
        <v>319.93041721034433</v>
      </c>
      <c r="AY1245" s="50">
        <v>407.30860817176233</v>
      </c>
      <c r="AZ1245" s="50">
        <v>527.64563983176924</v>
      </c>
      <c r="BA1245" s="50">
        <v>721.12990324062082</v>
      </c>
      <c r="BB1245" s="50">
        <v>1005.7490874920862</v>
      </c>
      <c r="BC1245" s="50">
        <v>16.343547015839206</v>
      </c>
      <c r="BD1245" s="50">
        <v>4258.6411608698081</v>
      </c>
      <c r="BE1245" s="50">
        <v>35.540056602782059</v>
      </c>
      <c r="BF1245" s="50">
        <v>90.089552246104091</v>
      </c>
      <c r="BG1245" s="50">
        <v>156.32138486985866</v>
      </c>
      <c r="BH1245" s="50">
        <v>220.69317980867567</v>
      </c>
      <c r="BI1245" s="50">
        <v>286.18525419317365</v>
      </c>
      <c r="BJ1245" s="50">
        <v>365.54094243131243</v>
      </c>
      <c r="BK1245" s="50">
        <v>463.82770722458048</v>
      </c>
      <c r="BL1245" s="50">
        <v>611.08013771464539</v>
      </c>
      <c r="BM1245" s="50">
        <v>818.88011562922406</v>
      </c>
      <c r="BN1245" s="50">
        <v>2360.5454644923047</v>
      </c>
    </row>
    <row r="1246" spans="1:66" x14ac:dyDescent="0.25">
      <c r="A1246" t="str">
        <f t="shared" si="19"/>
        <v>3013TOT22</v>
      </c>
      <c r="B1246" s="50">
        <v>3013</v>
      </c>
      <c r="C1246" s="50" t="s">
        <v>3</v>
      </c>
      <c r="D1246" s="50">
        <v>22</v>
      </c>
      <c r="E1246" s="50">
        <v>613.70615025590348</v>
      </c>
      <c r="F1246" s="50">
        <v>0.31992077348496872</v>
      </c>
      <c r="G1246" s="50">
        <v>0.12018956104594249</v>
      </c>
      <c r="H1246" s="50">
        <v>6.3816418780963557E-2</v>
      </c>
      <c r="I1246" s="50">
        <v>0.10200477171212972</v>
      </c>
      <c r="J1246" s="50">
        <v>3.5804667737964362E-2</v>
      </c>
      <c r="K1246" s="50">
        <v>1.7673364482638565E-2</v>
      </c>
      <c r="L1246" s="50">
        <v>259.48097002921321</v>
      </c>
      <c r="M1246" s="50">
        <v>129.74048501460661</v>
      </c>
      <c r="N1246" s="50">
        <v>3156519</v>
      </c>
      <c r="O1246" s="50">
        <v>1009836</v>
      </c>
      <c r="P1246" s="50">
        <v>161.99776020866742</v>
      </c>
      <c r="Q1246" s="50">
        <v>97.483209820545795</v>
      </c>
      <c r="R1246" s="50">
        <v>37.568539153206814</v>
      </c>
      <c r="S1246" s="50">
        <v>1181304656.0680883</v>
      </c>
      <c r="T1246" s="50">
        <v>5.0817323363277742</v>
      </c>
      <c r="U1246" s="50">
        <v>5.5504592538108808</v>
      </c>
      <c r="V1246" s="50">
        <v>321980</v>
      </c>
      <c r="W1246" s="50">
        <v>84.200311940939102</v>
      </c>
      <c r="X1246" s="50">
        <v>45.540173073667503</v>
      </c>
      <c r="Y1246" s="50">
        <v>35.100973353491355</v>
      </c>
      <c r="Z1246" s="50">
        <v>175956299.11511359</v>
      </c>
      <c r="AA1246" s="50">
        <v>0.75692820679299588</v>
      </c>
      <c r="AB1246" s="50">
        <v>0.76767179358934845</v>
      </c>
      <c r="AC1246" s="50">
        <v>3156519</v>
      </c>
      <c r="AD1246" s="50">
        <v>0.51265923141762759</v>
      </c>
      <c r="AE1246" s="50">
        <v>0.55338376994759031</v>
      </c>
      <c r="AF1246" s="50">
        <v>4.6126896369560761E-3</v>
      </c>
      <c r="AG1246" s="50">
        <v>0.46511871527556803</v>
      </c>
      <c r="AH1246" s="50">
        <v>13.793621192862604</v>
      </c>
      <c r="AI1246" s="50">
        <v>14.240648175295409</v>
      </c>
      <c r="AJ1246" s="50">
        <v>1.3253577163485342</v>
      </c>
      <c r="AK1246" s="50">
        <v>2.629087947937041</v>
      </c>
      <c r="AL1246" s="50">
        <v>3.5501722620046814</v>
      </c>
      <c r="AM1246" s="50">
        <v>4.5507691490296693</v>
      </c>
      <c r="AN1246" s="50">
        <v>5.7372266152284315</v>
      </c>
      <c r="AO1246" s="50">
        <v>6.9966073824385084</v>
      </c>
      <c r="AP1246" s="50">
        <v>8.2630787487674517</v>
      </c>
      <c r="AQ1246" s="50">
        <v>10.63383074483248</v>
      </c>
      <c r="AR1246" s="50">
        <v>14.742008770839504</v>
      </c>
      <c r="AS1246" s="50">
        <v>41.571860662573712</v>
      </c>
      <c r="AT1246" s="50">
        <v>120.30661279457208</v>
      </c>
      <c r="AU1246" s="50">
        <v>192.70351252935882</v>
      </c>
      <c r="AV1246" s="50">
        <v>245.9365270402314</v>
      </c>
      <c r="AW1246" s="50">
        <v>313.24671649953478</v>
      </c>
      <c r="AX1246" s="50">
        <v>383.27770447828271</v>
      </c>
      <c r="AY1246" s="50">
        <v>473.7738291467661</v>
      </c>
      <c r="AZ1246" s="50">
        <v>559.30153912756816</v>
      </c>
      <c r="BA1246" s="50">
        <v>727.1629782185197</v>
      </c>
      <c r="BB1246" s="50">
        <v>1200.9368073652859</v>
      </c>
      <c r="BC1246" s="50">
        <v>12.837988151980554</v>
      </c>
      <c r="BD1246" s="50">
        <v>4790.9713059785336</v>
      </c>
      <c r="BE1246" s="50">
        <v>81.030455992226905</v>
      </c>
      <c r="BF1246" s="50">
        <v>161.61031953195879</v>
      </c>
      <c r="BG1246" s="50">
        <v>217.82856987035569</v>
      </c>
      <c r="BH1246" s="50">
        <v>279.22502958969511</v>
      </c>
      <c r="BI1246" s="50">
        <v>351.41234077687062</v>
      </c>
      <c r="BJ1246" s="50">
        <v>428.52796131176251</v>
      </c>
      <c r="BK1246" s="50">
        <v>509.76668027410977</v>
      </c>
      <c r="BL1246" s="50">
        <v>651.31902263921029</v>
      </c>
      <c r="BM1246" s="50">
        <v>904.58830105263894</v>
      </c>
      <c r="BN1246" s="50">
        <v>2560.1792469844581</v>
      </c>
    </row>
    <row r="1247" spans="1:66" x14ac:dyDescent="0.25">
      <c r="A1247" t="str">
        <f t="shared" si="19"/>
        <v>3013TOT23</v>
      </c>
      <c r="B1247" s="50">
        <v>3013</v>
      </c>
      <c r="C1247" s="50" t="s">
        <v>3</v>
      </c>
      <c r="D1247" s="50">
        <v>23</v>
      </c>
      <c r="E1247" s="50">
        <v>584.50896630117552</v>
      </c>
      <c r="F1247" s="50">
        <v>0.31798542592135548</v>
      </c>
      <c r="G1247" s="50">
        <v>0.13787210616744577</v>
      </c>
      <c r="H1247" s="50">
        <v>8.3761014046133994E-2</v>
      </c>
      <c r="I1247" s="50">
        <v>0.12327144524339975</v>
      </c>
      <c r="J1247" s="50">
        <v>5.6320678339109705E-2</v>
      </c>
      <c r="K1247" s="50">
        <v>3.6066436697298462E-2</v>
      </c>
      <c r="L1247" s="50">
        <v>248.23605322138022</v>
      </c>
      <c r="M1247" s="50">
        <v>124.11802661069011</v>
      </c>
      <c r="N1247" s="50">
        <v>8419606</v>
      </c>
      <c r="O1247" s="50">
        <v>2677312</v>
      </c>
      <c r="P1247" s="50">
        <v>140.60587682206818</v>
      </c>
      <c r="Q1247" s="50">
        <v>107.63017639931203</v>
      </c>
      <c r="R1247" s="50">
        <v>43.357995344586797</v>
      </c>
      <c r="S1247" s="50">
        <v>3457914754.031939</v>
      </c>
      <c r="T1247" s="50">
        <v>5.8553126568619991</v>
      </c>
      <c r="U1247" s="50">
        <v>6.3402986865884827</v>
      </c>
      <c r="V1247" s="50">
        <v>1037897</v>
      </c>
      <c r="W1247" s="50">
        <v>67.410559289096284</v>
      </c>
      <c r="X1247" s="50">
        <v>56.707467321593825</v>
      </c>
      <c r="Y1247" s="50">
        <v>45.688341065446565</v>
      </c>
      <c r="Z1247" s="50">
        <v>706278122.52816319</v>
      </c>
      <c r="AA1247" s="50">
        <v>1.1959459744581333</v>
      </c>
      <c r="AB1247" s="50">
        <v>1.2131936014645153</v>
      </c>
      <c r="AC1247" s="50">
        <v>8419606</v>
      </c>
      <c r="AD1247" s="50">
        <v>0.51222547944478192</v>
      </c>
      <c r="AE1247" s="50">
        <v>0.54190270486887826</v>
      </c>
      <c r="AF1247" s="50">
        <v>1.2303752755314897E-2</v>
      </c>
      <c r="AG1247" s="50">
        <v>0.47143191871085222</v>
      </c>
      <c r="AH1247" s="50">
        <v>13.938720657811009</v>
      </c>
      <c r="AI1247" s="50">
        <v>16.306972491116355</v>
      </c>
      <c r="AJ1247" s="50">
        <v>0.97127583210530088</v>
      </c>
      <c r="AK1247" s="50">
        <v>2.4161004912241761</v>
      </c>
      <c r="AL1247" s="50">
        <v>3.5678487881757452</v>
      </c>
      <c r="AM1247" s="50">
        <v>4.5751418173649361</v>
      </c>
      <c r="AN1247" s="50">
        <v>5.7792874268162961</v>
      </c>
      <c r="AO1247" s="50">
        <v>7.1343284082549374</v>
      </c>
      <c r="AP1247" s="50">
        <v>8.8180230268219546</v>
      </c>
      <c r="AQ1247" s="50">
        <v>11.50014168764401</v>
      </c>
      <c r="AR1247" s="50">
        <v>15.058211595696804</v>
      </c>
      <c r="AS1247" s="50">
        <v>40.179640925895839</v>
      </c>
      <c r="AT1247" s="50">
        <v>106.4660290217452</v>
      </c>
      <c r="AU1247" s="50">
        <v>174.95917435906796</v>
      </c>
      <c r="AV1247" s="50">
        <v>240.61322558914415</v>
      </c>
      <c r="AW1247" s="50">
        <v>298.63721140599529</v>
      </c>
      <c r="AX1247" s="50">
        <v>372.63110157610816</v>
      </c>
      <c r="AY1247" s="50">
        <v>467.3858674054614</v>
      </c>
      <c r="AZ1247" s="50">
        <v>581.30451845872881</v>
      </c>
      <c r="BA1247" s="50">
        <v>721.83967676743248</v>
      </c>
      <c r="BB1247" s="50">
        <v>1094.4707783435406</v>
      </c>
      <c r="BC1247" s="50">
        <v>12.211674445183377</v>
      </c>
      <c r="BD1247" s="50">
        <v>4258.6411608698081</v>
      </c>
      <c r="BE1247" s="50">
        <v>56.732767519960241</v>
      </c>
      <c r="BF1247" s="50">
        <v>141.1457236273225</v>
      </c>
      <c r="BG1247" s="50">
        <v>208.4114325591928</v>
      </c>
      <c r="BH1247" s="50">
        <v>267.13768303316499</v>
      </c>
      <c r="BI1247" s="50">
        <v>338.55630691090141</v>
      </c>
      <c r="BJ1247" s="50">
        <v>416.50954154760353</v>
      </c>
      <c r="BK1247" s="50">
        <v>514.7754685121223</v>
      </c>
      <c r="BL1247" s="50">
        <v>674.2200313213292</v>
      </c>
      <c r="BM1247" s="50">
        <v>880.27637503824735</v>
      </c>
      <c r="BN1247" s="50">
        <v>2348.6213960881432</v>
      </c>
    </row>
    <row r="1248" spans="1:66" x14ac:dyDescent="0.25">
      <c r="A1248" t="str">
        <f t="shared" si="19"/>
        <v>3013TOT24</v>
      </c>
      <c r="B1248" s="50">
        <v>3013</v>
      </c>
      <c r="C1248" s="50" t="s">
        <v>3</v>
      </c>
      <c r="D1248" s="50">
        <v>24</v>
      </c>
      <c r="E1248" s="50">
        <v>758.77251775177558</v>
      </c>
      <c r="F1248" s="50">
        <v>0.27438254979536997</v>
      </c>
      <c r="G1248" s="50">
        <v>0.10501061694002649</v>
      </c>
      <c r="H1248" s="50">
        <v>5.9224538398991847E-2</v>
      </c>
      <c r="I1248" s="50">
        <v>8.9253982700868678E-2</v>
      </c>
      <c r="J1248" s="50">
        <v>3.6242191976237993E-2</v>
      </c>
      <c r="K1248" s="50">
        <v>2.2539522241978603E-2</v>
      </c>
      <c r="L1248" s="50">
        <v>262.50257911101903</v>
      </c>
      <c r="M1248" s="50">
        <v>131.25128955550952</v>
      </c>
      <c r="N1248" s="50">
        <v>3230220</v>
      </c>
      <c r="O1248" s="50">
        <v>886316</v>
      </c>
      <c r="P1248" s="50">
        <v>162.03861811439523</v>
      </c>
      <c r="Q1248" s="50">
        <v>100.4639609966238</v>
      </c>
      <c r="R1248" s="50">
        <v>38.271609115937501</v>
      </c>
      <c r="S1248" s="50">
        <v>1068513792.6562034</v>
      </c>
      <c r="T1248" s="50">
        <v>3.6329146267015955</v>
      </c>
      <c r="U1248" s="50">
        <v>3.8590363547495685</v>
      </c>
      <c r="V1248" s="50">
        <v>288310</v>
      </c>
      <c r="W1248" s="50">
        <v>77.955803020842211</v>
      </c>
      <c r="X1248" s="50">
        <v>53.295486534667305</v>
      </c>
      <c r="Y1248" s="50">
        <v>40.605686020423654</v>
      </c>
      <c r="Z1248" s="50">
        <v>184387460.67371917</v>
      </c>
      <c r="AA1248" s="50">
        <v>0.62691179792514828</v>
      </c>
      <c r="AB1248" s="50">
        <v>0.63271371759605655</v>
      </c>
      <c r="AC1248" s="50">
        <v>3230220</v>
      </c>
      <c r="AD1248" s="50">
        <v>0.53847183731617687</v>
      </c>
      <c r="AE1248" s="50">
        <v>0.60145977050869881</v>
      </c>
      <c r="AF1248" s="50">
        <v>4.7203905058351651E-3</v>
      </c>
      <c r="AG1248" s="50">
        <v>0.51284266958769376</v>
      </c>
      <c r="AH1248" s="50">
        <v>15.990079167433439</v>
      </c>
      <c r="AI1248" s="50">
        <v>16.745718889178001</v>
      </c>
      <c r="AJ1248" s="50">
        <v>1.0994025581538567</v>
      </c>
      <c r="AK1248" s="50">
        <v>2.390546516042817</v>
      </c>
      <c r="AL1248" s="50">
        <v>3.2218131794960927</v>
      </c>
      <c r="AM1248" s="50">
        <v>4.1288501499508392</v>
      </c>
      <c r="AN1248" s="50">
        <v>5.2679362289480043</v>
      </c>
      <c r="AO1248" s="50">
        <v>6.4923950273079285</v>
      </c>
      <c r="AP1248" s="50">
        <v>8.4548655784478761</v>
      </c>
      <c r="AQ1248" s="50">
        <v>10.502484627608062</v>
      </c>
      <c r="AR1248" s="50">
        <v>15.106143494613981</v>
      </c>
      <c r="AS1248" s="50">
        <v>43.335562639430542</v>
      </c>
      <c r="AT1248" s="50">
        <v>141.95470536232693</v>
      </c>
      <c r="AU1248" s="50">
        <v>213.99671833370786</v>
      </c>
      <c r="AV1248" s="50">
        <v>277.52144898334916</v>
      </c>
      <c r="AW1248" s="50">
        <v>360.91983838371624</v>
      </c>
      <c r="AX1248" s="50">
        <v>447.68965203643853</v>
      </c>
      <c r="AY1248" s="50">
        <v>548.30004946198778</v>
      </c>
      <c r="AZ1248" s="50">
        <v>721.83967676743248</v>
      </c>
      <c r="BA1248" s="50">
        <v>919.86649074787852</v>
      </c>
      <c r="BB1248" s="50">
        <v>1443.679353534865</v>
      </c>
      <c r="BC1248" s="50">
        <v>13.214686803576669</v>
      </c>
      <c r="BD1248" s="50">
        <v>6415.6429088503655</v>
      </c>
      <c r="BE1248" s="50">
        <v>82.570226210440282</v>
      </c>
      <c r="BF1248" s="50">
        <v>180.63206915106909</v>
      </c>
      <c r="BG1248" s="50">
        <v>247.00948945845329</v>
      </c>
      <c r="BH1248" s="50">
        <v>313.95643762672444</v>
      </c>
      <c r="BI1248" s="50">
        <v>398.07381073110218</v>
      </c>
      <c r="BJ1248" s="50">
        <v>494.68793814833219</v>
      </c>
      <c r="BK1248" s="50">
        <v>641.52004825170343</v>
      </c>
      <c r="BL1248" s="50">
        <v>796.9169398234551</v>
      </c>
      <c r="BM1248" s="50">
        <v>1146.2126532927853</v>
      </c>
      <c r="BN1248" s="50">
        <v>3294.7009530090222</v>
      </c>
    </row>
    <row r="1249" spans="1:66" x14ac:dyDescent="0.25">
      <c r="A1249" t="str">
        <f t="shared" si="19"/>
        <v>3013TOT25</v>
      </c>
      <c r="B1249" s="50">
        <v>3013</v>
      </c>
      <c r="C1249" s="50" t="s">
        <v>3</v>
      </c>
      <c r="D1249" s="50">
        <v>25</v>
      </c>
      <c r="E1249" s="50">
        <v>653.80733101322733</v>
      </c>
      <c r="F1249" s="50">
        <v>0.31428101606018738</v>
      </c>
      <c r="G1249" s="50">
        <v>0.11920877525796704</v>
      </c>
      <c r="H1249" s="50">
        <v>6.6971804305322721E-2</v>
      </c>
      <c r="I1249" s="50">
        <v>9.2984700791765865E-2</v>
      </c>
      <c r="J1249" s="50">
        <v>4.0664511621602707E-2</v>
      </c>
      <c r="K1249" s="50">
        <v>2.4944775229789721E-2</v>
      </c>
      <c r="L1249" s="50">
        <v>262.77670769861754</v>
      </c>
      <c r="M1249" s="50">
        <v>131.38835384930877</v>
      </c>
      <c r="N1249" s="50">
        <v>3855559</v>
      </c>
      <c r="O1249" s="50">
        <v>1211729</v>
      </c>
      <c r="P1249" s="50">
        <v>163.10384204556161</v>
      </c>
      <c r="Q1249" s="50">
        <v>99.672865653055936</v>
      </c>
      <c r="R1249" s="50">
        <v>37.930631876007901</v>
      </c>
      <c r="S1249" s="50">
        <v>1449318021.8989418</v>
      </c>
      <c r="T1249" s="50">
        <v>4.7912111114641514</v>
      </c>
      <c r="U1249" s="50">
        <v>5.1988135729744904</v>
      </c>
      <c r="V1249" s="50">
        <v>358508</v>
      </c>
      <c r="W1249" s="50">
        <v>73.928974009893338</v>
      </c>
      <c r="X1249" s="50">
        <v>57.459379839415433</v>
      </c>
      <c r="Y1249" s="50">
        <v>43.732475638835112</v>
      </c>
      <c r="Z1249" s="50">
        <v>247195768.16962978</v>
      </c>
      <c r="AA1249" s="50">
        <v>0.81718925264549735</v>
      </c>
      <c r="AB1249" s="50">
        <v>0.8258726459629806</v>
      </c>
      <c r="AC1249" s="50">
        <v>3855559</v>
      </c>
      <c r="AD1249" s="50">
        <v>0.52170174737892272</v>
      </c>
      <c r="AE1249" s="50">
        <v>0.54542352584527531</v>
      </c>
      <c r="AF1249" s="50">
        <v>5.6342119416903204E-3</v>
      </c>
      <c r="AG1249" s="50">
        <v>0.47790626333820185</v>
      </c>
      <c r="AH1249" s="50">
        <v>14.430817452904432</v>
      </c>
      <c r="AI1249" s="50">
        <v>15.426921898052749</v>
      </c>
      <c r="AJ1249" s="50">
        <v>1.1597209640187334</v>
      </c>
      <c r="AK1249" s="50">
        <v>2.5300060064969139</v>
      </c>
      <c r="AL1249" s="50">
        <v>3.5022756801402148</v>
      </c>
      <c r="AM1249" s="50">
        <v>4.3597351499812635</v>
      </c>
      <c r="AN1249" s="50">
        <v>5.3786260351342339</v>
      </c>
      <c r="AO1249" s="50">
        <v>6.7157712589426311</v>
      </c>
      <c r="AP1249" s="50">
        <v>8.4482726402510409</v>
      </c>
      <c r="AQ1249" s="50">
        <v>10.984462465751299</v>
      </c>
      <c r="AR1249" s="50">
        <v>15.245874933081147</v>
      </c>
      <c r="AS1249" s="50">
        <v>41.675254866202522</v>
      </c>
      <c r="AT1249" s="50">
        <v>131.16614775479007</v>
      </c>
      <c r="AU1249" s="50">
        <v>195.89749340001117</v>
      </c>
      <c r="AV1249" s="50">
        <v>252.85681892664485</v>
      </c>
      <c r="AW1249" s="50">
        <v>315.49433266777157</v>
      </c>
      <c r="AX1249" s="50">
        <v>390.37543974639908</v>
      </c>
      <c r="AY1249" s="50">
        <v>485.48509233915809</v>
      </c>
      <c r="AZ1249" s="50">
        <v>638.79617413047117</v>
      </c>
      <c r="BA1249" s="50">
        <v>796.3658970826541</v>
      </c>
      <c r="BB1249" s="50">
        <v>1265.8810850685504</v>
      </c>
      <c r="BC1249" s="50">
        <v>10.973401829082334</v>
      </c>
      <c r="BD1249" s="50">
        <v>5074.8807167031882</v>
      </c>
      <c r="BE1249" s="50">
        <v>75.661880841740285</v>
      </c>
      <c r="BF1249" s="50">
        <v>165.32570093139273</v>
      </c>
      <c r="BG1249" s="50">
        <v>228.48941487822134</v>
      </c>
      <c r="BH1249" s="50">
        <v>284.91476429252947</v>
      </c>
      <c r="BI1249" s="50">
        <v>352.07208089957538</v>
      </c>
      <c r="BJ1249" s="50">
        <v>439.58359114409808</v>
      </c>
      <c r="BK1249" s="50">
        <v>551.17330340513035</v>
      </c>
      <c r="BL1249" s="50">
        <v>721.35262258171565</v>
      </c>
      <c r="BM1249" s="50">
        <v>991.36599829776674</v>
      </c>
      <c r="BN1249" s="50">
        <v>2741.6320629425604</v>
      </c>
    </row>
    <row r="1250" spans="1:66" x14ac:dyDescent="0.25">
      <c r="A1250" t="str">
        <f t="shared" si="19"/>
        <v>3013TOT26</v>
      </c>
      <c r="B1250" s="50">
        <v>3013</v>
      </c>
      <c r="C1250" s="50" t="s">
        <v>3</v>
      </c>
      <c r="D1250" s="50">
        <v>26</v>
      </c>
      <c r="E1250" s="50">
        <v>636.02157965966262</v>
      </c>
      <c r="F1250" s="50">
        <v>0.31418533205157173</v>
      </c>
      <c r="G1250" s="50">
        <v>0.13237792533108347</v>
      </c>
      <c r="H1250" s="50">
        <v>8.0365026224494263E-2</v>
      </c>
      <c r="I1250" s="50">
        <v>0.1134705306042058</v>
      </c>
      <c r="J1250" s="50">
        <v>5.4575242021181317E-2</v>
      </c>
      <c r="K1250" s="50">
        <v>3.6667907612408658E-2</v>
      </c>
      <c r="L1250" s="50">
        <v>280.65857161961816</v>
      </c>
      <c r="M1250" s="50">
        <v>140.32928580980908</v>
      </c>
      <c r="N1250" s="50">
        <v>8692204</v>
      </c>
      <c r="O1250" s="50">
        <v>2730963</v>
      </c>
      <c r="P1250" s="50">
        <v>162.40671309144301</v>
      </c>
      <c r="Q1250" s="50">
        <v>118.25185852817515</v>
      </c>
      <c r="R1250" s="50">
        <v>42.133706391281756</v>
      </c>
      <c r="S1250" s="50">
        <v>3875297403.8601694</v>
      </c>
      <c r="T1250" s="50">
        <v>5.8414683755338874</v>
      </c>
      <c r="U1250" s="50">
        <v>6.3509859692761124</v>
      </c>
      <c r="V1250" s="50">
        <v>986309</v>
      </c>
      <c r="W1250" s="50">
        <v>72.835949038138139</v>
      </c>
      <c r="X1250" s="50">
        <v>67.49333677167094</v>
      </c>
      <c r="Y1250" s="50">
        <v>48.096401533138234</v>
      </c>
      <c r="Z1250" s="50">
        <v>798831425.97516</v>
      </c>
      <c r="AA1250" s="50">
        <v>1.2041265549241214</v>
      </c>
      <c r="AB1250" s="50">
        <v>1.2199794850587526</v>
      </c>
      <c r="AC1250" s="50">
        <v>8692204</v>
      </c>
      <c r="AD1250" s="50">
        <v>0.49957467871848571</v>
      </c>
      <c r="AE1250" s="50">
        <v>0.50680763335390644</v>
      </c>
      <c r="AF1250" s="50">
        <v>1.2702106121683014E-2</v>
      </c>
      <c r="AG1250" s="50">
        <v>0.45032561360467227</v>
      </c>
      <c r="AH1250" s="50">
        <v>13.05522964914609</v>
      </c>
      <c r="AI1250" s="50">
        <v>15.187172940728493</v>
      </c>
      <c r="AJ1250" s="50">
        <v>0.96081045383552866</v>
      </c>
      <c r="AK1250" s="50">
        <v>2.601222086053613</v>
      </c>
      <c r="AL1250" s="50">
        <v>3.6687598765290446</v>
      </c>
      <c r="AM1250" s="50">
        <v>4.686167122534771</v>
      </c>
      <c r="AN1250" s="50">
        <v>5.9118772363070438</v>
      </c>
      <c r="AO1250" s="50">
        <v>7.3928696823019564</v>
      </c>
      <c r="AP1250" s="50">
        <v>9.1794379557907391</v>
      </c>
      <c r="AQ1250" s="50">
        <v>11.501651382848543</v>
      </c>
      <c r="AR1250" s="50">
        <v>15.202543328645518</v>
      </c>
      <c r="AS1250" s="50">
        <v>38.894660875153242</v>
      </c>
      <c r="AT1250" s="50">
        <v>124.21036719203607</v>
      </c>
      <c r="AU1250" s="50">
        <v>200.42229963343533</v>
      </c>
      <c r="AV1250" s="50">
        <v>266.16507255436301</v>
      </c>
      <c r="AW1250" s="50">
        <v>342.82061345001955</v>
      </c>
      <c r="AX1250" s="50">
        <v>420.00848449078478</v>
      </c>
      <c r="AY1250" s="50">
        <v>521.68354220655146</v>
      </c>
      <c r="AZ1250" s="50">
        <v>676.69808046221249</v>
      </c>
      <c r="BA1250" s="50">
        <v>798.49521766308897</v>
      </c>
      <c r="BB1250" s="50">
        <v>1190.2902044631114</v>
      </c>
      <c r="BC1250" s="50">
        <v>11.564014216680036</v>
      </c>
      <c r="BD1250" s="50">
        <v>4258.6411608698081</v>
      </c>
      <c r="BE1250" s="50">
        <v>61.059420333677231</v>
      </c>
      <c r="BF1250" s="50">
        <v>165.28159707954174</v>
      </c>
      <c r="BG1250" s="50">
        <v>233.76149405877038</v>
      </c>
      <c r="BH1250" s="50">
        <v>297.69429495825136</v>
      </c>
      <c r="BI1250" s="50">
        <v>376.28061357267183</v>
      </c>
      <c r="BJ1250" s="50">
        <v>469.9399279956171</v>
      </c>
      <c r="BK1250" s="50">
        <v>584.11658793637764</v>
      </c>
      <c r="BL1250" s="50">
        <v>731.75074882333718</v>
      </c>
      <c r="BM1250" s="50">
        <v>966.79377150046287</v>
      </c>
      <c r="BN1250" s="50">
        <v>2474.6965534254518</v>
      </c>
    </row>
    <row r="1251" spans="1:66" x14ac:dyDescent="0.25">
      <c r="A1251" t="str">
        <f t="shared" si="19"/>
        <v>3013TOT27</v>
      </c>
      <c r="B1251" s="50">
        <v>3013</v>
      </c>
      <c r="C1251" s="50" t="s">
        <v>3</v>
      </c>
      <c r="D1251" s="50">
        <v>27</v>
      </c>
      <c r="E1251" s="50">
        <v>530.00903067220224</v>
      </c>
      <c r="F1251" s="50">
        <v>0.38792666679176596</v>
      </c>
      <c r="G1251" s="50">
        <v>0.17151115927037294</v>
      </c>
      <c r="H1251" s="50">
        <v>0.10682601317407157</v>
      </c>
      <c r="I1251" s="50">
        <v>0.14198864098378089</v>
      </c>
      <c r="J1251" s="50">
        <v>7.4414172598011308E-2</v>
      </c>
      <c r="K1251" s="50">
        <v>5.283077715136239E-2</v>
      </c>
      <c r="L1251" s="50">
        <v>260.37846541980707</v>
      </c>
      <c r="M1251" s="50">
        <v>130.18923270990354</v>
      </c>
      <c r="N1251" s="50">
        <v>3197460</v>
      </c>
      <c r="O1251" s="50">
        <v>1240380</v>
      </c>
      <c r="P1251" s="50">
        <v>145.25925275386385</v>
      </c>
      <c r="Q1251" s="50">
        <v>115.11921266594322</v>
      </c>
      <c r="R1251" s="50">
        <v>44.212263283884482</v>
      </c>
      <c r="S1251" s="50">
        <v>1713498828.0789917</v>
      </c>
      <c r="T1251" s="50">
        <v>8.4258587814160339</v>
      </c>
      <c r="U1251" s="50">
        <v>9.4282603500493565</v>
      </c>
      <c r="V1251" s="50">
        <v>454003.00000000006</v>
      </c>
      <c r="W1251" s="50">
        <v>61.958957624841915</v>
      </c>
      <c r="X1251" s="50">
        <v>68.230275085061621</v>
      </c>
      <c r="Y1251" s="50">
        <v>52.40853922005742</v>
      </c>
      <c r="Z1251" s="50">
        <v>371720994.95331883</v>
      </c>
      <c r="AA1251" s="50">
        <v>1.8278790497192798</v>
      </c>
      <c r="AB1251" s="50">
        <v>1.8587316035619983</v>
      </c>
      <c r="AC1251" s="50">
        <v>3197460</v>
      </c>
      <c r="AD1251" s="50">
        <v>0.52141921112991485</v>
      </c>
      <c r="AE1251" s="50">
        <v>0.54875169083570352</v>
      </c>
      <c r="AF1251" s="50">
        <v>4.6725176077133E-3</v>
      </c>
      <c r="AG1251" s="50">
        <v>0.46900899741875612</v>
      </c>
      <c r="AH1251" s="50">
        <v>14.752192669819067</v>
      </c>
      <c r="AI1251" s="50">
        <v>17.4413496025537</v>
      </c>
      <c r="AJ1251" s="50">
        <v>0.76678825002116835</v>
      </c>
      <c r="AK1251" s="50">
        <v>2.4540155249509077</v>
      </c>
      <c r="AL1251" s="50">
        <v>3.4759119026152314</v>
      </c>
      <c r="AM1251" s="50">
        <v>4.4341560961806215</v>
      </c>
      <c r="AN1251" s="50">
        <v>5.6385719716107587</v>
      </c>
      <c r="AO1251" s="50">
        <v>7.0661031679779285</v>
      </c>
      <c r="AP1251" s="50">
        <v>8.706054569402788</v>
      </c>
      <c r="AQ1251" s="50">
        <v>11.283233876727927</v>
      </c>
      <c r="AR1251" s="50">
        <v>15.12397339309387</v>
      </c>
      <c r="AS1251" s="50">
        <v>41.051191247418799</v>
      </c>
      <c r="AT1251" s="50">
        <v>83.398389400367066</v>
      </c>
      <c r="AU1251" s="50">
        <v>163.10595646131364</v>
      </c>
      <c r="AV1251" s="50">
        <v>208.93958195517496</v>
      </c>
      <c r="AW1251" s="50">
        <v>266.16507255436301</v>
      </c>
      <c r="AX1251" s="50">
        <v>340.69129286958463</v>
      </c>
      <c r="AY1251" s="50">
        <v>410.42654187882772</v>
      </c>
      <c r="AZ1251" s="50">
        <v>520.61888191633398</v>
      </c>
      <c r="BA1251" s="50">
        <v>718.64569589678013</v>
      </c>
      <c r="BB1251" s="50">
        <v>1005.5716441103834</v>
      </c>
      <c r="BC1251" s="50">
        <v>11.715048316721408</v>
      </c>
      <c r="BD1251" s="50">
        <v>3917.9498680002234</v>
      </c>
      <c r="BE1251" s="50">
        <v>40.57929858937618</v>
      </c>
      <c r="BF1251" s="50">
        <v>129.8672402543892</v>
      </c>
      <c r="BG1251" s="50">
        <v>183.59371671100254</v>
      </c>
      <c r="BH1251" s="50">
        <v>235.54393563516652</v>
      </c>
      <c r="BI1251" s="50">
        <v>299.52950389414923</v>
      </c>
      <c r="BJ1251" s="50">
        <v>373.93797117869303</v>
      </c>
      <c r="BK1251" s="50">
        <v>462.47158837793597</v>
      </c>
      <c r="BL1251" s="50">
        <v>597.12891511157216</v>
      </c>
      <c r="BM1251" s="50">
        <v>801.93035498675465</v>
      </c>
      <c r="BN1251" s="50">
        <v>2180.7562914204455</v>
      </c>
    </row>
    <row r="1252" spans="1:66" x14ac:dyDescent="0.25">
      <c r="A1252" t="str">
        <f t="shared" si="19"/>
        <v>3013TOT28</v>
      </c>
      <c r="B1252" s="50">
        <v>3013</v>
      </c>
      <c r="C1252" s="50" t="s">
        <v>3</v>
      </c>
      <c r="D1252" s="50">
        <v>28</v>
      </c>
      <c r="E1252" s="50">
        <v>747.70083597606947</v>
      </c>
      <c r="F1252" s="50">
        <v>0.28660751785210115</v>
      </c>
      <c r="G1252" s="50">
        <v>0.10426195808743621</v>
      </c>
      <c r="H1252" s="50">
        <v>5.6301724884582766E-2</v>
      </c>
      <c r="I1252" s="50">
        <v>7.6181450670796999E-2</v>
      </c>
      <c r="J1252" s="50">
        <v>3.2339339932413426E-2</v>
      </c>
      <c r="K1252" s="50">
        <v>2.0919787815776376E-2</v>
      </c>
      <c r="L1252" s="50">
        <v>260.89369133348509</v>
      </c>
      <c r="M1252" s="50">
        <v>130.44684566674255</v>
      </c>
      <c r="N1252" s="50">
        <v>2135743</v>
      </c>
      <c r="O1252" s="50">
        <v>612120</v>
      </c>
      <c r="P1252" s="50">
        <v>165.98589786407197</v>
      </c>
      <c r="Q1252" s="50">
        <v>94.907793469413122</v>
      </c>
      <c r="R1252" s="50">
        <v>36.377956471204229</v>
      </c>
      <c r="S1252" s="50">
        <v>697139502.46196604</v>
      </c>
      <c r="T1252" s="50">
        <v>3.6379907313570379</v>
      </c>
      <c r="U1252" s="50">
        <v>3.8851875590835143</v>
      </c>
      <c r="V1252" s="50">
        <v>162704</v>
      </c>
      <c r="W1252" s="50">
        <v>75.071621803422488</v>
      </c>
      <c r="X1252" s="50">
        <v>55.375223863320059</v>
      </c>
      <c r="Y1252" s="50">
        <v>42.450412334836535</v>
      </c>
      <c r="Z1252" s="50">
        <v>108117245.08149152</v>
      </c>
      <c r="AA1252" s="50">
        <v>0.56420491754845348</v>
      </c>
      <c r="AB1252" s="50">
        <v>0.56855370986821396</v>
      </c>
      <c r="AC1252" s="50">
        <v>2135743</v>
      </c>
      <c r="AD1252" s="50">
        <v>0.55634870099358924</v>
      </c>
      <c r="AE1252" s="50">
        <v>0.72182688741056289</v>
      </c>
      <c r="AF1252" s="50">
        <v>3.1210075413142233E-3</v>
      </c>
      <c r="AG1252" s="50">
        <v>0.54408979204010333</v>
      </c>
      <c r="AH1252" s="50">
        <v>17.203726497757636</v>
      </c>
      <c r="AI1252" s="50">
        <v>16.723332220930388</v>
      </c>
      <c r="AJ1252" s="50">
        <v>1.2016928459082428</v>
      </c>
      <c r="AK1252" s="50">
        <v>2.4055733690964534</v>
      </c>
      <c r="AL1252" s="50">
        <v>3.1595430901069705</v>
      </c>
      <c r="AM1252" s="50">
        <v>4.0497560682152054</v>
      </c>
      <c r="AN1252" s="50">
        <v>5.0299265870590375</v>
      </c>
      <c r="AO1252" s="50">
        <v>6.2257534753202304</v>
      </c>
      <c r="AP1252" s="50">
        <v>7.7598968602892135</v>
      </c>
      <c r="AQ1252" s="50">
        <v>9.8423463811430025</v>
      </c>
      <c r="AR1252" s="50">
        <v>13.804203240903838</v>
      </c>
      <c r="AS1252" s="50">
        <v>46.521308081957805</v>
      </c>
      <c r="AT1252" s="50">
        <v>144.36793535348647</v>
      </c>
      <c r="AU1252" s="50">
        <v>207.07642644729441</v>
      </c>
      <c r="AV1252" s="50">
        <v>268.29439313479787</v>
      </c>
      <c r="AW1252" s="50">
        <v>347.07925461088934</v>
      </c>
      <c r="AX1252" s="50">
        <v>415.21751318480625</v>
      </c>
      <c r="AY1252" s="50">
        <v>517.42490104568162</v>
      </c>
      <c r="AZ1252" s="50">
        <v>660.08937993482027</v>
      </c>
      <c r="BA1252" s="50">
        <v>825.46661168193111</v>
      </c>
      <c r="BB1252" s="50">
        <v>1384.0583772826876</v>
      </c>
      <c r="BC1252" s="50">
        <v>16.955715205339672</v>
      </c>
      <c r="BD1252" s="50">
        <v>6640.818560231357</v>
      </c>
      <c r="BE1252" s="50">
        <v>89.354604772523913</v>
      </c>
      <c r="BF1252" s="50">
        <v>180.68070547459195</v>
      </c>
      <c r="BG1252" s="50">
        <v>234.5353111142648</v>
      </c>
      <c r="BH1252" s="50">
        <v>304.17682371094355</v>
      </c>
      <c r="BI1252" s="50">
        <v>377.19237021792287</v>
      </c>
      <c r="BJ1252" s="50">
        <v>465.25895441875826</v>
      </c>
      <c r="BK1252" s="50">
        <v>579.88856252907249</v>
      </c>
      <c r="BL1252" s="50">
        <v>735.47330870355279</v>
      </c>
      <c r="BM1252" s="50">
        <v>1029.9294196771066</v>
      </c>
      <c r="BN1252" s="50">
        <v>3494.7044963309777</v>
      </c>
    </row>
    <row r="1253" spans="1:66" x14ac:dyDescent="0.25">
      <c r="A1253" t="str">
        <f t="shared" si="19"/>
        <v>3013TOT29</v>
      </c>
      <c r="B1253" s="50">
        <v>3013</v>
      </c>
      <c r="C1253" s="50" t="s">
        <v>3</v>
      </c>
      <c r="D1253" s="50">
        <v>29</v>
      </c>
      <c r="E1253" s="50">
        <v>696.71732395340246</v>
      </c>
      <c r="F1253" s="50">
        <v>0.32593040517220007</v>
      </c>
      <c r="G1253" s="50">
        <v>0.13513869718545879</v>
      </c>
      <c r="H1253" s="50">
        <v>8.0350303104301038E-2</v>
      </c>
      <c r="I1253" s="50">
        <v>0.12041928716502029</v>
      </c>
      <c r="J1253" s="50">
        <v>5.2910710821513607E-2</v>
      </c>
      <c r="K1253" s="50">
        <v>3.357928618814969E-2</v>
      </c>
      <c r="L1253" s="50">
        <v>267.56160320004631</v>
      </c>
      <c r="M1253" s="50">
        <v>133.78080160002315</v>
      </c>
      <c r="N1253" s="50">
        <v>14359228</v>
      </c>
      <c r="O1253" s="50">
        <v>4680109</v>
      </c>
      <c r="P1253" s="50">
        <v>156.62403524223825</v>
      </c>
      <c r="Q1253" s="50">
        <v>110.93756795780806</v>
      </c>
      <c r="R1253" s="50">
        <v>41.462439539526891</v>
      </c>
      <c r="S1253" s="50">
        <v>6230398922.8493891</v>
      </c>
      <c r="T1253" s="50">
        <v>5.1897556197016526</v>
      </c>
      <c r="U1253" s="50">
        <v>5.6000734597725739</v>
      </c>
      <c r="V1253" s="50">
        <v>1729128</v>
      </c>
      <c r="W1253" s="50">
        <v>74.99921043158399</v>
      </c>
      <c r="X1253" s="50">
        <v>58.781591168439164</v>
      </c>
      <c r="Y1253" s="50">
        <v>43.938734456221852</v>
      </c>
      <c r="Z1253" s="50">
        <v>1219690742.0868106</v>
      </c>
      <c r="AA1253" s="50">
        <v>1.0159697575429427</v>
      </c>
      <c r="AB1253" s="50">
        <v>1.0293124463837342</v>
      </c>
      <c r="AC1253" s="50">
        <v>14359228</v>
      </c>
      <c r="AD1253" s="50">
        <v>0.55692471604167693</v>
      </c>
      <c r="AE1253" s="50">
        <v>0.67660371183693613</v>
      </c>
      <c r="AF1253" s="50">
        <v>2.0983451134078172E-2</v>
      </c>
      <c r="AG1253" s="50">
        <v>0.55616074828027529</v>
      </c>
      <c r="AH1253" s="50">
        <v>17.803647353928305</v>
      </c>
      <c r="AI1253" s="50">
        <v>19.502342618655554</v>
      </c>
      <c r="AJ1253" s="50">
        <v>0.89062064214092362</v>
      </c>
      <c r="AK1253" s="50">
        <v>2.1837524022966623</v>
      </c>
      <c r="AL1253" s="50">
        <v>3.1317988414400673</v>
      </c>
      <c r="AM1253" s="50">
        <v>4.0314078194461604</v>
      </c>
      <c r="AN1253" s="50">
        <v>5.0959341179083797</v>
      </c>
      <c r="AO1253" s="50">
        <v>6.3853542325865451</v>
      </c>
      <c r="AP1253" s="50">
        <v>8.0459724746426424</v>
      </c>
      <c r="AQ1253" s="50">
        <v>10.277683019357664</v>
      </c>
      <c r="AR1253" s="50">
        <v>14.390911742351342</v>
      </c>
      <c r="AS1253" s="50">
        <v>45.566564707829613</v>
      </c>
      <c r="AT1253" s="50">
        <v>110.724670182615</v>
      </c>
      <c r="AU1253" s="50">
        <v>186.31555078805408</v>
      </c>
      <c r="AV1253" s="50">
        <v>244.87186675001396</v>
      </c>
      <c r="AW1253" s="50">
        <v>316.84290236871374</v>
      </c>
      <c r="AX1253" s="50">
        <v>391.2626566549136</v>
      </c>
      <c r="AY1253" s="50">
        <v>496.13169524133264</v>
      </c>
      <c r="AZ1253" s="50">
        <v>638.79617413047117</v>
      </c>
      <c r="BA1253" s="50">
        <v>787.84861476091442</v>
      </c>
      <c r="BB1253" s="50">
        <v>1330.825362771815</v>
      </c>
      <c r="BC1253" s="50">
        <v>15.00445618760088</v>
      </c>
      <c r="BD1253" s="50">
        <v>5802.3985816851136</v>
      </c>
      <c r="BE1253" s="50">
        <v>62.020796609983663</v>
      </c>
      <c r="BF1253" s="50">
        <v>151.99368411364389</v>
      </c>
      <c r="BG1253" s="50">
        <v>218.09803064931549</v>
      </c>
      <c r="BH1253" s="50">
        <v>281.1461075112353</v>
      </c>
      <c r="BI1253" s="50">
        <v>355.17756257945058</v>
      </c>
      <c r="BJ1253" s="50">
        <v>445.14120237009092</v>
      </c>
      <c r="BK1253" s="50">
        <v>560.58418063252213</v>
      </c>
      <c r="BL1253" s="50">
        <v>715.52471740313683</v>
      </c>
      <c r="BM1253" s="50">
        <v>1003.3530372461781</v>
      </c>
      <c r="BN1253" s="50">
        <v>3174.8381428511325</v>
      </c>
    </row>
    <row r="1254" spans="1:66" x14ac:dyDescent="0.25">
      <c r="A1254" t="str">
        <f t="shared" si="19"/>
        <v>3013TOT30</v>
      </c>
      <c r="B1254" s="50">
        <v>3013</v>
      </c>
      <c r="C1254" s="50" t="s">
        <v>3</v>
      </c>
      <c r="D1254" s="50">
        <v>30</v>
      </c>
      <c r="E1254" s="50">
        <v>1193.796691821763</v>
      </c>
      <c r="F1254" s="50">
        <v>9.2683280137631427E-2</v>
      </c>
      <c r="G1254" s="50">
        <v>3.850694512752411E-2</v>
      </c>
      <c r="H1254" s="50">
        <v>2.6030121601414373E-2</v>
      </c>
      <c r="I1254" s="50">
        <v>3.1075179022752451E-2</v>
      </c>
      <c r="J1254" s="50">
        <v>2.031417983680793E-2</v>
      </c>
      <c r="K1254" s="50">
        <v>1.7291005417818844E-2</v>
      </c>
      <c r="L1254" s="50">
        <v>261.18419515496834</v>
      </c>
      <c r="M1254" s="50">
        <v>130.59209757748417</v>
      </c>
      <c r="N1254" s="50">
        <v>78560545</v>
      </c>
      <c r="O1254" s="50">
        <v>7281249</v>
      </c>
      <c r="P1254" s="50">
        <v>152.67049714952438</v>
      </c>
      <c r="Q1254" s="50">
        <v>108.51369800544396</v>
      </c>
      <c r="R1254" s="50">
        <v>41.546808734372135</v>
      </c>
      <c r="S1254" s="50">
        <v>9481383061.0612888</v>
      </c>
      <c r="T1254" s="50">
        <v>0.84247221825193319</v>
      </c>
      <c r="U1254" s="50">
        <v>0.85257777279202851</v>
      </c>
      <c r="V1254" s="50">
        <v>2441283</v>
      </c>
      <c r="W1254" s="50">
        <v>45.222634266826596</v>
      </c>
      <c r="X1254" s="50">
        <v>85.369463310657579</v>
      </c>
      <c r="Y1254" s="50">
        <v>65.371079027201731</v>
      </c>
      <c r="Z1254" s="50">
        <v>2500932233.9931846</v>
      </c>
      <c r="AA1254" s="50">
        <v>0.22222136931931533</v>
      </c>
      <c r="AB1254" s="50">
        <v>0.22248326991363371</v>
      </c>
      <c r="AC1254" s="50">
        <v>78560545</v>
      </c>
      <c r="AD1254" s="50">
        <v>0.4997874021931738</v>
      </c>
      <c r="AE1254" s="50">
        <v>0.50656531628580836</v>
      </c>
      <c r="AF1254" s="50">
        <v>0.11480222732545765</v>
      </c>
      <c r="AG1254" s="50">
        <v>0.42950777311807009</v>
      </c>
      <c r="AH1254" s="50">
        <v>12.742393273400427</v>
      </c>
      <c r="AI1254" s="50">
        <v>13.723741103660636</v>
      </c>
      <c r="AJ1254" s="50">
        <v>1.2952824799699678</v>
      </c>
      <c r="AK1254" s="50">
        <v>2.7392210220071194</v>
      </c>
      <c r="AL1254" s="50">
        <v>3.743523424043862</v>
      </c>
      <c r="AM1254" s="50">
        <v>4.7737647371721774</v>
      </c>
      <c r="AN1254" s="50">
        <v>5.8640909420256069</v>
      </c>
      <c r="AO1254" s="50">
        <v>6.9024732264740791</v>
      </c>
      <c r="AP1254" s="50">
        <v>8.4846348795540862</v>
      </c>
      <c r="AQ1254" s="50">
        <v>10.828527745807364</v>
      </c>
      <c r="AR1254" s="50">
        <v>15.383515128396823</v>
      </c>
      <c r="AS1254" s="50">
        <v>39.984966414548914</v>
      </c>
      <c r="AT1254" s="50">
        <v>260.25029316426605</v>
      </c>
      <c r="AU1254" s="50">
        <v>383.27770447828271</v>
      </c>
      <c r="AV1254" s="50">
        <v>506.3524340274202</v>
      </c>
      <c r="AW1254" s="50">
        <v>638.79617413047117</v>
      </c>
      <c r="AX1254" s="50">
        <v>745.26220315221633</v>
      </c>
      <c r="AY1254" s="50">
        <v>904.96124668483424</v>
      </c>
      <c r="AZ1254" s="50">
        <v>1117.8933047283247</v>
      </c>
      <c r="BA1254" s="50">
        <v>1490.5244063044327</v>
      </c>
      <c r="BB1254" s="50">
        <v>2342.2526384783941</v>
      </c>
      <c r="BC1254" s="50">
        <v>10.902107917522329</v>
      </c>
      <c r="BD1254" s="50">
        <v>8225.9202889834396</v>
      </c>
      <c r="BE1254" s="50">
        <v>154.62762855008501</v>
      </c>
      <c r="BF1254" s="50">
        <v>326.80336073245729</v>
      </c>
      <c r="BG1254" s="50">
        <v>446.97839327316694</v>
      </c>
      <c r="BH1254" s="50">
        <v>569.84667960803688</v>
      </c>
      <c r="BI1254" s="50">
        <v>700.36191623357035</v>
      </c>
      <c r="BJ1254" s="50">
        <v>824.0839407114521</v>
      </c>
      <c r="BK1254" s="50">
        <v>1012.7114664706623</v>
      </c>
      <c r="BL1254" s="50">
        <v>1292.8251222046213</v>
      </c>
      <c r="BM1254" s="50">
        <v>1836.3554098323671</v>
      </c>
      <c r="BN1254" s="50">
        <v>4774.2255410503831</v>
      </c>
    </row>
    <row r="1255" spans="1:66" x14ac:dyDescent="0.25">
      <c r="A1255" t="str">
        <f t="shared" si="19"/>
        <v>3013TOT31</v>
      </c>
      <c r="B1255" s="50">
        <v>3013</v>
      </c>
      <c r="C1255" s="50" t="s">
        <v>3</v>
      </c>
      <c r="D1255" s="50">
        <v>31</v>
      </c>
      <c r="E1255" s="50">
        <v>997.70200573468253</v>
      </c>
      <c r="F1255" s="50">
        <v>7.7825757339211779E-2</v>
      </c>
      <c r="G1255" s="50">
        <v>3.1904433443996294E-2</v>
      </c>
      <c r="H1255" s="50">
        <v>2.1154218403362672E-2</v>
      </c>
      <c r="I1255" s="50">
        <v>2.7378141919529392E-2</v>
      </c>
      <c r="J1255" s="50">
        <v>1.6171046081825201E-2</v>
      </c>
      <c r="K1255" s="50">
        <v>1.2874766370696575E-2</v>
      </c>
      <c r="L1255" s="50">
        <v>211.80858500984257</v>
      </c>
      <c r="M1255" s="50">
        <v>105.90429250492129</v>
      </c>
      <c r="N1255" s="50">
        <v>20016625</v>
      </c>
      <c r="O1255" s="50">
        <v>1557809</v>
      </c>
      <c r="P1255" s="50">
        <v>124.97829727027454</v>
      </c>
      <c r="Q1255" s="50">
        <v>86.830287739568035</v>
      </c>
      <c r="R1255" s="50">
        <v>40.994697044755341</v>
      </c>
      <c r="S1255" s="50">
        <v>1623180044.5594649</v>
      </c>
      <c r="T1255" s="50">
        <v>0.67731976727232746</v>
      </c>
      <c r="U1255" s="50">
        <v>0.68398792010891607</v>
      </c>
      <c r="V1255" s="50">
        <v>548018</v>
      </c>
      <c r="W1255" s="50">
        <v>43.351355224011236</v>
      </c>
      <c r="X1255" s="50">
        <v>62.552937280910051</v>
      </c>
      <c r="Y1255" s="50">
        <v>59.06553530679907</v>
      </c>
      <c r="Z1255" s="50">
        <v>411361626.99371713</v>
      </c>
      <c r="AA1255" s="50">
        <v>0.17165277653211264</v>
      </c>
      <c r="AB1255" s="50">
        <v>0.17185722016352134</v>
      </c>
      <c r="AC1255" s="50">
        <v>20016625</v>
      </c>
      <c r="AD1255" s="50">
        <v>0.48541032054822225</v>
      </c>
      <c r="AE1255" s="50">
        <v>0.48123727145566875</v>
      </c>
      <c r="AF1255" s="50">
        <v>2.9250728002694557E-2</v>
      </c>
      <c r="AG1255" s="50">
        <v>0.4108119720662371</v>
      </c>
      <c r="AH1255" s="50">
        <v>11.870938459992036</v>
      </c>
      <c r="AI1255" s="50">
        <v>12.633263173832786</v>
      </c>
      <c r="AJ1255" s="50">
        <v>1.4104959576058138</v>
      </c>
      <c r="AK1255" s="50">
        <v>2.8558410530060407</v>
      </c>
      <c r="AL1255" s="50">
        <v>3.8720500700441995</v>
      </c>
      <c r="AM1255" s="50">
        <v>4.9247463953229484</v>
      </c>
      <c r="AN1255" s="50">
        <v>6.0934107691820305</v>
      </c>
      <c r="AO1255" s="50">
        <v>7.3052221069524705</v>
      </c>
      <c r="AP1255" s="50">
        <v>8.7048084819542062</v>
      </c>
      <c r="AQ1255" s="50">
        <v>10.935666922609691</v>
      </c>
      <c r="AR1255" s="50">
        <v>15.129844846320452</v>
      </c>
      <c r="AS1255" s="50">
        <v>38.767913397002147</v>
      </c>
      <c r="AT1255" s="50">
        <v>233.16060355762198</v>
      </c>
      <c r="AU1255" s="50">
        <v>340.15896272447588</v>
      </c>
      <c r="AV1255" s="50">
        <v>439.17236971469896</v>
      </c>
      <c r="AW1255" s="50">
        <v>541.37975757557433</v>
      </c>
      <c r="AX1255" s="50">
        <v>686.17355704514785</v>
      </c>
      <c r="AY1255" s="50">
        <v>780.75087949279816</v>
      </c>
      <c r="AZ1255" s="50">
        <v>958.19426119570676</v>
      </c>
      <c r="BA1255" s="50">
        <v>1245.6525395544188</v>
      </c>
      <c r="BB1255" s="50">
        <v>1866.704375514599</v>
      </c>
      <c r="BC1255" s="50">
        <v>11.039115404561215</v>
      </c>
      <c r="BD1255" s="50">
        <v>6920.2918864134381</v>
      </c>
      <c r="BE1255" s="50">
        <v>140.71249465203448</v>
      </c>
      <c r="BF1255" s="50">
        <v>284.88563544700185</v>
      </c>
      <c r="BG1255" s="50">
        <v>386.04587946625185</v>
      </c>
      <c r="BH1255" s="50">
        <v>491.19753922460598</v>
      </c>
      <c r="BI1255" s="50">
        <v>608.67259162405799</v>
      </c>
      <c r="BJ1255" s="50">
        <v>728.67802029836093</v>
      </c>
      <c r="BK1255" s="50">
        <v>868.35142820437318</v>
      </c>
      <c r="BL1255" s="50">
        <v>1090.908984385853</v>
      </c>
      <c r="BM1255" s="50">
        <v>1508.8755842828889</v>
      </c>
      <c r="BN1255" s="50">
        <v>3871.5951727377774</v>
      </c>
    </row>
    <row r="1256" spans="1:66" x14ac:dyDescent="0.25">
      <c r="A1256" t="str">
        <f t="shared" si="19"/>
        <v>3013TOT32</v>
      </c>
      <c r="B1256" s="50">
        <v>3013</v>
      </c>
      <c r="C1256" s="50" t="s">
        <v>3</v>
      </c>
      <c r="D1256" s="50">
        <v>32</v>
      </c>
      <c r="E1256" s="50">
        <v>970.50071869415888</v>
      </c>
      <c r="F1256" s="50">
        <v>9.3663111534891375E-2</v>
      </c>
      <c r="G1256" s="50">
        <v>4.2540667302311513E-2</v>
      </c>
      <c r="H1256" s="50">
        <v>3.0785333147681299E-2</v>
      </c>
      <c r="I1256" s="50">
        <v>3.4547646523547665E-2</v>
      </c>
      <c r="J1256" s="50">
        <v>2.566185201827427E-2</v>
      </c>
      <c r="K1256" s="50">
        <v>2.283757113947147E-2</v>
      </c>
      <c r="L1256" s="50">
        <v>206.31587413405441</v>
      </c>
      <c r="M1256" s="50">
        <v>103.15793706702721</v>
      </c>
      <c r="N1256" s="50">
        <v>3721006</v>
      </c>
      <c r="O1256" s="50">
        <v>348521</v>
      </c>
      <c r="P1256" s="50">
        <v>112.60966667528501</v>
      </c>
      <c r="Q1256" s="50">
        <v>93.706207458769398</v>
      </c>
      <c r="R1256" s="50">
        <v>45.418806406473344</v>
      </c>
      <c r="S1256" s="50">
        <v>391902973.55685323</v>
      </c>
      <c r="T1256" s="50">
        <v>0.90435944988602079</v>
      </c>
      <c r="U1256" s="50">
        <v>0.91429599040849774</v>
      </c>
      <c r="V1256" s="50">
        <v>128552</v>
      </c>
      <c r="W1256" s="50">
        <v>26.532638909013595</v>
      </c>
      <c r="X1256" s="50">
        <v>76.625298158013607</v>
      </c>
      <c r="Y1256" s="50">
        <v>74.279595285262516</v>
      </c>
      <c r="Z1256" s="50">
        <v>118204023.94570759</v>
      </c>
      <c r="AA1256" s="50">
        <v>0.27276885679038193</v>
      </c>
      <c r="AB1256" s="50">
        <v>0.27302673118547416</v>
      </c>
      <c r="AC1256" s="50">
        <v>3721006</v>
      </c>
      <c r="AD1256" s="50">
        <v>0.48955818847772636</v>
      </c>
      <c r="AE1256" s="50">
        <v>0.47691946160239063</v>
      </c>
      <c r="AF1256" s="50">
        <v>5.4375867261535213E-3</v>
      </c>
      <c r="AG1256" s="50">
        <v>0.40995788880205186</v>
      </c>
      <c r="AH1256" s="50">
        <v>12.240468479258269</v>
      </c>
      <c r="AI1256" s="50">
        <v>14.106556500909528</v>
      </c>
      <c r="AJ1256" s="50">
        <v>1.2103197569560755</v>
      </c>
      <c r="AK1256" s="50">
        <v>2.6042915079830422</v>
      </c>
      <c r="AL1256" s="50">
        <v>3.6767513665045959</v>
      </c>
      <c r="AM1256" s="50">
        <v>4.9364009276873819</v>
      </c>
      <c r="AN1256" s="50">
        <v>6.1003795191033969</v>
      </c>
      <c r="AO1256" s="50">
        <v>7.4605165913438576</v>
      </c>
      <c r="AP1256" s="50">
        <v>8.9669133358873516</v>
      </c>
      <c r="AQ1256" s="50">
        <v>11.233397656664664</v>
      </c>
      <c r="AR1256" s="50">
        <v>15.780617309564953</v>
      </c>
      <c r="AS1256" s="50">
        <v>38.030412028304681</v>
      </c>
      <c r="AT1256" s="50">
        <v>205.69236807001172</v>
      </c>
      <c r="AU1256" s="50">
        <v>309.81614445327853</v>
      </c>
      <c r="AV1256" s="50">
        <v>407.12609497915361</v>
      </c>
      <c r="AW1256" s="50">
        <v>532.33014510872601</v>
      </c>
      <c r="AX1256" s="50">
        <v>673.39763356253843</v>
      </c>
      <c r="AY1256" s="50">
        <v>780.75087949279816</v>
      </c>
      <c r="AZ1256" s="50">
        <v>958.19426119570676</v>
      </c>
      <c r="BA1256" s="50">
        <v>1277.5923482609423</v>
      </c>
      <c r="BB1256" s="50">
        <v>1969.6215369022862</v>
      </c>
      <c r="BC1256" s="50">
        <v>10.400143633043371</v>
      </c>
      <c r="BD1256" s="50">
        <v>5820.1429198554042</v>
      </c>
      <c r="BE1256" s="50">
        <v>116.79418923488718</v>
      </c>
      <c r="BF1256" s="50">
        <v>253.64551283166821</v>
      </c>
      <c r="BG1256" s="50">
        <v>356.98018024185956</v>
      </c>
      <c r="BH1256" s="50">
        <v>476.3889871005465</v>
      </c>
      <c r="BI1256" s="50">
        <v>594.11888936096523</v>
      </c>
      <c r="BJ1256" s="50">
        <v>726.62640324953361</v>
      </c>
      <c r="BK1256" s="50">
        <v>865.32715655667982</v>
      </c>
      <c r="BL1256" s="50">
        <v>1095.7843273196149</v>
      </c>
      <c r="BM1256" s="50">
        <v>1532.2454877426023</v>
      </c>
      <c r="BN1256" s="50">
        <v>3692.4975331356382</v>
      </c>
    </row>
    <row r="1257" spans="1:66" x14ac:dyDescent="0.25">
      <c r="A1257" t="str">
        <f t="shared" si="19"/>
        <v>3013TOT33</v>
      </c>
      <c r="B1257" s="50">
        <v>3013</v>
      </c>
      <c r="C1257" s="50" t="s">
        <v>3</v>
      </c>
      <c r="D1257" s="50">
        <v>33</v>
      </c>
      <c r="E1257" s="50">
        <v>1240.970912324213</v>
      </c>
      <c r="F1257" s="50">
        <v>0.12617377110315592</v>
      </c>
      <c r="G1257" s="50">
        <v>5.3756102065139325E-2</v>
      </c>
      <c r="H1257" s="50">
        <v>3.6769361602752078E-2</v>
      </c>
      <c r="I1257" s="50">
        <v>4.1208757155783662E-2</v>
      </c>
      <c r="J1257" s="50">
        <v>2.8765365861318021E-2</v>
      </c>
      <c r="K1257" s="50">
        <v>2.532836898561458E-2</v>
      </c>
      <c r="L1257" s="50">
        <v>286.69134464102393</v>
      </c>
      <c r="M1257" s="50">
        <v>143.34567232051197</v>
      </c>
      <c r="N1257" s="50">
        <v>15005694</v>
      </c>
      <c r="O1257" s="50">
        <v>1893325.0000000002</v>
      </c>
      <c r="P1257" s="50">
        <v>164.5470269356033</v>
      </c>
      <c r="Q1257" s="50">
        <v>122.14431770542063</v>
      </c>
      <c r="R1257" s="50">
        <v>42.604815244199898</v>
      </c>
      <c r="S1257" s="50">
        <v>2775106683.8353868</v>
      </c>
      <c r="T1257" s="50">
        <v>1.2418831924795715</v>
      </c>
      <c r="U1257" s="50">
        <v>1.2630134849742136</v>
      </c>
      <c r="V1257" s="50">
        <v>618366</v>
      </c>
      <c r="W1257" s="50">
        <v>43.284641764597374</v>
      </c>
      <c r="X1257" s="50">
        <v>100.06103055591458</v>
      </c>
      <c r="Y1257" s="50">
        <v>69.804012172885393</v>
      </c>
      <c r="Z1257" s="50">
        <v>742492070.64886415</v>
      </c>
      <c r="AA1257" s="50">
        <v>0.33227134238089534</v>
      </c>
      <c r="AB1257" s="50">
        <v>0.33274961917463219</v>
      </c>
      <c r="AC1257" s="50">
        <v>15005694</v>
      </c>
      <c r="AD1257" s="50">
        <v>0.53101309071282832</v>
      </c>
      <c r="AE1257" s="50">
        <v>0.56597277078469954</v>
      </c>
      <c r="AF1257" s="50">
        <v>2.1928145912993385E-2</v>
      </c>
      <c r="AG1257" s="50">
        <v>0.47869792251929066</v>
      </c>
      <c r="AH1257" s="50">
        <v>15.133431296952548</v>
      </c>
      <c r="AI1257" s="50">
        <v>16.292906790647532</v>
      </c>
      <c r="AJ1257" s="50">
        <v>1.0968774117530611</v>
      </c>
      <c r="AK1257" s="50">
        <v>2.4910453268187038</v>
      </c>
      <c r="AL1257" s="50">
        <v>3.382134360206893</v>
      </c>
      <c r="AM1257" s="50">
        <v>4.3124328963468992</v>
      </c>
      <c r="AN1257" s="50">
        <v>5.3899618029562912</v>
      </c>
      <c r="AO1257" s="50">
        <v>6.3790312255790269</v>
      </c>
      <c r="AP1257" s="50">
        <v>8.0407622299906372</v>
      </c>
      <c r="AQ1257" s="50">
        <v>10.45006399475389</v>
      </c>
      <c r="AR1257" s="50">
        <v>15.771993951647822</v>
      </c>
      <c r="AS1257" s="50">
        <v>42.685696799946776</v>
      </c>
      <c r="AT1257" s="50">
        <v>245.22675351341979</v>
      </c>
      <c r="AU1257" s="50">
        <v>360.91983838371624</v>
      </c>
      <c r="AV1257" s="50">
        <v>481.2264511782883</v>
      </c>
      <c r="AW1257" s="50">
        <v>595.49998899496154</v>
      </c>
      <c r="AX1257" s="50">
        <v>721.83967676743248</v>
      </c>
      <c r="AY1257" s="50">
        <v>887.21690851454332</v>
      </c>
      <c r="AZ1257" s="50">
        <v>1106.1820415359325</v>
      </c>
      <c r="BA1257" s="50">
        <v>1526.0130826450145</v>
      </c>
      <c r="BB1257" s="50">
        <v>2661.65072554363</v>
      </c>
      <c r="BC1257" s="50">
        <v>11.177876220353113</v>
      </c>
      <c r="BD1257" s="50">
        <v>9049.6124668483426</v>
      </c>
      <c r="BE1257" s="50">
        <v>136.0671025669939</v>
      </c>
      <c r="BF1257" s="50">
        <v>309.09283664425669</v>
      </c>
      <c r="BG1257" s="50">
        <v>419.50319651453276</v>
      </c>
      <c r="BH1257" s="50">
        <v>535.08777688367422</v>
      </c>
      <c r="BI1257" s="50">
        <v>669.43998400963039</v>
      </c>
      <c r="BJ1257" s="50">
        <v>790.89945832980186</v>
      </c>
      <c r="BK1257" s="50">
        <v>998.57679851359944</v>
      </c>
      <c r="BL1257" s="50">
        <v>1297.3018457612175</v>
      </c>
      <c r="BM1257" s="50">
        <v>1956.158846055909</v>
      </c>
      <c r="BN1257" s="50">
        <v>5300.7011504717866</v>
      </c>
    </row>
    <row r="1258" spans="1:66" x14ac:dyDescent="0.25">
      <c r="A1258" t="str">
        <f t="shared" si="19"/>
        <v>3013TOT35</v>
      </c>
      <c r="B1258" s="50">
        <v>3013</v>
      </c>
      <c r="C1258" s="50" t="s">
        <v>3</v>
      </c>
      <c r="D1258" s="50">
        <v>35</v>
      </c>
      <c r="E1258" s="50">
        <v>1295.4652044434711</v>
      </c>
      <c r="F1258" s="50">
        <v>8.7439404358214859E-2</v>
      </c>
      <c r="G1258" s="50">
        <v>3.5702287073766013E-2</v>
      </c>
      <c r="H1258" s="50">
        <v>2.3989677941714794E-2</v>
      </c>
      <c r="I1258" s="50">
        <v>2.8790231964963903E-2</v>
      </c>
      <c r="J1258" s="50">
        <v>1.8712283044520252E-2</v>
      </c>
      <c r="K1258" s="50">
        <v>1.596377007396128E-2</v>
      </c>
      <c r="L1258" s="50">
        <v>281.52077174541694</v>
      </c>
      <c r="M1258" s="50">
        <v>140.76038587270847</v>
      </c>
      <c r="N1258" s="50">
        <v>39817220</v>
      </c>
      <c r="O1258" s="50">
        <v>3481594</v>
      </c>
      <c r="P1258" s="50">
        <v>166.57333490210161</v>
      </c>
      <c r="Q1258" s="50">
        <v>114.94743684331533</v>
      </c>
      <c r="R1258" s="50">
        <v>40.830890072745277</v>
      </c>
      <c r="S1258" s="50">
        <v>4802403677.1487865</v>
      </c>
      <c r="T1258" s="50">
        <v>0.77585529704758238</v>
      </c>
      <c r="U1258" s="50">
        <v>0.78467752206523</v>
      </c>
      <c r="V1258" s="50">
        <v>1146347</v>
      </c>
      <c r="W1258" s="50">
        <v>49.272822135418131</v>
      </c>
      <c r="X1258" s="50">
        <v>91.487563737290344</v>
      </c>
      <c r="Y1258" s="50">
        <v>64.995249316823973</v>
      </c>
      <c r="Z1258" s="50">
        <v>1258517930.7306187</v>
      </c>
      <c r="AA1258" s="50">
        <v>0.20332064287574081</v>
      </c>
      <c r="AB1258" s="50">
        <v>0.20354352957367183</v>
      </c>
      <c r="AC1258" s="50">
        <v>39817220</v>
      </c>
      <c r="AD1258" s="50">
        <v>0.48875737455202939</v>
      </c>
      <c r="AE1258" s="50">
        <v>0.48524814883346412</v>
      </c>
      <c r="AF1258" s="50">
        <v>5.818576668361318E-2</v>
      </c>
      <c r="AG1258" s="50">
        <v>0.40886494360888559</v>
      </c>
      <c r="AH1258" s="50">
        <v>11.869702728359485</v>
      </c>
      <c r="AI1258" s="50">
        <v>12.699258774494384</v>
      </c>
      <c r="AJ1258" s="50">
        <v>1.4005030067413624</v>
      </c>
      <c r="AK1258" s="50">
        <v>2.8900917717199066</v>
      </c>
      <c r="AL1258" s="50">
        <v>3.9081429625120858</v>
      </c>
      <c r="AM1258" s="50">
        <v>4.9796638801856421</v>
      </c>
      <c r="AN1258" s="50">
        <v>5.856840026587971</v>
      </c>
      <c r="AO1258" s="50">
        <v>7.0088153715072323</v>
      </c>
      <c r="AP1258" s="50">
        <v>8.5559018176750179</v>
      </c>
      <c r="AQ1258" s="50">
        <v>10.912667774896718</v>
      </c>
      <c r="AR1258" s="50">
        <v>15.381445968652059</v>
      </c>
      <c r="AS1258" s="50">
        <v>39.105927419522004</v>
      </c>
      <c r="AT1258" s="50">
        <v>304.18865434784345</v>
      </c>
      <c r="AU1258" s="50">
        <v>437.22049251596695</v>
      </c>
      <c r="AV1258" s="50">
        <v>572.25490599188049</v>
      </c>
      <c r="AW1258" s="50">
        <v>709.77352681163461</v>
      </c>
      <c r="AX1258" s="50">
        <v>825.11172491852528</v>
      </c>
      <c r="AY1258" s="50">
        <v>999.71601251418736</v>
      </c>
      <c r="AZ1258" s="50">
        <v>1242.1036719203607</v>
      </c>
      <c r="BA1258" s="50">
        <v>1596.9904353261779</v>
      </c>
      <c r="BB1258" s="50">
        <v>2555.1846965218847</v>
      </c>
      <c r="BC1258" s="50">
        <v>10.58365345679897</v>
      </c>
      <c r="BD1258" s="50">
        <v>8517.2823217396162</v>
      </c>
      <c r="BE1258" s="50">
        <v>181.31872386900883</v>
      </c>
      <c r="BF1258" s="50">
        <v>374.44534400564555</v>
      </c>
      <c r="BG1258" s="50">
        <v>506.30857487629248</v>
      </c>
      <c r="BH1258" s="50">
        <v>645.05406362895792</v>
      </c>
      <c r="BI1258" s="50">
        <v>758.90363982059853</v>
      </c>
      <c r="BJ1258" s="50">
        <v>907.7542542364431</v>
      </c>
      <c r="BK1258" s="50">
        <v>1108.3013004483303</v>
      </c>
      <c r="BL1258" s="50">
        <v>1413.9506224492739</v>
      </c>
      <c r="BM1258" s="50">
        <v>1992.2685614296809</v>
      </c>
      <c r="BN1258" s="50">
        <v>5069.1011600459778</v>
      </c>
    </row>
    <row r="1259" spans="1:66" x14ac:dyDescent="0.25">
      <c r="A1259" t="str">
        <f t="shared" si="19"/>
        <v>3013TOT40</v>
      </c>
      <c r="B1259" s="50">
        <v>3013</v>
      </c>
      <c r="C1259" s="50" t="s">
        <v>3</v>
      </c>
      <c r="D1259" s="50">
        <v>40</v>
      </c>
      <c r="E1259" s="50">
        <v>1223.448717473852</v>
      </c>
      <c r="F1259" s="50">
        <v>8.3986985898884522E-2</v>
      </c>
      <c r="G1259" s="50">
        <v>3.2598135323812664E-2</v>
      </c>
      <c r="H1259" s="50">
        <v>2.0794931964171662E-2</v>
      </c>
      <c r="I1259" s="50">
        <v>2.520653674218739E-2</v>
      </c>
      <c r="J1259" s="50">
        <v>1.535115045263514E-2</v>
      </c>
      <c r="K1259" s="50">
        <v>1.2527095934672636E-2</v>
      </c>
      <c r="L1259" s="50">
        <v>271.9093140708473</v>
      </c>
      <c r="M1259" s="50">
        <v>135.95465703542365</v>
      </c>
      <c r="N1259" s="50">
        <v>27401662</v>
      </c>
      <c r="O1259" s="50">
        <v>2301383</v>
      </c>
      <c r="P1259" s="50">
        <v>166.37228924466791</v>
      </c>
      <c r="Q1259" s="50">
        <v>105.53702482617939</v>
      </c>
      <c r="R1259" s="50">
        <v>38.813317295442552</v>
      </c>
      <c r="S1259" s="50">
        <v>2914573377.6665659</v>
      </c>
      <c r="T1259" s="50">
        <v>0.72448779334112379</v>
      </c>
      <c r="U1259" s="50">
        <v>0.73285782201309713</v>
      </c>
      <c r="V1259" s="50">
        <v>690701</v>
      </c>
      <c r="W1259" s="50">
        <v>53.156277542291953</v>
      </c>
      <c r="X1259" s="50">
        <v>82.798379493131705</v>
      </c>
      <c r="Y1259" s="50">
        <v>60.901466193657619</v>
      </c>
      <c r="Z1259" s="50">
        <v>686267082.17142665</v>
      </c>
      <c r="AA1259" s="50">
        <v>0.17058830215593512</v>
      </c>
      <c r="AB1259" s="50">
        <v>0.17077533036027814</v>
      </c>
      <c r="AC1259" s="50">
        <v>27401662</v>
      </c>
      <c r="AD1259" s="50">
        <v>0.46174713221297525</v>
      </c>
      <c r="AE1259" s="50">
        <v>0.42371523844929815</v>
      </c>
      <c r="AF1259" s="50">
        <v>4.0042642652483404E-2</v>
      </c>
      <c r="AG1259" s="50">
        <v>0.37057764208575961</v>
      </c>
      <c r="AH1259" s="50">
        <v>10.314481575900231</v>
      </c>
      <c r="AI1259" s="50">
        <v>11.371491907336765</v>
      </c>
      <c r="AJ1259" s="50">
        <v>1.5062318992788659</v>
      </c>
      <c r="AK1259" s="50">
        <v>3.0447661221898317</v>
      </c>
      <c r="AL1259" s="50">
        <v>4.1852832949115486</v>
      </c>
      <c r="AM1259" s="50">
        <v>5.3537735174120353</v>
      </c>
      <c r="AN1259" s="50">
        <v>6.2482287945381376</v>
      </c>
      <c r="AO1259" s="50">
        <v>7.5134554199468724</v>
      </c>
      <c r="AP1259" s="50">
        <v>9.0778908721273304</v>
      </c>
      <c r="AQ1259" s="50">
        <v>11.318732908158452</v>
      </c>
      <c r="AR1259" s="50">
        <v>15.418734424793307</v>
      </c>
      <c r="AS1259" s="50">
        <v>36.332902746643619</v>
      </c>
      <c r="AT1259" s="50">
        <v>300.23420184132146</v>
      </c>
      <c r="AU1259" s="50">
        <v>441.30169029513382</v>
      </c>
      <c r="AV1259" s="50">
        <v>585.56315961959854</v>
      </c>
      <c r="AW1259" s="50">
        <v>721.83967676743248</v>
      </c>
      <c r="AX1259" s="50">
        <v>838.41997854624344</v>
      </c>
      <c r="AY1259" s="50">
        <v>1011.4272757065794</v>
      </c>
      <c r="AZ1259" s="50">
        <v>1228.6179749109397</v>
      </c>
      <c r="BA1259" s="50">
        <v>1571.0127242448721</v>
      </c>
      <c r="BB1259" s="50">
        <v>2342.2526384783941</v>
      </c>
      <c r="BC1259" s="50">
        <v>9.7266894546373237</v>
      </c>
      <c r="BD1259" s="50">
        <v>7275.178649819255</v>
      </c>
      <c r="BE1259" s="50">
        <v>184.27586149574734</v>
      </c>
      <c r="BF1259" s="50">
        <v>372.33273032170678</v>
      </c>
      <c r="BG1259" s="50">
        <v>512.15938257872506</v>
      </c>
      <c r="BH1259" s="50">
        <v>655.04311811713865</v>
      </c>
      <c r="BI1259" s="50">
        <v>764.26141915191818</v>
      </c>
      <c r="BJ1259" s="50">
        <v>919.47205641054143</v>
      </c>
      <c r="BK1259" s="50">
        <v>1110.6695498575514</v>
      </c>
      <c r="BL1259" s="50">
        <v>1384.6960458103374</v>
      </c>
      <c r="BM1259" s="50">
        <v>1885.479807111147</v>
      </c>
      <c r="BN1259" s="50">
        <v>4448.365462294887</v>
      </c>
    </row>
    <row r="1260" spans="1:66" x14ac:dyDescent="0.25">
      <c r="A1260" t="str">
        <f t="shared" si="19"/>
        <v>3013TOT41</v>
      </c>
      <c r="B1260" s="50">
        <v>3013</v>
      </c>
      <c r="C1260" s="50" t="s">
        <v>3</v>
      </c>
      <c r="D1260" s="50">
        <v>41</v>
      </c>
      <c r="E1260" s="50">
        <v>1189.6871985951732</v>
      </c>
      <c r="F1260" s="50">
        <v>8.1180124229498316E-2</v>
      </c>
      <c r="G1260" s="50">
        <v>3.0638100207039155E-2</v>
      </c>
      <c r="H1260" s="50">
        <v>1.9615926138898794E-2</v>
      </c>
      <c r="I1260" s="50">
        <v>2.2460105533468562E-2</v>
      </c>
      <c r="J1260" s="50">
        <v>1.4819052211741434E-2</v>
      </c>
      <c r="K1260" s="50">
        <v>1.2301527419272628E-2</v>
      </c>
      <c r="L1260" s="50">
        <v>264.76392067175533</v>
      </c>
      <c r="M1260" s="50">
        <v>132.38196033587766</v>
      </c>
      <c r="N1260" s="50">
        <v>10534857</v>
      </c>
      <c r="O1260" s="50">
        <v>855220.99999999988</v>
      </c>
      <c r="P1260" s="50">
        <v>164.83966446074771</v>
      </c>
      <c r="Q1260" s="50">
        <v>99.924256211007616</v>
      </c>
      <c r="R1260" s="50">
        <v>37.740888546098418</v>
      </c>
      <c r="S1260" s="50">
        <v>1025487867.8524096</v>
      </c>
      <c r="T1260" s="50">
        <v>0.68184843396891248</v>
      </c>
      <c r="U1260" s="50">
        <v>0.68960517255494147</v>
      </c>
      <c r="V1260" s="50">
        <v>236614.00000000003</v>
      </c>
      <c r="W1260" s="50">
        <v>45.037082138990016</v>
      </c>
      <c r="X1260" s="50">
        <v>87.344878196887649</v>
      </c>
      <c r="Y1260" s="50">
        <v>65.979441591042644</v>
      </c>
      <c r="Z1260" s="50">
        <v>248004252.11614051</v>
      </c>
      <c r="AA1260" s="50">
        <v>0.16489840223771343</v>
      </c>
      <c r="AB1260" s="50">
        <v>0.16503872725861529</v>
      </c>
      <c r="AC1260" s="50">
        <v>10534857</v>
      </c>
      <c r="AD1260" s="50">
        <v>0.46439217276942574</v>
      </c>
      <c r="AE1260" s="50">
        <v>0.4326903815172205</v>
      </c>
      <c r="AF1260" s="50">
        <v>1.5394814892834232E-2</v>
      </c>
      <c r="AG1260" s="50">
        <v>0.37219450848919955</v>
      </c>
      <c r="AH1260" s="50">
        <v>10.467023566695495</v>
      </c>
      <c r="AI1260" s="50">
        <v>11.244698229562124</v>
      </c>
      <c r="AJ1260" s="50">
        <v>1.5539415995369465</v>
      </c>
      <c r="AK1260" s="50">
        <v>3.0823020261128358</v>
      </c>
      <c r="AL1260" s="50">
        <v>4.1483573487730334</v>
      </c>
      <c r="AM1260" s="50">
        <v>5.241286350197722</v>
      </c>
      <c r="AN1260" s="50">
        <v>6.2454432632622812</v>
      </c>
      <c r="AO1260" s="50">
        <v>7.4004326567419376</v>
      </c>
      <c r="AP1260" s="50">
        <v>8.9698798772768171</v>
      </c>
      <c r="AQ1260" s="50">
        <v>11.225196388935643</v>
      </c>
      <c r="AR1260" s="50">
        <v>15.430837196508087</v>
      </c>
      <c r="AS1260" s="50">
        <v>36.702323292654697</v>
      </c>
      <c r="AT1260" s="50">
        <v>295.97556068045162</v>
      </c>
      <c r="AU1260" s="50">
        <v>425.8641160869808</v>
      </c>
      <c r="AV1260" s="50">
        <v>553.623350913075</v>
      </c>
      <c r="AW1260" s="50">
        <v>692.02918864134381</v>
      </c>
      <c r="AX1260" s="50">
        <v>798.49521766308897</v>
      </c>
      <c r="AY1260" s="50">
        <v>958.19426119570676</v>
      </c>
      <c r="AZ1260" s="50">
        <v>1183.1924691949948</v>
      </c>
      <c r="BA1260" s="50">
        <v>1518.2055738500865</v>
      </c>
      <c r="BB1260" s="50">
        <v>2299.6662268696964</v>
      </c>
      <c r="BC1260" s="50">
        <v>9.8595498517625657</v>
      </c>
      <c r="BD1260" s="50">
        <v>7069.3443270438811</v>
      </c>
      <c r="BE1260" s="50">
        <v>184.83038839534592</v>
      </c>
      <c r="BF1260" s="50">
        <v>366.111149686072</v>
      </c>
      <c r="BG1260" s="50">
        <v>494.19544276726998</v>
      </c>
      <c r="BH1260" s="50">
        <v>623.64189068080475</v>
      </c>
      <c r="BI1260" s="50">
        <v>741.65697322901781</v>
      </c>
      <c r="BJ1260" s="50">
        <v>880.12817903243467</v>
      </c>
      <c r="BK1260" s="50">
        <v>1069.0385176231218</v>
      </c>
      <c r="BL1260" s="50">
        <v>1335.1338292071057</v>
      </c>
      <c r="BM1260" s="50">
        <v>1834.3290410756488</v>
      </c>
      <c r="BN1260" s="50">
        <v>4373.9545452186658</v>
      </c>
    </row>
    <row r="1261" spans="1:66" x14ac:dyDescent="0.25">
      <c r="A1261" t="str">
        <f t="shared" si="19"/>
        <v>3013TOT42</v>
      </c>
      <c r="B1261" s="50">
        <v>3013</v>
      </c>
      <c r="C1261" s="50" t="s">
        <v>3</v>
      </c>
      <c r="D1261" s="50">
        <v>42</v>
      </c>
      <c r="E1261" s="50">
        <v>1287.2621223986896</v>
      </c>
      <c r="F1261" s="50">
        <v>5.6852909527896657E-2</v>
      </c>
      <c r="G1261" s="50">
        <v>2.349509431305451E-2</v>
      </c>
      <c r="H1261" s="50">
        <v>1.6159409802366933E-2</v>
      </c>
      <c r="I1261" s="50">
        <v>1.9207731402416862E-2</v>
      </c>
      <c r="J1261" s="50">
        <v>1.2593813345637037E-2</v>
      </c>
      <c r="K1261" s="50">
        <v>1.0971815747800664E-2</v>
      </c>
      <c r="L1261" s="50">
        <v>259.57326891610353</v>
      </c>
      <c r="M1261" s="50">
        <v>129.78663445805176</v>
      </c>
      <c r="N1261" s="50">
        <v>6135394</v>
      </c>
      <c r="O1261" s="50">
        <v>348815</v>
      </c>
      <c r="P1261" s="50">
        <v>152.30174165435105</v>
      </c>
      <c r="Q1261" s="50">
        <v>107.27152726175248</v>
      </c>
      <c r="R1261" s="50">
        <v>41.326107156443605</v>
      </c>
      <c r="S1261" s="50">
        <v>449015013.38169825</v>
      </c>
      <c r="T1261" s="50">
        <v>0.4737728492288249</v>
      </c>
      <c r="U1261" s="50">
        <v>0.47698127432087467</v>
      </c>
      <c r="V1261" s="50">
        <v>117847</v>
      </c>
      <c r="W1261" s="50">
        <v>44.690242027373493</v>
      </c>
      <c r="X1261" s="50">
        <v>85.096392430678264</v>
      </c>
      <c r="Y1261" s="50">
        <v>65.566375756651738</v>
      </c>
      <c r="Z1261" s="50">
        <v>120340254.7053377</v>
      </c>
      <c r="AA1261" s="50">
        <v>0.12697558800824327</v>
      </c>
      <c r="AB1261" s="50">
        <v>0.12706031693876055</v>
      </c>
      <c r="AC1261" s="50">
        <v>6135394</v>
      </c>
      <c r="AD1261" s="50">
        <v>0.43113782484507851</v>
      </c>
      <c r="AE1261" s="50">
        <v>0.36758044210861307</v>
      </c>
      <c r="AF1261" s="50">
        <v>8.9657842460133287E-3</v>
      </c>
      <c r="AG1261" s="50">
        <v>0.32049538425655566</v>
      </c>
      <c r="AH1261" s="50">
        <v>8.7578930218008093</v>
      </c>
      <c r="AI1261" s="50">
        <v>9.6933568736383631</v>
      </c>
      <c r="AJ1261" s="50">
        <v>1.7115564960434255</v>
      </c>
      <c r="AK1261" s="50">
        <v>3.3585170193058911</v>
      </c>
      <c r="AL1261" s="50">
        <v>4.6989480610124614</v>
      </c>
      <c r="AM1261" s="50">
        <v>5.6928625148635721</v>
      </c>
      <c r="AN1261" s="50">
        <v>6.6959539655109879</v>
      </c>
      <c r="AO1261" s="50">
        <v>7.8595130004385574</v>
      </c>
      <c r="AP1261" s="50">
        <v>9.38793487715974</v>
      </c>
      <c r="AQ1261" s="50">
        <v>11.448682105802249</v>
      </c>
      <c r="AR1261" s="50">
        <v>15.292650263254252</v>
      </c>
      <c r="AS1261" s="50">
        <v>33.853381696608864</v>
      </c>
      <c r="AT1261" s="50">
        <v>354.88676340581731</v>
      </c>
      <c r="AU1261" s="50">
        <v>524.52263631379799</v>
      </c>
      <c r="AV1261" s="50">
        <v>681.38258573916926</v>
      </c>
      <c r="AW1261" s="50">
        <v>787.84861476091442</v>
      </c>
      <c r="AX1261" s="50">
        <v>931.57775394027044</v>
      </c>
      <c r="AY1261" s="50">
        <v>1091.2767974728883</v>
      </c>
      <c r="AZ1261" s="50">
        <v>1330.825362771815</v>
      </c>
      <c r="BA1261" s="50">
        <v>1650.2234498370506</v>
      </c>
      <c r="BB1261" s="50">
        <v>2448.7186675001394</v>
      </c>
      <c r="BC1261" s="50">
        <v>8.8232498225280267</v>
      </c>
      <c r="BD1261" s="50">
        <v>6565.4051230076211</v>
      </c>
      <c r="BE1261" s="50">
        <v>220.10636165083469</v>
      </c>
      <c r="BF1261" s="50">
        <v>432.36892042669189</v>
      </c>
      <c r="BG1261" s="50">
        <v>604.93733857447876</v>
      </c>
      <c r="BH1261" s="50">
        <v>729.69319881362071</v>
      </c>
      <c r="BI1261" s="50">
        <v>862.97635808911093</v>
      </c>
      <c r="BJ1261" s="50">
        <v>1015.1792081917642</v>
      </c>
      <c r="BK1261" s="50">
        <v>1208.6080382917103</v>
      </c>
      <c r="BL1261" s="50">
        <v>1473.9338265323079</v>
      </c>
      <c r="BM1261" s="50">
        <v>1968.7523399985439</v>
      </c>
      <c r="BN1261" s="50">
        <v>4358.4455709845879</v>
      </c>
    </row>
    <row r="1262" spans="1:66" x14ac:dyDescent="0.25">
      <c r="A1262" t="str">
        <f t="shared" si="19"/>
        <v>3013TOT43</v>
      </c>
      <c r="B1262" s="50">
        <v>3013</v>
      </c>
      <c r="C1262" s="50" t="s">
        <v>3</v>
      </c>
      <c r="D1262" s="50">
        <v>43</v>
      </c>
      <c r="E1262" s="50">
        <v>1220.1082799297644</v>
      </c>
      <c r="F1262" s="50">
        <v>0.1022556120532519</v>
      </c>
      <c r="G1262" s="50">
        <v>3.9726688397527389E-2</v>
      </c>
      <c r="H1262" s="50">
        <v>2.4602577820790155E-2</v>
      </c>
      <c r="I1262" s="50">
        <v>3.1332319673526621E-2</v>
      </c>
      <c r="J1262" s="50">
        <v>1.7449935823917663E-2</v>
      </c>
      <c r="K1262" s="50">
        <v>1.3637722373292388E-2</v>
      </c>
      <c r="L1262" s="50">
        <v>285.97663430445363</v>
      </c>
      <c r="M1262" s="50">
        <v>142.98831715222681</v>
      </c>
      <c r="N1262" s="50">
        <v>10731411</v>
      </c>
      <c r="O1262" s="50">
        <v>1097347</v>
      </c>
      <c r="P1262" s="50">
        <v>174.87364042603247</v>
      </c>
      <c r="Q1262" s="50">
        <v>111.10299387842116</v>
      </c>
      <c r="R1262" s="50">
        <v>38.850374663875435</v>
      </c>
      <c r="S1262" s="50">
        <v>1463022444.2820461</v>
      </c>
      <c r="T1262" s="50">
        <v>0.93113904944901105</v>
      </c>
      <c r="U1262" s="50">
        <v>0.94498873006548922</v>
      </c>
      <c r="V1262" s="50">
        <v>336240</v>
      </c>
      <c r="W1262" s="50">
        <v>63.35371033489178</v>
      </c>
      <c r="X1262" s="50">
        <v>79.634606817335026</v>
      </c>
      <c r="Y1262" s="50">
        <v>55.693086262813502</v>
      </c>
      <c r="Z1262" s="50">
        <v>321316082.35512877</v>
      </c>
      <c r="AA1262" s="50">
        <v>0.20450127246247221</v>
      </c>
      <c r="AB1262" s="50">
        <v>0.20483452186661555</v>
      </c>
      <c r="AC1262" s="50">
        <v>10731411</v>
      </c>
      <c r="AD1262" s="50">
        <v>0.4755249572108331</v>
      </c>
      <c r="AE1262" s="50">
        <v>0.44783547280518832</v>
      </c>
      <c r="AF1262" s="50">
        <v>1.5682043513635315E-2</v>
      </c>
      <c r="AG1262" s="50">
        <v>0.39647618133886731</v>
      </c>
      <c r="AH1262" s="50">
        <v>11.139789415937676</v>
      </c>
      <c r="AI1262" s="50">
        <v>12.41054553018655</v>
      </c>
      <c r="AJ1262" s="50">
        <v>1.3916745889309561</v>
      </c>
      <c r="AK1262" s="50">
        <v>2.8688532374968605</v>
      </c>
      <c r="AL1262" s="50">
        <v>4.0058832154625197</v>
      </c>
      <c r="AM1262" s="50">
        <v>5.1699948170793846</v>
      </c>
      <c r="AN1262" s="50">
        <v>6.1202237605136958</v>
      </c>
      <c r="AO1262" s="50">
        <v>7.3409393004675998</v>
      </c>
      <c r="AP1262" s="50">
        <v>8.9590728363662357</v>
      </c>
      <c r="AQ1262" s="50">
        <v>11.267883671173593</v>
      </c>
      <c r="AR1262" s="50">
        <v>15.455791628510688</v>
      </c>
      <c r="AS1262" s="50">
        <v>37.419682943998467</v>
      </c>
      <c r="AT1262" s="50">
        <v>276.8116754565375</v>
      </c>
      <c r="AU1262" s="50">
        <v>420.00848449078478</v>
      </c>
      <c r="AV1262" s="50">
        <v>558.94665236416233</v>
      </c>
      <c r="AW1262" s="50">
        <v>709.77352681163461</v>
      </c>
      <c r="AX1262" s="50">
        <v>804.24438323026322</v>
      </c>
      <c r="AY1262" s="50">
        <v>993.68293753628859</v>
      </c>
      <c r="AZ1262" s="50">
        <v>1209.0282255709383</v>
      </c>
      <c r="BA1262" s="50">
        <v>1561.5017589855963</v>
      </c>
      <c r="BB1262" s="50">
        <v>2330.5413752860022</v>
      </c>
      <c r="BC1262" s="50">
        <v>9.8751302023579228</v>
      </c>
      <c r="BD1262" s="50">
        <v>7967.2078384605984</v>
      </c>
      <c r="BE1262" s="50">
        <v>169.54060463810339</v>
      </c>
      <c r="BF1262" s="50">
        <v>350.42761577360034</v>
      </c>
      <c r="BG1262" s="50">
        <v>488.64779297190393</v>
      </c>
      <c r="BH1262" s="50">
        <v>631.08238545414611</v>
      </c>
      <c r="BI1262" s="50">
        <v>745.77183698027488</v>
      </c>
      <c r="BJ1262" s="50">
        <v>896.84082493211554</v>
      </c>
      <c r="BK1262" s="50">
        <v>1092.7099396526587</v>
      </c>
      <c r="BL1262" s="50">
        <v>1373.3590995444956</v>
      </c>
      <c r="BM1262" s="50">
        <v>1885.6704377161047</v>
      </c>
      <c r="BN1262" s="50">
        <v>4573.0515391656882</v>
      </c>
    </row>
    <row r="1263" spans="1:66" x14ac:dyDescent="0.25">
      <c r="A1263" t="str">
        <f t="shared" si="19"/>
        <v>3013TOT49</v>
      </c>
      <c r="B1263" s="50">
        <v>3013</v>
      </c>
      <c r="C1263" s="50" t="s">
        <v>3</v>
      </c>
      <c r="D1263" s="50">
        <v>49</v>
      </c>
      <c r="E1263" s="50">
        <v>1231.4564241301837</v>
      </c>
      <c r="F1263" s="50">
        <v>7.6169333446601858E-2</v>
      </c>
      <c r="G1263" s="50">
        <v>3.3012999081240696E-2</v>
      </c>
      <c r="H1263" s="50">
        <v>2.3283607204204575E-2</v>
      </c>
      <c r="I1263" s="50">
        <v>2.6719112432327212E-2</v>
      </c>
      <c r="J1263" s="50">
        <v>1.9090428969799848E-2</v>
      </c>
      <c r="K1263" s="50">
        <v>1.6677946642068887E-2</v>
      </c>
      <c r="L1263" s="50">
        <v>227.33471368960659</v>
      </c>
      <c r="M1263" s="50">
        <v>113.66735684480329</v>
      </c>
      <c r="N1263" s="50">
        <v>14219896</v>
      </c>
      <c r="O1263" s="50">
        <v>1083120</v>
      </c>
      <c r="P1263" s="50">
        <v>128.8042375179798</v>
      </c>
      <c r="Q1263" s="50">
        <v>98.530476171626788</v>
      </c>
      <c r="R1263" s="50">
        <v>43.34158852050912</v>
      </c>
      <c r="S1263" s="50">
        <v>1280643952.2121489</v>
      </c>
      <c r="T1263" s="50">
        <v>0.60944102829055935</v>
      </c>
      <c r="U1263" s="50">
        <v>0.61433539829260597</v>
      </c>
      <c r="V1263" s="50">
        <v>379943</v>
      </c>
      <c r="W1263" s="50">
        <v>32.453633614790739</v>
      </c>
      <c r="X1263" s="50">
        <v>81.213723230012562</v>
      </c>
      <c r="Y1263" s="50">
        <v>71.448589537362437</v>
      </c>
      <c r="Z1263" s="50">
        <v>370279027.74216795</v>
      </c>
      <c r="AA1263" s="50">
        <v>0.17621075009319409</v>
      </c>
      <c r="AB1263" s="50">
        <v>0.17633491664612233</v>
      </c>
      <c r="AC1263" s="50">
        <v>14219896</v>
      </c>
      <c r="AD1263" s="50">
        <v>0.52463807714820987</v>
      </c>
      <c r="AE1263" s="50">
        <v>0.56027490918790512</v>
      </c>
      <c r="AF1263" s="50">
        <v>2.0779842262249403E-2</v>
      </c>
      <c r="AG1263" s="50">
        <v>0.47128035804946222</v>
      </c>
      <c r="AH1263" s="50">
        <v>14.487876830887958</v>
      </c>
      <c r="AI1263" s="50">
        <v>15.079094210384488</v>
      </c>
      <c r="AJ1263" s="50">
        <v>1.2595793802623558</v>
      </c>
      <c r="AK1263" s="50">
        <v>2.5828689813656207</v>
      </c>
      <c r="AL1263" s="50">
        <v>3.4688993396964003</v>
      </c>
      <c r="AM1263" s="50">
        <v>4.3981870707499526</v>
      </c>
      <c r="AN1263" s="50">
        <v>5.4473931317344384</v>
      </c>
      <c r="AO1263" s="50">
        <v>6.387715076868492</v>
      </c>
      <c r="AP1263" s="50">
        <v>8.0397465295599808</v>
      </c>
      <c r="AQ1263" s="50">
        <v>10.474969646236975</v>
      </c>
      <c r="AR1263" s="50">
        <v>15.529066462322639</v>
      </c>
      <c r="AS1263" s="50">
        <v>42.411574381203145</v>
      </c>
      <c r="AT1263" s="50">
        <v>255.51846965218849</v>
      </c>
      <c r="AU1263" s="50">
        <v>368.37246041523838</v>
      </c>
      <c r="AV1263" s="50">
        <v>481.2264511782883</v>
      </c>
      <c r="AW1263" s="50">
        <v>603.30749778988945</v>
      </c>
      <c r="AX1263" s="50">
        <v>721.83967676743248</v>
      </c>
      <c r="AY1263" s="50">
        <v>875.57662267483249</v>
      </c>
      <c r="AZ1263" s="50">
        <v>1102.5621965491932</v>
      </c>
      <c r="BA1263" s="50">
        <v>1508.2687444747237</v>
      </c>
      <c r="BB1263" s="50">
        <v>2484.2073438407215</v>
      </c>
      <c r="BC1263" s="50">
        <v>11.396966591962453</v>
      </c>
      <c r="BD1263" s="50">
        <v>9085.1011431889237</v>
      </c>
      <c r="BE1263" s="50">
        <v>155.09738006455987</v>
      </c>
      <c r="BF1263" s="50">
        <v>317.91448355029087</v>
      </c>
      <c r="BG1263" s="50">
        <v>427.3107363295847</v>
      </c>
      <c r="BH1263" s="50">
        <v>540.88482393596212</v>
      </c>
      <c r="BI1263" s="50">
        <v>671.81325690588346</v>
      </c>
      <c r="BJ1263" s="50">
        <v>786.01489204492214</v>
      </c>
      <c r="BK1263" s="50">
        <v>989.78800996508369</v>
      </c>
      <c r="BL1263" s="50">
        <v>1291.0750671948895</v>
      </c>
      <c r="BM1263" s="50">
        <v>1911.6587729349635</v>
      </c>
      <c r="BN1263" s="50">
        <v>5226.3384844674874</v>
      </c>
    </row>
    <row r="1264" spans="1:66" x14ac:dyDescent="0.25">
      <c r="A1264" t="str">
        <f t="shared" si="19"/>
        <v>3013TOT50</v>
      </c>
      <c r="B1264" s="50">
        <v>3013</v>
      </c>
      <c r="C1264" s="50" t="s">
        <v>3</v>
      </c>
      <c r="D1264" s="50">
        <v>50</v>
      </c>
      <c r="E1264" s="50">
        <v>1151.3152844353917</v>
      </c>
      <c r="F1264" s="50">
        <v>6.3236934353091134E-2</v>
      </c>
      <c r="G1264" s="50">
        <v>2.8222639013237256E-2</v>
      </c>
      <c r="H1264" s="50">
        <v>2.0011962637900022E-2</v>
      </c>
      <c r="I1264" s="50">
        <v>2.3692638623326961E-2</v>
      </c>
      <c r="J1264" s="50">
        <v>1.6716229303226447E-2</v>
      </c>
      <c r="K1264" s="50">
        <v>1.3802556685126179E-2</v>
      </c>
      <c r="L1264" s="50">
        <v>220.54435816880678</v>
      </c>
      <c r="M1264" s="50">
        <v>110.27217908440339</v>
      </c>
      <c r="N1264" s="50">
        <v>2510400</v>
      </c>
      <c r="O1264" s="50">
        <v>158749.99999999997</v>
      </c>
      <c r="P1264" s="50">
        <v>122.11542781854735</v>
      </c>
      <c r="Q1264" s="50">
        <v>98.428930350259435</v>
      </c>
      <c r="R1264" s="50">
        <v>44.629992427609949</v>
      </c>
      <c r="S1264" s="50">
        <v>187507112.3172442</v>
      </c>
      <c r="T1264" s="50">
        <v>0.54062895639023567</v>
      </c>
      <c r="U1264" s="50">
        <v>0.54427959739570875</v>
      </c>
      <c r="V1264" s="50">
        <v>59478.000000000007</v>
      </c>
      <c r="W1264" s="50">
        <v>32.470163840459485</v>
      </c>
      <c r="X1264" s="50">
        <v>77.802015243943913</v>
      </c>
      <c r="Y1264" s="50">
        <v>70.554527796529257</v>
      </c>
      <c r="Z1264" s="50">
        <v>55530099.152151555</v>
      </c>
      <c r="AA1264" s="50">
        <v>0.16010688438356954</v>
      </c>
      <c r="AB1264" s="50">
        <v>0.160213938639474</v>
      </c>
      <c r="AC1264" s="50">
        <v>2510400</v>
      </c>
      <c r="AD1264" s="50">
        <v>0.49239360073672694</v>
      </c>
      <c r="AE1264" s="50">
        <v>0.50264961625314086</v>
      </c>
      <c r="AF1264" s="50">
        <v>3.6685019366633478E-3</v>
      </c>
      <c r="AG1264" s="50">
        <v>0.42084966521171197</v>
      </c>
      <c r="AH1264" s="50">
        <v>12.17697312040441</v>
      </c>
      <c r="AI1264" s="50">
        <v>12.561492532842829</v>
      </c>
      <c r="AJ1264" s="50">
        <v>1.4611110412481412</v>
      </c>
      <c r="AK1264" s="50">
        <v>2.9059065293856929</v>
      </c>
      <c r="AL1264" s="50">
        <v>3.8537101204985493</v>
      </c>
      <c r="AM1264" s="50">
        <v>4.8031195008587186</v>
      </c>
      <c r="AN1264" s="50">
        <v>6.0015449612768741</v>
      </c>
      <c r="AO1264" s="50">
        <v>6.9159194245248194</v>
      </c>
      <c r="AP1264" s="50">
        <v>8.5415786733946462</v>
      </c>
      <c r="AQ1264" s="50">
        <v>10.660851144502217</v>
      </c>
      <c r="AR1264" s="50">
        <v>15.208499309027815</v>
      </c>
      <c r="AS1264" s="50">
        <v>39.647759295282526</v>
      </c>
      <c r="AT1264" s="50">
        <v>267.58461960798627</v>
      </c>
      <c r="AU1264" s="50">
        <v>390.37543974639908</v>
      </c>
      <c r="AV1264" s="50">
        <v>489.74373350002793</v>
      </c>
      <c r="AW1264" s="50">
        <v>615.37364774568721</v>
      </c>
      <c r="AX1264" s="50">
        <v>737.2772509755855</v>
      </c>
      <c r="AY1264" s="50">
        <v>873.73121150512225</v>
      </c>
      <c r="AZ1264" s="50">
        <v>1077.9685438451702</v>
      </c>
      <c r="BA1264" s="50">
        <v>1419.5470536232692</v>
      </c>
      <c r="BB1264" s="50">
        <v>2165.5190303022973</v>
      </c>
      <c r="BC1264" s="50">
        <v>11.277970188546874</v>
      </c>
      <c r="BD1264" s="50">
        <v>8091.4182056526352</v>
      </c>
      <c r="BE1264" s="50">
        <v>167.40174337689112</v>
      </c>
      <c r="BF1264" s="50">
        <v>334.57345498847036</v>
      </c>
      <c r="BG1264" s="50">
        <v>442.22671078640218</v>
      </c>
      <c r="BH1264" s="50">
        <v>555.71994566491878</v>
      </c>
      <c r="BI1264" s="50">
        <v>688.6982686489215</v>
      </c>
      <c r="BJ1264" s="50">
        <v>798.80505236447289</v>
      </c>
      <c r="BK1264" s="50">
        <v>981.7780971838971</v>
      </c>
      <c r="BL1264" s="50">
        <v>1231.4470266936244</v>
      </c>
      <c r="BM1264" s="50">
        <v>1748.1783456098526</v>
      </c>
      <c r="BN1264" s="50">
        <v>4579.7760204023843</v>
      </c>
    </row>
    <row r="1265" spans="1:66" x14ac:dyDescent="0.25">
      <c r="A1265" t="str">
        <f t="shared" si="19"/>
        <v>3013TOT51</v>
      </c>
      <c r="B1265" s="50">
        <v>3013</v>
      </c>
      <c r="C1265" s="50" t="s">
        <v>3</v>
      </c>
      <c r="D1265" s="50">
        <v>51</v>
      </c>
      <c r="E1265" s="50">
        <v>1064.2292838555525</v>
      </c>
      <c r="F1265" s="50">
        <v>8.0630704774801137E-2</v>
      </c>
      <c r="G1265" s="50">
        <v>4.4111996205508111E-2</v>
      </c>
      <c r="H1265" s="50">
        <v>3.4487135608988174E-2</v>
      </c>
      <c r="I1265" s="50">
        <v>4.0017472929287951E-2</v>
      </c>
      <c r="J1265" s="50">
        <v>2.9990475853065638E-2</v>
      </c>
      <c r="K1265" s="50">
        <v>2.6772316955110544E-2</v>
      </c>
      <c r="L1265" s="50">
        <v>218.52565603624038</v>
      </c>
      <c r="M1265" s="50">
        <v>109.26282801812019</v>
      </c>
      <c r="N1265" s="50">
        <v>3001214</v>
      </c>
      <c r="O1265" s="50">
        <v>241990.00000000003</v>
      </c>
      <c r="P1265" s="50">
        <v>98.973148876593129</v>
      </c>
      <c r="Q1265" s="50">
        <v>119.55250715964725</v>
      </c>
      <c r="R1265" s="50">
        <v>54.708682416594883</v>
      </c>
      <c r="S1265" s="50">
        <v>347166134.49075651</v>
      </c>
      <c r="T1265" s="50">
        <v>0.90578252789228586</v>
      </c>
      <c r="U1265" s="50">
        <v>0.91262598371749226</v>
      </c>
      <c r="V1265" s="50">
        <v>120101</v>
      </c>
      <c r="W1265" s="50">
        <v>27.377492302259842</v>
      </c>
      <c r="X1265" s="50">
        <v>81.88533571586035</v>
      </c>
      <c r="Y1265" s="50">
        <v>74.943452591470958</v>
      </c>
      <c r="Z1265" s="50">
        <v>118014128.45772652</v>
      </c>
      <c r="AA1265" s="50">
        <v>0.30790772768848695</v>
      </c>
      <c r="AB1265" s="50">
        <v>0.30822503203903123</v>
      </c>
      <c r="AC1265" s="50">
        <v>3001214</v>
      </c>
      <c r="AD1265" s="50">
        <v>0.50056229687587139</v>
      </c>
      <c r="AE1265" s="50">
        <v>0.5258301257376905</v>
      </c>
      <c r="AF1265" s="50">
        <v>4.3857390739885562E-3</v>
      </c>
      <c r="AG1265" s="50">
        <v>0.42468999250151285</v>
      </c>
      <c r="AH1265" s="50">
        <v>12.606328239377786</v>
      </c>
      <c r="AI1265" s="50">
        <v>14.023379020090751</v>
      </c>
      <c r="AJ1265" s="50">
        <v>1.1611271083702723</v>
      </c>
      <c r="AK1265" s="50">
        <v>2.7801299485728896</v>
      </c>
      <c r="AL1265" s="50">
        <v>3.7307082636292628</v>
      </c>
      <c r="AM1265" s="50">
        <v>4.7563120892843136</v>
      </c>
      <c r="AN1265" s="50">
        <v>5.8817586725445086</v>
      </c>
      <c r="AO1265" s="50">
        <v>6.9183074134991145</v>
      </c>
      <c r="AP1265" s="50">
        <v>8.4430547850141053</v>
      </c>
      <c r="AQ1265" s="50">
        <v>11.058860193964179</v>
      </c>
      <c r="AR1265" s="50">
        <v>16.101005405446848</v>
      </c>
      <c r="AS1265" s="50">
        <v>39.168736119674506</v>
      </c>
      <c r="AT1265" s="50">
        <v>240.61322558914415</v>
      </c>
      <c r="AU1265" s="50">
        <v>355.06420678752022</v>
      </c>
      <c r="AV1265" s="50">
        <v>453.01295348752581</v>
      </c>
      <c r="AW1265" s="50">
        <v>550.07448327901682</v>
      </c>
      <c r="AX1265" s="50">
        <v>701.9660180167067</v>
      </c>
      <c r="AY1265" s="50">
        <v>794.94635002903078</v>
      </c>
      <c r="AZ1265" s="50">
        <v>1026.3325197696238</v>
      </c>
      <c r="BA1265" s="50">
        <v>1384.0583772826876</v>
      </c>
      <c r="BB1265" s="50">
        <v>2129.3205804349041</v>
      </c>
      <c r="BC1265" s="50">
        <v>11.510986942963754</v>
      </c>
      <c r="BD1265" s="50">
        <v>7452.6220315221635</v>
      </c>
      <c r="BE1265" s="50">
        <v>123.23769354738918</v>
      </c>
      <c r="BF1265" s="50">
        <v>295.50172113247118</v>
      </c>
      <c r="BG1265" s="50">
        <v>397.78626588332179</v>
      </c>
      <c r="BH1265" s="50">
        <v>506.33823706255629</v>
      </c>
      <c r="BI1265" s="50">
        <v>625.20695357498084</v>
      </c>
      <c r="BJ1265" s="50">
        <v>735.39519857459948</v>
      </c>
      <c r="BK1265" s="50">
        <v>900.1404155217275</v>
      </c>
      <c r="BL1265" s="50">
        <v>1179.03927008592</v>
      </c>
      <c r="BM1265" s="50">
        <v>1706.3206588864803</v>
      </c>
      <c r="BN1265" s="50">
        <v>4188.3577888118989</v>
      </c>
    </row>
    <row r="1266" spans="1:66" x14ac:dyDescent="0.25">
      <c r="A1266" t="str">
        <f t="shared" si="19"/>
        <v>3013TOT52</v>
      </c>
      <c r="B1266" s="50">
        <v>3013</v>
      </c>
      <c r="C1266" s="50" t="s">
        <v>3</v>
      </c>
      <c r="D1266" s="50">
        <v>52</v>
      </c>
      <c r="E1266" s="50">
        <v>1040.4408397669454</v>
      </c>
      <c r="F1266" s="50">
        <v>7.5926335195289421E-2</v>
      </c>
      <c r="G1266" s="50">
        <v>2.9812532087355466E-2</v>
      </c>
      <c r="H1266" s="50">
        <v>2.015793011002652E-2</v>
      </c>
      <c r="I1266" s="50">
        <v>2.2479064157997629E-2</v>
      </c>
      <c r="J1266" s="50">
        <v>1.625939497986818E-2</v>
      </c>
      <c r="K1266" s="50">
        <v>1.4401832220418765E-2</v>
      </c>
      <c r="L1266" s="50">
        <v>221.01262504231786</v>
      </c>
      <c r="M1266" s="50">
        <v>110.50631252115893</v>
      </c>
      <c r="N1266" s="50">
        <v>6158219</v>
      </c>
      <c r="O1266" s="50">
        <v>467571</v>
      </c>
      <c r="P1266" s="50">
        <v>134.23185314232578</v>
      </c>
      <c r="Q1266" s="50">
        <v>86.780771899992089</v>
      </c>
      <c r="R1266" s="50">
        <v>39.265074510280101</v>
      </c>
      <c r="S1266" s="50">
        <v>486914067.57661438</v>
      </c>
      <c r="T1266" s="50">
        <v>0.63328405844398417</v>
      </c>
      <c r="U1266" s="50">
        <v>0.63954881692514653</v>
      </c>
      <c r="V1266" s="50">
        <v>138431</v>
      </c>
      <c r="W1266" s="50">
        <v>30.575681493931736</v>
      </c>
      <c r="X1266" s="50">
        <v>79.930631027227193</v>
      </c>
      <c r="Y1266" s="50">
        <v>72.331280633332753</v>
      </c>
      <c r="Z1266" s="50">
        <v>132778526.20476106</v>
      </c>
      <c r="AA1266" s="50">
        <v>0.17269273892139342</v>
      </c>
      <c r="AB1266" s="50">
        <v>0.17280689473871111</v>
      </c>
      <c r="AC1266" s="50">
        <v>6158219</v>
      </c>
      <c r="AD1266" s="50">
        <v>0.47963986455745722</v>
      </c>
      <c r="AE1266" s="50">
        <v>0.4719704333201582</v>
      </c>
      <c r="AF1266" s="50">
        <v>8.9991389132793708E-3</v>
      </c>
      <c r="AG1266" s="50">
        <v>0.38922487119317406</v>
      </c>
      <c r="AH1266" s="50">
        <v>11.367566318024771</v>
      </c>
      <c r="AI1266" s="50">
        <v>11.862362479037898</v>
      </c>
      <c r="AJ1266" s="50">
        <v>1.5331573391801565</v>
      </c>
      <c r="AK1266" s="50">
        <v>2.9885728661808568</v>
      </c>
      <c r="AL1266" s="50">
        <v>3.9700752989870001</v>
      </c>
      <c r="AM1266" s="50">
        <v>4.9897177151807846</v>
      </c>
      <c r="AN1266" s="50">
        <v>6.1092487054235871</v>
      </c>
      <c r="AO1266" s="50">
        <v>7.142343854727681</v>
      </c>
      <c r="AP1266" s="50">
        <v>8.6444162947155654</v>
      </c>
      <c r="AQ1266" s="50">
        <v>10.984065197197538</v>
      </c>
      <c r="AR1266" s="50">
        <v>15.325375411910706</v>
      </c>
      <c r="AS1266" s="50">
        <v>38.313027316496111</v>
      </c>
      <c r="AT1266" s="50">
        <v>249.13050791088375</v>
      </c>
      <c r="AU1266" s="50">
        <v>360.91983838371624</v>
      </c>
      <c r="AV1266" s="50">
        <v>473.7738291467661</v>
      </c>
      <c r="AW1266" s="50">
        <v>570.23205144046733</v>
      </c>
      <c r="AX1266" s="50">
        <v>709.77352681163461</v>
      </c>
      <c r="AY1266" s="50">
        <v>798.49521766308897</v>
      </c>
      <c r="AZ1266" s="50">
        <v>1011.4272757065794</v>
      </c>
      <c r="BA1266" s="50">
        <v>1330.825362771815</v>
      </c>
      <c r="BB1266" s="50">
        <v>1999.9643551734835</v>
      </c>
      <c r="BC1266" s="50">
        <v>10.869516010709987</v>
      </c>
      <c r="BD1266" s="50">
        <v>6387.9617413047117</v>
      </c>
      <c r="BE1266" s="50">
        <v>159.33015861513951</v>
      </c>
      <c r="BF1266" s="50">
        <v>311.04479861697132</v>
      </c>
      <c r="BG1266" s="50">
        <v>412.88309784705922</v>
      </c>
      <c r="BH1266" s="50">
        <v>519.29387772175721</v>
      </c>
      <c r="BI1266" s="50">
        <v>635.35355045978429</v>
      </c>
      <c r="BJ1266" s="50">
        <v>743.32853000597004</v>
      </c>
      <c r="BK1266" s="50">
        <v>899.04692975034618</v>
      </c>
      <c r="BL1266" s="50">
        <v>1142.3296849634476</v>
      </c>
      <c r="BM1266" s="50">
        <v>1594.939136795937</v>
      </c>
      <c r="BN1266" s="50">
        <v>3993.0969560551716</v>
      </c>
    </row>
    <row r="1267" spans="1:66" x14ac:dyDescent="0.25">
      <c r="A1267" t="str">
        <f t="shared" si="19"/>
        <v>3013TOT53</v>
      </c>
      <c r="B1267" s="50">
        <v>3013</v>
      </c>
      <c r="C1267" s="50" t="s">
        <v>3</v>
      </c>
      <c r="D1267" s="50">
        <v>53</v>
      </c>
      <c r="E1267" s="50">
        <v>1968.4525503371513</v>
      </c>
      <c r="F1267" s="50">
        <v>8.4236742386364569E-2</v>
      </c>
      <c r="G1267" s="50">
        <v>3.2395144153743463E-2</v>
      </c>
      <c r="H1267" s="50">
        <v>2.0867021531869961E-2</v>
      </c>
      <c r="I1267" s="50">
        <v>2.4286850952309806E-2</v>
      </c>
      <c r="J1267" s="50">
        <v>1.5435987821755716E-2</v>
      </c>
      <c r="K1267" s="50">
        <v>1.3125024428305486E-2</v>
      </c>
      <c r="L1267" s="50">
        <v>259.65437876571849</v>
      </c>
      <c r="M1267" s="50">
        <v>129.82718938285925</v>
      </c>
      <c r="N1267" s="50">
        <v>2550063</v>
      </c>
      <c r="O1267" s="50">
        <v>214809</v>
      </c>
      <c r="P1267" s="50">
        <v>159.79841577411386</v>
      </c>
      <c r="Q1267" s="50">
        <v>99.855962991604628</v>
      </c>
      <c r="R1267" s="50">
        <v>38.45726132802978</v>
      </c>
      <c r="S1267" s="50">
        <v>257399514.65116316</v>
      </c>
      <c r="T1267" s="50">
        <v>0.4273174392151573</v>
      </c>
      <c r="U1267" s="50">
        <v>0.43025969037456269</v>
      </c>
      <c r="V1267" s="50">
        <v>61933</v>
      </c>
      <c r="W1267" s="50">
        <v>47.312954903399209</v>
      </c>
      <c r="X1267" s="50">
        <v>82.514234479460043</v>
      </c>
      <c r="Y1267" s="50">
        <v>63.556975138794911</v>
      </c>
      <c r="Z1267" s="50">
        <v>61324249.008196786</v>
      </c>
      <c r="AA1267" s="50">
        <v>0.10180641204195404</v>
      </c>
      <c r="AB1267" s="50">
        <v>0.10186587616993734</v>
      </c>
      <c r="AC1267" s="50">
        <v>2550063</v>
      </c>
      <c r="AD1267" s="50">
        <v>0.57427491063019487</v>
      </c>
      <c r="AE1267" s="50">
        <v>0.60579271407763802</v>
      </c>
      <c r="AF1267" s="50">
        <v>3.7264623383180618E-3</v>
      </c>
      <c r="AG1267" s="50">
        <v>0.59954497483891345</v>
      </c>
      <c r="AH1267" s="50">
        <v>20.15463282073318</v>
      </c>
      <c r="AI1267" s="50">
        <v>22.870306101783417</v>
      </c>
      <c r="AJ1267" s="50">
        <v>0.91570684141948022</v>
      </c>
      <c r="AK1267" s="50">
        <v>1.8002329211956714</v>
      </c>
      <c r="AL1267" s="50">
        <v>2.5562297530783149</v>
      </c>
      <c r="AM1267" s="50">
        <v>3.4007528414040404</v>
      </c>
      <c r="AN1267" s="50">
        <v>4.3658900355060002</v>
      </c>
      <c r="AO1267" s="50">
        <v>5.6717654386168981</v>
      </c>
      <c r="AP1267" s="50">
        <v>7.7594812721649511</v>
      </c>
      <c r="AQ1267" s="50">
        <v>11.415567171601136</v>
      </c>
      <c r="AR1267" s="50">
        <v>18.414482327506512</v>
      </c>
      <c r="AS1267" s="50">
        <v>43.699891397506995</v>
      </c>
      <c r="AT1267" s="50">
        <v>283.99813241550532</v>
      </c>
      <c r="AU1267" s="50">
        <v>425.8641160869808</v>
      </c>
      <c r="AV1267" s="50">
        <v>585.56315961959854</v>
      </c>
      <c r="AW1267" s="50">
        <v>745.26220315221633</v>
      </c>
      <c r="AX1267" s="50">
        <v>981.35062250793635</v>
      </c>
      <c r="AY1267" s="50">
        <v>1277.5923482609423</v>
      </c>
      <c r="AZ1267" s="50">
        <v>1809.9224933696685</v>
      </c>
      <c r="BA1267" s="50">
        <v>2794.7332618208115</v>
      </c>
      <c r="BB1267" s="50">
        <v>4790.9713059785336</v>
      </c>
      <c r="BC1267" s="50">
        <v>9.0780562275104018</v>
      </c>
      <c r="BD1267" s="50">
        <v>14195.470536232693</v>
      </c>
      <c r="BE1267" s="50">
        <v>178.85422182317097</v>
      </c>
      <c r="BF1267" s="50">
        <v>357.00530250124746</v>
      </c>
      <c r="BG1267" s="50">
        <v>503.33229886796602</v>
      </c>
      <c r="BH1267" s="50">
        <v>666.57884508831455</v>
      </c>
      <c r="BI1267" s="50">
        <v>859.72265844437084</v>
      </c>
      <c r="BJ1267" s="50">
        <v>1120.7641818940037</v>
      </c>
      <c r="BK1267" s="50">
        <v>1522.4813670028714</v>
      </c>
      <c r="BL1267" s="50">
        <v>2250.3945509803575</v>
      </c>
      <c r="BM1267" s="50">
        <v>3617.657708622698</v>
      </c>
      <c r="BN1267" s="50">
        <v>8636.1282251316989</v>
      </c>
    </row>
    <row r="1268" spans="1:66" x14ac:dyDescent="0.25">
      <c r="A1268" t="str">
        <f t="shared" si="19"/>
        <v>3013TOT100</v>
      </c>
      <c r="B1268" s="50">
        <v>3013</v>
      </c>
      <c r="C1268" s="50" t="s">
        <v>3</v>
      </c>
      <c r="D1268" s="50">
        <v>100</v>
      </c>
      <c r="E1268" s="50">
        <v>1311.9636365953711</v>
      </c>
      <c r="F1268" s="50">
        <v>0.12531262180976518</v>
      </c>
      <c r="G1268" s="50">
        <v>5.0949672320092912E-2</v>
      </c>
      <c r="H1268" s="50">
        <v>3.3141701374559074E-2</v>
      </c>
      <c r="I1268" s="50">
        <v>4.0057427193191004E-2</v>
      </c>
      <c r="J1268" s="50">
        <v>2.488272964274572E-2</v>
      </c>
      <c r="K1268" s="50">
        <v>2.0488611171217124E-2</v>
      </c>
      <c r="L1268" s="50">
        <v>289.20057514066264</v>
      </c>
      <c r="M1268" s="50">
        <v>144.60028757033132</v>
      </c>
      <c r="N1268" s="50">
        <v>56889425</v>
      </c>
      <c r="O1268" s="50">
        <v>7128963.0000000009</v>
      </c>
      <c r="P1268" s="50">
        <v>171.61725172598199</v>
      </c>
      <c r="Q1268" s="50">
        <v>117.58332341468065</v>
      </c>
      <c r="R1268" s="50">
        <v>40.65805310293382</v>
      </c>
      <c r="S1268" s="50">
        <v>10058965944.483505</v>
      </c>
      <c r="T1268" s="50">
        <v>1.1231008335289168</v>
      </c>
      <c r="U1268" s="50">
        <v>1.1418175944203268</v>
      </c>
      <c r="V1268" s="50">
        <v>2278844</v>
      </c>
      <c r="W1268" s="50">
        <v>54.777997074164823</v>
      </c>
      <c r="X1268" s="50">
        <v>89.822290496166488</v>
      </c>
      <c r="Y1268" s="50">
        <v>62.11764305965044</v>
      </c>
      <c r="Z1268" s="50">
        <v>2456291853.1613526</v>
      </c>
      <c r="AA1268" s="50">
        <v>0.27424920641954226</v>
      </c>
      <c r="AB1268" s="50">
        <v>0.27470865800004779</v>
      </c>
      <c r="AC1268" s="50">
        <v>56889425</v>
      </c>
      <c r="AD1268" s="50">
        <v>0.53736844632583514</v>
      </c>
      <c r="AE1268" s="50">
        <v>0.57896130179847649</v>
      </c>
      <c r="AF1268" s="50">
        <v>8.3133749915619906E-2</v>
      </c>
      <c r="AG1268" s="50">
        <v>0.50142124375000918</v>
      </c>
      <c r="AH1268" s="50">
        <v>15.732095483871916</v>
      </c>
      <c r="AI1268" s="50">
        <v>16.759642235903257</v>
      </c>
      <c r="AJ1268" s="50">
        <v>1.1070709773770682</v>
      </c>
      <c r="AK1268" s="50">
        <v>2.4126373518912656</v>
      </c>
      <c r="AL1268" s="50">
        <v>3.2728137742117656</v>
      </c>
      <c r="AM1268" s="50">
        <v>4.1985317958482575</v>
      </c>
      <c r="AN1268" s="50">
        <v>5.2587562111223534</v>
      </c>
      <c r="AO1268" s="50">
        <v>6.3405212727859066</v>
      </c>
      <c r="AP1268" s="50">
        <v>7.9450874198119976</v>
      </c>
      <c r="AQ1268" s="50">
        <v>10.475528823685323</v>
      </c>
      <c r="AR1268" s="50">
        <v>15.760975020111935</v>
      </c>
      <c r="AS1268" s="50">
        <v>43.228077353154113</v>
      </c>
      <c r="AT1268" s="50">
        <v>250.19516820110121</v>
      </c>
      <c r="AU1268" s="50">
        <v>367.04163505246657</v>
      </c>
      <c r="AV1268" s="50">
        <v>489.03395997321627</v>
      </c>
      <c r="AW1268" s="50">
        <v>621.97454154503555</v>
      </c>
      <c r="AX1268" s="50">
        <v>745.26220315221633</v>
      </c>
      <c r="AY1268" s="50">
        <v>926.25445248918322</v>
      </c>
      <c r="AZ1268" s="50">
        <v>1171.1263192391971</v>
      </c>
      <c r="BA1268" s="50">
        <v>1596.9904353261779</v>
      </c>
      <c r="BB1268" s="50">
        <v>2723.0461356128362</v>
      </c>
      <c r="BC1268" s="50">
        <v>11.320065784895078</v>
      </c>
      <c r="BD1268" s="50">
        <v>9936.8293753628859</v>
      </c>
      <c r="BE1268" s="50">
        <v>145.24344400196236</v>
      </c>
      <c r="BF1268" s="50">
        <v>316.51508780792193</v>
      </c>
      <c r="BG1268" s="50">
        <v>429.36900153629051</v>
      </c>
      <c r="BH1268" s="50">
        <v>550.69275993326789</v>
      </c>
      <c r="BI1268" s="50">
        <v>690.13877404296886</v>
      </c>
      <c r="BJ1268" s="50">
        <v>831.85779451601229</v>
      </c>
      <c r="BK1268" s="50">
        <v>1042.022317451997</v>
      </c>
      <c r="BL1268" s="50">
        <v>1374.523921749736</v>
      </c>
      <c r="BM1268" s="50">
        <v>2067.8242289766072</v>
      </c>
      <c r="BN1268" s="50">
        <v>5672.5257020565041</v>
      </c>
    </row>
    <row r="1269" spans="1:66" x14ac:dyDescent="0.25">
      <c r="A1269" t="str">
        <f t="shared" si="19"/>
        <v>3013TOT115</v>
      </c>
      <c r="B1269" s="50">
        <v>3013</v>
      </c>
      <c r="C1269" s="50" t="s">
        <v>3</v>
      </c>
      <c r="D1269" s="50">
        <v>115</v>
      </c>
      <c r="E1269" s="50">
        <v>744.05400361862996</v>
      </c>
      <c r="F1269" s="50">
        <v>0.23222628912047011</v>
      </c>
      <c r="G1269" s="50">
        <v>8.5388370992306159E-2</v>
      </c>
      <c r="H1269" s="50">
        <v>5.1874069647920192E-2</v>
      </c>
      <c r="I1269" s="50">
        <v>6.3989884290517093E-2</v>
      </c>
      <c r="J1269" s="50">
        <v>3.6147638932015481E-2</v>
      </c>
      <c r="K1269" s="50">
        <v>2.8117187116657734E-2</v>
      </c>
      <c r="L1269" s="50">
        <v>266.91743814968095</v>
      </c>
      <c r="M1269" s="50">
        <v>133.45871907484047</v>
      </c>
      <c r="N1269" s="50">
        <v>1944698</v>
      </c>
      <c r="O1269" s="50">
        <v>451610</v>
      </c>
      <c r="P1269" s="50">
        <v>168.77331622721647</v>
      </c>
      <c r="Q1269" s="50">
        <v>98.144121922464478</v>
      </c>
      <c r="R1269" s="50">
        <v>36.769467968378891</v>
      </c>
      <c r="S1269" s="50">
        <v>531874402.81685019</v>
      </c>
      <c r="T1269" s="50">
        <v>3.0631708346700832</v>
      </c>
      <c r="U1269" s="50">
        <v>3.2334977459514307</v>
      </c>
      <c r="V1269" s="50">
        <v>124441.00000000001</v>
      </c>
      <c r="W1269" s="50">
        <v>58.068403200155544</v>
      </c>
      <c r="X1269" s="50">
        <v>75.39031587468493</v>
      </c>
      <c r="Y1269" s="50">
        <v>56.489614464535535</v>
      </c>
      <c r="Z1269" s="50">
        <v>112579755.57314001</v>
      </c>
      <c r="AA1269" s="50">
        <v>0.64836928045337416</v>
      </c>
      <c r="AB1269" s="50">
        <v>0.65162347469333615</v>
      </c>
      <c r="AC1269" s="50">
        <v>1944698</v>
      </c>
      <c r="AD1269" s="50">
        <v>0.4912680274943676</v>
      </c>
      <c r="AE1269" s="50">
        <v>0.4675808566986257</v>
      </c>
      <c r="AF1269" s="50">
        <v>2.8418293416289319E-3</v>
      </c>
      <c r="AG1269" s="50">
        <v>0.40478960897229932</v>
      </c>
      <c r="AH1269" s="50">
        <v>12.117104755530532</v>
      </c>
      <c r="AI1269" s="50">
        <v>13.098868167538825</v>
      </c>
      <c r="AJ1269" s="50">
        <v>1.2747817358798808</v>
      </c>
      <c r="AK1269" s="50">
        <v>2.8778521368939449</v>
      </c>
      <c r="AL1269" s="50">
        <v>3.8086703996541793</v>
      </c>
      <c r="AM1269" s="50">
        <v>4.8193065443758849</v>
      </c>
      <c r="AN1269" s="50">
        <v>5.6557557707694848</v>
      </c>
      <c r="AO1269" s="50">
        <v>7.1610671578089118</v>
      </c>
      <c r="AP1269" s="50">
        <v>8.9641297273287499</v>
      </c>
      <c r="AQ1269" s="50">
        <v>11.043632879768431</v>
      </c>
      <c r="AR1269" s="50">
        <v>15.678803620800693</v>
      </c>
      <c r="AS1269" s="50">
        <v>38.71600002671984</v>
      </c>
      <c r="AT1269" s="50">
        <v>177.44338170290865</v>
      </c>
      <c r="AU1269" s="50">
        <v>248.42073438407215</v>
      </c>
      <c r="AV1269" s="50">
        <v>319.39808706523559</v>
      </c>
      <c r="AW1269" s="50">
        <v>388.60100592936999</v>
      </c>
      <c r="AX1269" s="50">
        <v>477.39367413350544</v>
      </c>
      <c r="AY1269" s="50">
        <v>596.91953604858475</v>
      </c>
      <c r="AZ1269" s="50">
        <v>721.83967676743248</v>
      </c>
      <c r="BA1269" s="50">
        <v>950.38675240077873</v>
      </c>
      <c r="BB1269" s="50">
        <v>1458.5845975979091</v>
      </c>
      <c r="BC1269" s="50">
        <v>9.3162522388116287</v>
      </c>
      <c r="BD1269" s="50">
        <v>5209.0279132705873</v>
      </c>
      <c r="BE1269" s="50">
        <v>94.309337309714707</v>
      </c>
      <c r="BF1269" s="50">
        <v>214.86557855674016</v>
      </c>
      <c r="BG1269" s="50">
        <v>283.07239842510961</v>
      </c>
      <c r="BH1269" s="50">
        <v>357.34540316454417</v>
      </c>
      <c r="BI1269" s="50">
        <v>421.78784226134968</v>
      </c>
      <c r="BJ1269" s="50">
        <v>533.43046607218184</v>
      </c>
      <c r="BK1269" s="50">
        <v>669.26756961289971</v>
      </c>
      <c r="BL1269" s="50">
        <v>820.76390554607633</v>
      </c>
      <c r="BM1269" s="50">
        <v>1166.6104565296068</v>
      </c>
      <c r="BN1269" s="50">
        <v>2883.9836023518524</v>
      </c>
    </row>
    <row r="1270" spans="1:66" x14ac:dyDescent="0.25">
      <c r="A1270" t="str">
        <f t="shared" si="19"/>
        <v>3013TOT123</v>
      </c>
      <c r="B1270" s="50">
        <v>3013</v>
      </c>
      <c r="C1270" s="50" t="s">
        <v>3</v>
      </c>
      <c r="D1270" s="50">
        <v>123</v>
      </c>
      <c r="E1270" s="50">
        <v>759.74421048014904</v>
      </c>
      <c r="F1270" s="50">
        <v>0.17635782193009669</v>
      </c>
      <c r="G1270" s="50">
        <v>6.9361563191608064E-2</v>
      </c>
      <c r="H1270" s="50">
        <v>4.2889348128040003E-2</v>
      </c>
      <c r="I1270" s="50">
        <v>5.2726227126984646E-2</v>
      </c>
      <c r="J1270" s="50">
        <v>3.1057025066459597E-2</v>
      </c>
      <c r="K1270" s="50">
        <v>2.4015528507481527E-2</v>
      </c>
      <c r="L1270" s="50">
        <v>237.8652007415846</v>
      </c>
      <c r="M1270" s="50">
        <v>118.9326003707923</v>
      </c>
      <c r="N1270" s="50">
        <v>3571676</v>
      </c>
      <c r="O1270" s="50">
        <v>629893</v>
      </c>
      <c r="P1270" s="50">
        <v>144.312774363459</v>
      </c>
      <c r="Q1270" s="50">
        <v>93.552426378125602</v>
      </c>
      <c r="R1270" s="50">
        <v>39.330018046549164</v>
      </c>
      <c r="S1270" s="50">
        <v>707136222.10316014</v>
      </c>
      <c r="T1270" s="50">
        <v>2.1716127513357288</v>
      </c>
      <c r="U1270" s="50">
        <v>2.2468810652609101</v>
      </c>
      <c r="V1270" s="50">
        <v>188321</v>
      </c>
      <c r="W1270" s="50">
        <v>48.878417619595027</v>
      </c>
      <c r="X1270" s="50">
        <v>70.054182751197274</v>
      </c>
      <c r="Y1270" s="50">
        <v>58.902422492059898</v>
      </c>
      <c r="Z1270" s="50">
        <v>158312084.99865869</v>
      </c>
      <c r="AA1270" s="50">
        <v>0.48617583391659291</v>
      </c>
      <c r="AB1270" s="50">
        <v>0.4878306338828603</v>
      </c>
      <c r="AC1270" s="50">
        <v>3571676</v>
      </c>
      <c r="AD1270" s="50">
        <v>0.50361616864673631</v>
      </c>
      <c r="AE1270" s="50">
        <v>0.53142657573390295</v>
      </c>
      <c r="AF1270" s="50">
        <v>5.2193675602030315E-3</v>
      </c>
      <c r="AG1270" s="50">
        <v>0.43640584628631718</v>
      </c>
      <c r="AH1270" s="50">
        <v>12.962419340979652</v>
      </c>
      <c r="AI1270" s="50">
        <v>13.553153100706133</v>
      </c>
      <c r="AJ1270" s="50">
        <v>1.2973276527113013</v>
      </c>
      <c r="AK1270" s="50">
        <v>2.8150188671912204</v>
      </c>
      <c r="AL1270" s="50">
        <v>3.8036761782369091</v>
      </c>
      <c r="AM1270" s="50">
        <v>4.7497883808566606</v>
      </c>
      <c r="AN1270" s="50">
        <v>5.7602699971558646</v>
      </c>
      <c r="AO1270" s="50">
        <v>6.8556242437847104</v>
      </c>
      <c r="AP1270" s="50">
        <v>8.5222999817918854</v>
      </c>
      <c r="AQ1270" s="50">
        <v>10.460732710876513</v>
      </c>
      <c r="AR1270" s="50">
        <v>14.69037336250161</v>
      </c>
      <c r="AS1270" s="50">
        <v>41.044888624893325</v>
      </c>
      <c r="AT1270" s="50">
        <v>176.30774406001004</v>
      </c>
      <c r="AU1270" s="50">
        <v>249.13050791088375</v>
      </c>
      <c r="AV1270" s="50">
        <v>320.67567941349654</v>
      </c>
      <c r="AW1270" s="50">
        <v>393.56942061705143</v>
      </c>
      <c r="AX1270" s="50">
        <v>481.2264511782883</v>
      </c>
      <c r="AY1270" s="50">
        <v>570.23205144046733</v>
      </c>
      <c r="AZ1270" s="50">
        <v>721.83967676743248</v>
      </c>
      <c r="BA1270" s="50">
        <v>911.34920842613894</v>
      </c>
      <c r="BB1270" s="50">
        <v>1419.5470536232692</v>
      </c>
      <c r="BC1270" s="50">
        <v>11.691976774139391</v>
      </c>
      <c r="BD1270" s="50">
        <v>5323.3014510872599</v>
      </c>
      <c r="BE1270" s="50">
        <v>98.130059607093173</v>
      </c>
      <c r="BF1270" s="50">
        <v>214.26271921533225</v>
      </c>
      <c r="BG1270" s="50">
        <v>288.74651775773185</v>
      </c>
      <c r="BH1270" s="50">
        <v>361.24635726537133</v>
      </c>
      <c r="BI1270" s="50">
        <v>437.65351884051751</v>
      </c>
      <c r="BJ1270" s="50">
        <v>519.99543930637674</v>
      </c>
      <c r="BK1270" s="50">
        <v>649.89612478887193</v>
      </c>
      <c r="BL1270" s="50">
        <v>794.81620658182351</v>
      </c>
      <c r="BM1270" s="50">
        <v>1116.1819888568232</v>
      </c>
      <c r="BN1270" s="50">
        <v>3118.5153200452519</v>
      </c>
    </row>
    <row r="1271" spans="1:66" x14ac:dyDescent="0.25">
      <c r="A1271" t="str">
        <f t="shared" si="19"/>
        <v>3013TOT126</v>
      </c>
      <c r="B1271" s="50">
        <v>3013</v>
      </c>
      <c r="C1271" s="50" t="s">
        <v>3</v>
      </c>
      <c r="D1271" s="50">
        <v>126</v>
      </c>
      <c r="E1271" s="50">
        <v>779.04774485980636</v>
      </c>
      <c r="F1271" s="50">
        <v>0.27596886789563718</v>
      </c>
      <c r="G1271" s="50">
        <v>0.11244691254402883</v>
      </c>
      <c r="H1271" s="50">
        <v>6.7841351434812791E-2</v>
      </c>
      <c r="I1271" s="50">
        <v>8.9021952012693167E-2</v>
      </c>
      <c r="J1271" s="50">
        <v>4.5754681427873006E-2</v>
      </c>
      <c r="K1271" s="50">
        <v>3.3348813623442802E-2</v>
      </c>
      <c r="L1271" s="50">
        <v>312.311561399482</v>
      </c>
      <c r="M1271" s="50">
        <v>156.155780699741</v>
      </c>
      <c r="N1271" s="50">
        <v>3428615</v>
      </c>
      <c r="O1271" s="50">
        <v>946191.00000000012</v>
      </c>
      <c r="P1271" s="50">
        <v>185.05637098989823</v>
      </c>
      <c r="Q1271" s="50">
        <v>127.25519040958378</v>
      </c>
      <c r="R1271" s="50">
        <v>40.746231051885374</v>
      </c>
      <c r="S1271" s="50">
        <v>1444892590.4260139</v>
      </c>
      <c r="T1271" s="50">
        <v>4.5078714447079644</v>
      </c>
      <c r="U1271" s="50">
        <v>4.8241119039415716</v>
      </c>
      <c r="V1271" s="50">
        <v>305222</v>
      </c>
      <c r="W1271" s="50">
        <v>75.896273493937315</v>
      </c>
      <c r="X1271" s="50">
        <v>80.259507205803686</v>
      </c>
      <c r="Y1271" s="50">
        <v>51.397077230287131</v>
      </c>
      <c r="Z1271" s="50">
        <v>293963607.70043772</v>
      </c>
      <c r="AA1271" s="50">
        <v>0.91712710115388474</v>
      </c>
      <c r="AB1271" s="50">
        <v>0.92515063971651879</v>
      </c>
      <c r="AC1271" s="50">
        <v>3428615</v>
      </c>
      <c r="AD1271" s="50">
        <v>0.50319384391731614</v>
      </c>
      <c r="AE1271" s="50">
        <v>0.51988176845148182</v>
      </c>
      <c r="AF1271" s="50">
        <v>5.0103094198426347E-3</v>
      </c>
      <c r="AG1271" s="50">
        <v>0.44597067561105597</v>
      </c>
      <c r="AH1271" s="50">
        <v>13.110646403948589</v>
      </c>
      <c r="AI1271" s="50">
        <v>14.438863112436307</v>
      </c>
      <c r="AJ1271" s="50">
        <v>1.1000509953313278</v>
      </c>
      <c r="AK1271" s="50">
        <v>2.7238649990103596</v>
      </c>
      <c r="AL1271" s="50">
        <v>3.7337067637232888</v>
      </c>
      <c r="AM1271" s="50">
        <v>4.7280228484408564</v>
      </c>
      <c r="AN1271" s="50">
        <v>5.8285022001585407</v>
      </c>
      <c r="AO1271" s="50">
        <v>7.0682182894876675</v>
      </c>
      <c r="AP1271" s="50">
        <v>8.8869445893848074</v>
      </c>
      <c r="AQ1271" s="50">
        <v>10.71768971870776</v>
      </c>
      <c r="AR1271" s="50">
        <v>14.94481074797477</v>
      </c>
      <c r="AS1271" s="50">
        <v>40.268188847780621</v>
      </c>
      <c r="AT1271" s="50">
        <v>168.92609938116902</v>
      </c>
      <c r="AU1271" s="50">
        <v>251.25982849131867</v>
      </c>
      <c r="AV1271" s="50">
        <v>336.43265170871484</v>
      </c>
      <c r="AW1271" s="50">
        <v>404.57091028263176</v>
      </c>
      <c r="AX1271" s="50">
        <v>497.5512422949559</v>
      </c>
      <c r="AY1271" s="50">
        <v>612.17966687503485</v>
      </c>
      <c r="AZ1271" s="50">
        <v>739.40657155602037</v>
      </c>
      <c r="BA1271" s="50">
        <v>958.19426119570676</v>
      </c>
      <c r="BB1271" s="50">
        <v>1490.5244063044327</v>
      </c>
      <c r="BC1271" s="50">
        <v>11.453151243376055</v>
      </c>
      <c r="BD1271" s="50">
        <v>5678.1882144930769</v>
      </c>
      <c r="BE1271" s="50">
        <v>85.578542673999834</v>
      </c>
      <c r="BF1271" s="50">
        <v>212.43970812359902</v>
      </c>
      <c r="BG1271" s="50">
        <v>290.46481989884307</v>
      </c>
      <c r="BH1271" s="50">
        <v>368.7555456366178</v>
      </c>
      <c r="BI1271" s="50">
        <v>454.19996043281316</v>
      </c>
      <c r="BJ1271" s="50">
        <v>550.30046446208428</v>
      </c>
      <c r="BK1271" s="50">
        <v>691.33026148447311</v>
      </c>
      <c r="BL1271" s="50">
        <v>836.54635280053037</v>
      </c>
      <c r="BM1271" s="50">
        <v>1163.530612116836</v>
      </c>
      <c r="BN1271" s="50">
        <v>3140.5236551132316</v>
      </c>
    </row>
    <row r="1272" spans="1:66" x14ac:dyDescent="0.25">
      <c r="A1272" t="str">
        <f t="shared" si="19"/>
        <v>3013TOT129</v>
      </c>
      <c r="B1272" s="50">
        <v>3013</v>
      </c>
      <c r="C1272" s="50" t="s">
        <v>3</v>
      </c>
      <c r="D1272" s="50">
        <v>129</v>
      </c>
      <c r="E1272" s="50">
        <v>1108.262651193101</v>
      </c>
      <c r="F1272" s="50">
        <v>0.20502627449254548</v>
      </c>
      <c r="G1272" s="50">
        <v>7.9323897669640056E-2</v>
      </c>
      <c r="H1272" s="50">
        <v>4.8780943883856634E-2</v>
      </c>
      <c r="I1272" s="50">
        <v>6.2251578892833608E-2</v>
      </c>
      <c r="J1272" s="50">
        <v>3.4272200961542543E-2</v>
      </c>
      <c r="K1272" s="50">
        <v>2.628099777131564E-2</v>
      </c>
      <c r="L1272" s="50">
        <v>294.15391209317073</v>
      </c>
      <c r="M1272" s="50">
        <v>147.07695604658537</v>
      </c>
      <c r="N1272" s="50">
        <v>3590174</v>
      </c>
      <c r="O1272" s="50">
        <v>736080</v>
      </c>
      <c r="P1272" s="50">
        <v>180.34686526585656</v>
      </c>
      <c r="Q1272" s="50">
        <v>113.80704682731417</v>
      </c>
      <c r="R1272" s="50">
        <v>38.689625447261356</v>
      </c>
      <c r="S1272" s="50">
        <v>1005253092.343793</v>
      </c>
      <c r="T1272" s="50">
        <v>2.1054065836183575</v>
      </c>
      <c r="U1272" s="50">
        <v>2.1780754422397295</v>
      </c>
      <c r="V1272" s="50">
        <v>223494</v>
      </c>
      <c r="W1272" s="50">
        <v>66.104696642241024</v>
      </c>
      <c r="X1272" s="50">
        <v>80.972259404344342</v>
      </c>
      <c r="Y1272" s="50">
        <v>55.054348132345815</v>
      </c>
      <c r="Z1272" s="50">
        <v>217161769.71977443</v>
      </c>
      <c r="AA1272" s="50">
        <v>0.45482458413752502</v>
      </c>
      <c r="AB1272" s="50">
        <v>0.45651970049048313</v>
      </c>
      <c r="AC1272" s="50">
        <v>3590174</v>
      </c>
      <c r="AD1272" s="50">
        <v>0.57189737561435239</v>
      </c>
      <c r="AE1272" s="50">
        <v>0.68209633992667573</v>
      </c>
      <c r="AF1272" s="50">
        <v>5.246399088574904E-3</v>
      </c>
      <c r="AG1272" s="50">
        <v>0.57716124035734317</v>
      </c>
      <c r="AH1272" s="50">
        <v>18.926470008458125</v>
      </c>
      <c r="AI1272" s="50">
        <v>19.463561204634043</v>
      </c>
      <c r="AJ1272" s="50">
        <v>0.97851447133785519</v>
      </c>
      <c r="AK1272" s="50">
        <v>2.2332638404027132</v>
      </c>
      <c r="AL1272" s="50">
        <v>3.0369488779662515</v>
      </c>
      <c r="AM1272" s="50">
        <v>3.7821334022466573</v>
      </c>
      <c r="AN1272" s="50">
        <v>4.7244886985017622</v>
      </c>
      <c r="AO1272" s="50">
        <v>5.8447777575495294</v>
      </c>
      <c r="AP1272" s="50">
        <v>7.1845263993403918</v>
      </c>
      <c r="AQ1272" s="50">
        <v>9.7027028063760774</v>
      </c>
      <c r="AR1272" s="50">
        <v>15.050448208120748</v>
      </c>
      <c r="AS1272" s="50">
        <v>47.462195538157999</v>
      </c>
      <c r="AT1272" s="50">
        <v>197.60094986435908</v>
      </c>
      <c r="AU1272" s="50">
        <v>289.3036895284223</v>
      </c>
      <c r="AV1272" s="50">
        <v>372.63110157610816</v>
      </c>
      <c r="AW1272" s="50">
        <v>473.24149900165742</v>
      </c>
      <c r="AX1272" s="50">
        <v>574.9165567174241</v>
      </c>
      <c r="AY1272" s="50">
        <v>721.83967676743248</v>
      </c>
      <c r="AZ1272" s="50">
        <v>904.96124668483424</v>
      </c>
      <c r="BA1272" s="50">
        <v>1304.2088555163787</v>
      </c>
      <c r="BB1272" s="50">
        <v>2315.6361312229578</v>
      </c>
      <c r="BC1272" s="50">
        <v>13.192180414539408</v>
      </c>
      <c r="BD1272" s="50">
        <v>8996.379452337469</v>
      </c>
      <c r="BE1272" s="50">
        <v>107.99012387616946</v>
      </c>
      <c r="BF1272" s="50">
        <v>247.80481688712322</v>
      </c>
      <c r="BG1272" s="50">
        <v>337.27584007057067</v>
      </c>
      <c r="BH1272" s="50">
        <v>418.87783620005172</v>
      </c>
      <c r="BI1272" s="50">
        <v>522.81747196534036</v>
      </c>
      <c r="BJ1272" s="50">
        <v>648.51247413967667</v>
      </c>
      <c r="BK1272" s="50">
        <v>797.17213609911289</v>
      </c>
      <c r="BL1272" s="50">
        <v>1073.6796482658292</v>
      </c>
      <c r="BM1272" s="50">
        <v>1671.3852993690318</v>
      </c>
      <c r="BN1272" s="50">
        <v>5261.2507490174485</v>
      </c>
    </row>
    <row r="1273" spans="1:66" x14ac:dyDescent="0.25">
      <c r="A1273" t="str">
        <f t="shared" si="19"/>
        <v>3013TOT131</v>
      </c>
      <c r="B1273" s="50">
        <v>3013</v>
      </c>
      <c r="C1273" s="50" t="s">
        <v>3</v>
      </c>
      <c r="D1273" s="50">
        <v>131</v>
      </c>
      <c r="E1273" s="50">
        <v>1316.5358496365541</v>
      </c>
      <c r="F1273" s="50">
        <v>5.7025215306756638E-2</v>
      </c>
      <c r="G1273" s="50">
        <v>2.2607440788822247E-2</v>
      </c>
      <c r="H1273" s="50">
        <v>1.5979472790560053E-2</v>
      </c>
      <c r="I1273" s="50">
        <v>1.6744287409296732E-2</v>
      </c>
      <c r="J1273" s="50">
        <v>1.3335471205391832E-2</v>
      </c>
      <c r="K1273" s="50">
        <v>1.2220558626131516E-2</v>
      </c>
      <c r="L1273" s="50">
        <v>234.23367022450751</v>
      </c>
      <c r="M1273" s="50">
        <v>117.11683511225375</v>
      </c>
      <c r="N1273" s="50">
        <v>4955720</v>
      </c>
      <c r="O1273" s="50">
        <v>282601</v>
      </c>
      <c r="P1273" s="50">
        <v>141.37257707714613</v>
      </c>
      <c r="Q1273" s="50">
        <v>92.861093147361373</v>
      </c>
      <c r="R1273" s="50">
        <v>39.644639072749953</v>
      </c>
      <c r="S1273" s="50">
        <v>314911653.41444969</v>
      </c>
      <c r="T1273" s="50">
        <v>0.40222405123346472</v>
      </c>
      <c r="U1273" s="50">
        <v>0.40470224369237823</v>
      </c>
      <c r="V1273" s="50">
        <v>82980</v>
      </c>
      <c r="W1273" s="50">
        <v>23.842744425125524</v>
      </c>
      <c r="X1273" s="50">
        <v>93.274090687128222</v>
      </c>
      <c r="Y1273" s="50">
        <v>79.64191535548855</v>
      </c>
      <c r="Z1273" s="50">
        <v>92878608.542614803</v>
      </c>
      <c r="AA1273" s="50">
        <v>0.11863012942163621</v>
      </c>
      <c r="AB1273" s="50">
        <v>0.11866611404360414</v>
      </c>
      <c r="AC1273" s="50">
        <v>4955720</v>
      </c>
      <c r="AD1273" s="50">
        <v>0.51246989082032213</v>
      </c>
      <c r="AE1273" s="50">
        <v>0.52312286657200069</v>
      </c>
      <c r="AF1273" s="50">
        <v>7.2419010586207196E-3</v>
      </c>
      <c r="AG1273" s="50">
        <v>0.44319868553395825</v>
      </c>
      <c r="AH1273" s="50">
        <v>13.471427658148977</v>
      </c>
      <c r="AI1273" s="50">
        <v>13.623721968951886</v>
      </c>
      <c r="AJ1273" s="50">
        <v>1.4756307708733467</v>
      </c>
      <c r="AK1273" s="50">
        <v>2.7273495339729217</v>
      </c>
      <c r="AL1273" s="50">
        <v>3.6432629044426941</v>
      </c>
      <c r="AM1273" s="50">
        <v>4.5248924013731529</v>
      </c>
      <c r="AN1273" s="50">
        <v>5.5044027431077964</v>
      </c>
      <c r="AO1273" s="50">
        <v>6.5163274932639723</v>
      </c>
      <c r="AP1273" s="50">
        <v>7.9283577906882385</v>
      </c>
      <c r="AQ1273" s="50">
        <v>10.419541248071681</v>
      </c>
      <c r="AR1273" s="50">
        <v>15.596020507159857</v>
      </c>
      <c r="AS1273" s="50">
        <v>41.66421460704634</v>
      </c>
      <c r="AT1273" s="50">
        <v>293.42037598392977</v>
      </c>
      <c r="AU1273" s="50">
        <v>425.8641160869808</v>
      </c>
      <c r="AV1273" s="50">
        <v>532.33014510872601</v>
      </c>
      <c r="AW1273" s="50">
        <v>665.41268138590749</v>
      </c>
      <c r="AX1273" s="50">
        <v>786.78395447069704</v>
      </c>
      <c r="AY1273" s="50">
        <v>934.23940466581416</v>
      </c>
      <c r="AZ1273" s="50">
        <v>1171.1263192391971</v>
      </c>
      <c r="BA1273" s="50">
        <v>1596.9904353261779</v>
      </c>
      <c r="BB1273" s="50">
        <v>2672.2973284458044</v>
      </c>
      <c r="BC1273" s="50">
        <v>10.503174763097547</v>
      </c>
      <c r="BD1273" s="50">
        <v>9581.9426119570671</v>
      </c>
      <c r="BE1273" s="50">
        <v>193.692845765469</v>
      </c>
      <c r="BF1273" s="50">
        <v>359.14578636219539</v>
      </c>
      <c r="BG1273" s="50">
        <v>480.55431864877113</v>
      </c>
      <c r="BH1273" s="50">
        <v>595.39271996956074</v>
      </c>
      <c r="BI1273" s="50">
        <v>724.85279860026424</v>
      </c>
      <c r="BJ1273" s="50">
        <v>858.81288501820472</v>
      </c>
      <c r="BK1273" s="50">
        <v>1043.1946870001211</v>
      </c>
      <c r="BL1273" s="50">
        <v>1369.8516160975589</v>
      </c>
      <c r="BM1273" s="50">
        <v>2057.0867193825261</v>
      </c>
      <c r="BN1273" s="50">
        <v>5486.5606866611797</v>
      </c>
    </row>
    <row r="1274" spans="1:66" x14ac:dyDescent="0.25">
      <c r="A1274" t="str">
        <f t="shared" si="19"/>
        <v>3013TOT133</v>
      </c>
      <c r="B1274" s="50">
        <v>3013</v>
      </c>
      <c r="C1274" s="50" t="s">
        <v>3</v>
      </c>
      <c r="D1274" s="50">
        <v>133</v>
      </c>
      <c r="E1274" s="50">
        <v>1326.5350992808299</v>
      </c>
      <c r="F1274" s="50">
        <v>0.12986165636973629</v>
      </c>
      <c r="G1274" s="50">
        <v>5.6285253332870135E-2</v>
      </c>
      <c r="H1274" s="50">
        <v>3.9051163634873487E-2</v>
      </c>
      <c r="I1274" s="50">
        <v>4.4483849715122405E-2</v>
      </c>
      <c r="J1274" s="50">
        <v>3.1004923489605204E-2</v>
      </c>
      <c r="K1274" s="50">
        <v>2.7340479875447014E-2</v>
      </c>
      <c r="L1274" s="50">
        <v>299.60120623454969</v>
      </c>
      <c r="M1274" s="50">
        <v>149.80060311727485</v>
      </c>
      <c r="N1274" s="50">
        <v>10986122</v>
      </c>
      <c r="O1274" s="50">
        <v>1426676</v>
      </c>
      <c r="P1274" s="50">
        <v>169.74663435281485</v>
      </c>
      <c r="Q1274" s="50">
        <v>129.85457188173484</v>
      </c>
      <c r="R1274" s="50">
        <v>43.342472987266682</v>
      </c>
      <c r="S1274" s="50">
        <v>2223124814.3273516</v>
      </c>
      <c r="T1274" s="50">
        <v>1.2712162535983573</v>
      </c>
      <c r="U1274" s="50">
        <v>1.2926975400660781</v>
      </c>
      <c r="V1274" s="50">
        <v>488705</v>
      </c>
      <c r="W1274" s="50">
        <v>45.390659551421777</v>
      </c>
      <c r="X1274" s="50">
        <v>104.40994356585307</v>
      </c>
      <c r="Y1274" s="50">
        <v>69.699281173196169</v>
      </c>
      <c r="Z1274" s="50">
        <v>612307937.64420271</v>
      </c>
      <c r="AA1274" s="50">
        <v>0.35012690134364416</v>
      </c>
      <c r="AB1274" s="50">
        <v>0.35066065043240424</v>
      </c>
      <c r="AC1274" s="50">
        <v>10986122</v>
      </c>
      <c r="AD1274" s="50">
        <v>0.53757737618257029</v>
      </c>
      <c r="AE1274" s="50">
        <v>0.5779797430166429</v>
      </c>
      <c r="AF1274" s="50">
        <v>1.6054258219176869E-2</v>
      </c>
      <c r="AG1274" s="50">
        <v>0.48910911080690145</v>
      </c>
      <c r="AH1274" s="50">
        <v>15.659294242932525</v>
      </c>
      <c r="AI1274" s="50">
        <v>16.97052556444951</v>
      </c>
      <c r="AJ1274" s="50">
        <v>1.0392857495317367</v>
      </c>
      <c r="AK1274" s="50">
        <v>2.4437143180006982</v>
      </c>
      <c r="AL1274" s="50">
        <v>3.3120062646199648</v>
      </c>
      <c r="AM1274" s="50">
        <v>4.2238174799278907</v>
      </c>
      <c r="AN1274" s="50">
        <v>5.2353008748828902</v>
      </c>
      <c r="AO1274" s="50">
        <v>6.3003148965648101</v>
      </c>
      <c r="AP1274" s="50">
        <v>7.9366814910136867</v>
      </c>
      <c r="AQ1274" s="50">
        <v>10.400537238419769</v>
      </c>
      <c r="AR1274" s="50">
        <v>15.971590615939377</v>
      </c>
      <c r="AS1274" s="50">
        <v>43.136751071099177</v>
      </c>
      <c r="AT1274" s="50">
        <v>255.51846965218849</v>
      </c>
      <c r="AU1274" s="50">
        <v>372.63110157610816</v>
      </c>
      <c r="AV1274" s="50">
        <v>499.85800625709368</v>
      </c>
      <c r="AW1274" s="50">
        <v>633.47287267938395</v>
      </c>
      <c r="AX1274" s="50">
        <v>745.26220315221633</v>
      </c>
      <c r="AY1274" s="50">
        <v>942.22435684244499</v>
      </c>
      <c r="AZ1274" s="50">
        <v>1176.4496206902845</v>
      </c>
      <c r="BA1274" s="50">
        <v>1596.9904353261779</v>
      </c>
      <c r="BB1274" s="50">
        <v>2839.0941072465384</v>
      </c>
      <c r="BC1274" s="50">
        <v>11.09031767805989</v>
      </c>
      <c r="BD1274" s="50">
        <v>10114.272757065793</v>
      </c>
      <c r="BE1274" s="50">
        <v>137.55778617184734</v>
      </c>
      <c r="BF1274" s="50">
        <v>324.40327300315028</v>
      </c>
      <c r="BG1274" s="50">
        <v>439.92195697601261</v>
      </c>
      <c r="BH1274" s="50">
        <v>560.38082812207165</v>
      </c>
      <c r="BI1274" s="50">
        <v>694.13807830423161</v>
      </c>
      <c r="BJ1274" s="50">
        <v>835.36743885783778</v>
      </c>
      <c r="BK1274" s="50">
        <v>1052.9419432882685</v>
      </c>
      <c r="BL1274" s="50">
        <v>1378.9638608886657</v>
      </c>
      <c r="BM1274" s="50">
        <v>2120.2202871375393</v>
      </c>
      <c r="BN1274" s="50">
        <v>5726.3028652420617</v>
      </c>
    </row>
    <row r="1275" spans="1:66" x14ac:dyDescent="0.25">
      <c r="A1275" t="str">
        <f t="shared" si="19"/>
        <v>3013TOT135</v>
      </c>
      <c r="B1275" s="50">
        <v>3013</v>
      </c>
      <c r="C1275" s="50" t="s">
        <v>3</v>
      </c>
      <c r="D1275" s="50">
        <v>135</v>
      </c>
      <c r="E1275" s="50">
        <v>1464.1864268362817</v>
      </c>
      <c r="F1275" s="50">
        <v>9.3078062979028139E-2</v>
      </c>
      <c r="G1275" s="50">
        <v>3.8246886671493487E-2</v>
      </c>
      <c r="H1275" s="50">
        <v>2.536949864441522E-2</v>
      </c>
      <c r="I1275" s="50">
        <v>3.053149131083226E-2</v>
      </c>
      <c r="J1275" s="50">
        <v>1.9620632882282846E-2</v>
      </c>
      <c r="K1275" s="50">
        <v>1.6391781229110659E-2</v>
      </c>
      <c r="L1275" s="50">
        <v>301.41697163684893</v>
      </c>
      <c r="M1275" s="50">
        <v>150.70848581842446</v>
      </c>
      <c r="N1275" s="50">
        <v>18644651</v>
      </c>
      <c r="O1275" s="50">
        <v>1735408</v>
      </c>
      <c r="P1275" s="50">
        <v>177.56114152941726</v>
      </c>
      <c r="Q1275" s="50">
        <v>123.85583010743167</v>
      </c>
      <c r="R1275" s="50">
        <v>41.091193184919526</v>
      </c>
      <c r="S1275" s="50">
        <v>2579284780.9809337</v>
      </c>
      <c r="T1275" s="50">
        <v>0.78734924349550661</v>
      </c>
      <c r="U1275" s="50">
        <v>0.7963379311831047</v>
      </c>
      <c r="V1275" s="50">
        <v>569249</v>
      </c>
      <c r="W1275" s="50">
        <v>53.857800000829791</v>
      </c>
      <c r="X1275" s="50">
        <v>96.850685817594666</v>
      </c>
      <c r="Y1275" s="50">
        <v>64.263591589846925</v>
      </c>
      <c r="Z1275" s="50">
        <v>661585872.61175942</v>
      </c>
      <c r="AA1275" s="50">
        <v>0.20195487530077197</v>
      </c>
      <c r="AB1275" s="50">
        <v>0.20218193633001955</v>
      </c>
      <c r="AC1275" s="50">
        <v>18644651</v>
      </c>
      <c r="AD1275" s="50">
        <v>0.52215256540654653</v>
      </c>
      <c r="AE1275" s="50">
        <v>0.54915744320364723</v>
      </c>
      <c r="AF1275" s="50">
        <v>2.724583265691144E-2</v>
      </c>
      <c r="AG1275" s="50">
        <v>0.47138744525507814</v>
      </c>
      <c r="AH1275" s="50">
        <v>14.226968216117596</v>
      </c>
      <c r="AI1275" s="50">
        <v>14.889407775887268</v>
      </c>
      <c r="AJ1275" s="50">
        <v>1.2790250905292575</v>
      </c>
      <c r="AK1275" s="50">
        <v>2.5948309935126739</v>
      </c>
      <c r="AL1275" s="50">
        <v>3.4720360343257481</v>
      </c>
      <c r="AM1275" s="50">
        <v>4.4485309894488978</v>
      </c>
      <c r="AN1275" s="50">
        <v>5.3324546468602954</v>
      </c>
      <c r="AO1275" s="50">
        <v>6.4849363135822458</v>
      </c>
      <c r="AP1275" s="50">
        <v>8.0820330417618891</v>
      </c>
      <c r="AQ1275" s="50">
        <v>10.626729989576862</v>
      </c>
      <c r="AR1275" s="50">
        <v>15.729702229814791</v>
      </c>
      <c r="AS1275" s="50">
        <v>41.94972067058734</v>
      </c>
      <c r="AT1275" s="50">
        <v>318.33342677501815</v>
      </c>
      <c r="AU1275" s="50">
        <v>439.70469985980765</v>
      </c>
      <c r="AV1275" s="50">
        <v>575.62633024423565</v>
      </c>
      <c r="AW1275" s="50">
        <v>719.7103561869975</v>
      </c>
      <c r="AX1275" s="50">
        <v>851.7282321739616</v>
      </c>
      <c r="AY1275" s="50">
        <v>1064.660290217452</v>
      </c>
      <c r="AZ1275" s="50">
        <v>1338.2779848033372</v>
      </c>
      <c r="BA1275" s="50">
        <v>1809.9224933696685</v>
      </c>
      <c r="BB1275" s="50">
        <v>2981.0488126088653</v>
      </c>
      <c r="BC1275" s="50">
        <v>10.920565305884679</v>
      </c>
      <c r="BD1275" s="50">
        <v>10726.452423940829</v>
      </c>
      <c r="BE1275" s="50">
        <v>186.87791539385202</v>
      </c>
      <c r="BF1275" s="50">
        <v>379.78010419663644</v>
      </c>
      <c r="BG1275" s="50">
        <v>509.33077817453699</v>
      </c>
      <c r="BH1275" s="50">
        <v>651.08983814986186</v>
      </c>
      <c r="BI1275" s="50">
        <v>780.4585404458561</v>
      </c>
      <c r="BJ1275" s="50">
        <v>950.76446583928691</v>
      </c>
      <c r="BK1275" s="50">
        <v>1180.8662238156608</v>
      </c>
      <c r="BL1275" s="50">
        <v>1557.1089833642998</v>
      </c>
      <c r="BM1275" s="50">
        <v>2300.8807023444124</v>
      </c>
      <c r="BN1275" s="50">
        <v>6157.3335786069101</v>
      </c>
    </row>
    <row r="1276" spans="1:66" x14ac:dyDescent="0.25">
      <c r="A1276" t="str">
        <f t="shared" si="19"/>
        <v>3013TOT141</v>
      </c>
      <c r="B1276" s="50">
        <v>3013</v>
      </c>
      <c r="C1276" s="50" t="s">
        <v>3</v>
      </c>
      <c r="D1276" s="50">
        <v>141</v>
      </c>
      <c r="E1276" s="50">
        <v>1448.0811450934166</v>
      </c>
      <c r="F1276" s="50">
        <v>6.9619309909914343E-2</v>
      </c>
      <c r="G1276" s="50">
        <v>2.8984247854726128E-2</v>
      </c>
      <c r="H1276" s="50">
        <v>2.0285148815750009E-2</v>
      </c>
      <c r="I1276" s="50">
        <v>2.4071492091332119E-2</v>
      </c>
      <c r="J1276" s="50">
        <v>1.6712378890212452E-2</v>
      </c>
      <c r="K1276" s="50">
        <v>1.4039035232045393E-2</v>
      </c>
      <c r="L1276" s="50">
        <v>275.9962627975101</v>
      </c>
      <c r="M1276" s="50">
        <v>137.99813139875505</v>
      </c>
      <c r="N1276" s="50">
        <v>3247576</v>
      </c>
      <c r="O1276" s="50">
        <v>226093.99999999997</v>
      </c>
      <c r="P1276" s="50">
        <v>161.09216365817122</v>
      </c>
      <c r="Q1276" s="50">
        <v>114.90409913933888</v>
      </c>
      <c r="R1276" s="50">
        <v>41.632483706361072</v>
      </c>
      <c r="S1276" s="50">
        <v>311749528.68971616</v>
      </c>
      <c r="T1276" s="50">
        <v>0.55242374469181688</v>
      </c>
      <c r="U1276" s="50">
        <v>0.5567355604150751</v>
      </c>
      <c r="V1276" s="50">
        <v>78174</v>
      </c>
      <c r="W1276" s="50">
        <v>42.188654805993949</v>
      </c>
      <c r="X1276" s="50">
        <v>95.809476592761101</v>
      </c>
      <c r="Y1276" s="50">
        <v>69.428097048584704</v>
      </c>
      <c r="Z1276" s="50">
        <v>89877720.277950078</v>
      </c>
      <c r="AA1276" s="50">
        <v>0.15926435240813458</v>
      </c>
      <c r="AB1276" s="50">
        <v>0.15937612338571955</v>
      </c>
      <c r="AC1276" s="50">
        <v>3247576</v>
      </c>
      <c r="AD1276" s="50">
        <v>0.48527207634121361</v>
      </c>
      <c r="AE1276" s="50">
        <v>0.46711247751884599</v>
      </c>
      <c r="AF1276" s="50">
        <v>4.7457532048522794E-3</v>
      </c>
      <c r="AG1276" s="50">
        <v>0.40612382537529079</v>
      </c>
      <c r="AH1276" s="50">
        <v>11.701025894960217</v>
      </c>
      <c r="AI1276" s="50">
        <v>12.666136065946748</v>
      </c>
      <c r="AJ1276" s="50">
        <v>1.441683499766466</v>
      </c>
      <c r="AK1276" s="50">
        <v>2.8360092854051775</v>
      </c>
      <c r="AL1276" s="50">
        <v>3.9610105065291652</v>
      </c>
      <c r="AM1276" s="50">
        <v>4.9368904065616004</v>
      </c>
      <c r="AN1276" s="50">
        <v>5.9411799292765242</v>
      </c>
      <c r="AO1276" s="50">
        <v>7.0801007205555884</v>
      </c>
      <c r="AP1276" s="50">
        <v>8.6703435312150994</v>
      </c>
      <c r="AQ1276" s="50">
        <v>10.950943255387635</v>
      </c>
      <c r="AR1276" s="50">
        <v>15.639848104091968</v>
      </c>
      <c r="AS1276" s="50">
        <v>38.541990761210776</v>
      </c>
      <c r="AT1276" s="50">
        <v>333.94844436487415</v>
      </c>
      <c r="AU1276" s="50">
        <v>492.40538422557154</v>
      </c>
      <c r="AV1276" s="50">
        <v>641.07758903807996</v>
      </c>
      <c r="AW1276" s="50">
        <v>783.16410948395765</v>
      </c>
      <c r="AX1276" s="50">
        <v>932.216550114401</v>
      </c>
      <c r="AY1276" s="50">
        <v>1128.5399076304991</v>
      </c>
      <c r="AZ1276" s="50">
        <v>1384.0583772826876</v>
      </c>
      <c r="BA1276" s="50">
        <v>1847.8243997014094</v>
      </c>
      <c r="BB1276" s="50">
        <v>2927.8157980979931</v>
      </c>
      <c r="BC1276" s="50">
        <v>9.9817579534045819</v>
      </c>
      <c r="BD1276" s="50">
        <v>8730.2143797831068</v>
      </c>
      <c r="BE1276" s="50">
        <v>207.38277865501755</v>
      </c>
      <c r="BF1276" s="50">
        <v>411.85607172935551</v>
      </c>
      <c r="BG1276" s="50">
        <v>572.12179501481</v>
      </c>
      <c r="BH1276" s="50">
        <v>718.9299183826447</v>
      </c>
      <c r="BI1276" s="50">
        <v>855.80010657402511</v>
      </c>
      <c r="BJ1276" s="50">
        <v>1031.0328595515725</v>
      </c>
      <c r="BK1276" s="50">
        <v>1248.8587545047433</v>
      </c>
      <c r="BL1276" s="50">
        <v>1590.3082295385379</v>
      </c>
      <c r="BM1276" s="50">
        <v>2271.3344311800802</v>
      </c>
      <c r="BN1276" s="50">
        <v>5581.633000669477</v>
      </c>
    </row>
    <row r="1277" spans="1:66" x14ac:dyDescent="0.25">
      <c r="A1277" t="str">
        <f t="shared" si="19"/>
        <v>3013TOT143</v>
      </c>
      <c r="B1277" s="50">
        <v>3013</v>
      </c>
      <c r="C1277" s="50" t="s">
        <v>3</v>
      </c>
      <c r="D1277" s="50">
        <v>143</v>
      </c>
      <c r="E1277" s="50">
        <v>1437.4566770816805</v>
      </c>
      <c r="F1277" s="50">
        <v>0.12080234148503953</v>
      </c>
      <c r="G1277" s="50">
        <v>4.8903009451245823E-2</v>
      </c>
      <c r="H1277" s="50">
        <v>3.1058493601266595E-2</v>
      </c>
      <c r="I1277" s="50">
        <v>3.9375284940291626E-2</v>
      </c>
      <c r="J1277" s="50">
        <v>2.222997982993824E-2</v>
      </c>
      <c r="K1277" s="50">
        <v>1.7840110811128278E-2</v>
      </c>
      <c r="L1277" s="50">
        <v>334.10073956200802</v>
      </c>
      <c r="M1277" s="50">
        <v>167.05036978100401</v>
      </c>
      <c r="N1277" s="50">
        <v>3970130</v>
      </c>
      <c r="O1277" s="50">
        <v>479601</v>
      </c>
      <c r="P1277" s="50">
        <v>198.85061590035255</v>
      </c>
      <c r="Q1277" s="50">
        <v>135.25012366165546</v>
      </c>
      <c r="R1277" s="50">
        <v>40.481839052186082</v>
      </c>
      <c r="S1277" s="50">
        <v>778393134.69904351</v>
      </c>
      <c r="T1277" s="50">
        <v>1.136627759637219</v>
      </c>
      <c r="U1277" s="50">
        <v>1.1559449825928672</v>
      </c>
      <c r="V1277" s="50">
        <v>156325</v>
      </c>
      <c r="W1277" s="50">
        <v>72.739271932528524</v>
      </c>
      <c r="X1277" s="50">
        <v>94.311097848475484</v>
      </c>
      <c r="Y1277" s="50">
        <v>56.456683078351368</v>
      </c>
      <c r="Z1277" s="50">
        <v>176918188.45395514</v>
      </c>
      <c r="AA1277" s="50">
        <v>0.25834005365327828</v>
      </c>
      <c r="AB1277" s="50">
        <v>0.25885582336443436</v>
      </c>
      <c r="AC1277" s="50">
        <v>3970130</v>
      </c>
      <c r="AD1277" s="50">
        <v>0.51956056357875058</v>
      </c>
      <c r="AE1277" s="50">
        <v>0.54131775361421042</v>
      </c>
      <c r="AF1277" s="50">
        <v>5.8016370274876052E-3</v>
      </c>
      <c r="AG1277" s="50">
        <v>0.46513355319597149</v>
      </c>
      <c r="AH1277" s="50">
        <v>14.163283820765708</v>
      </c>
      <c r="AI1277" s="50">
        <v>15.192277835656066</v>
      </c>
      <c r="AJ1277" s="50">
        <v>1.2159939944458003</v>
      </c>
      <c r="AK1277" s="50">
        <v>2.5691881496920814</v>
      </c>
      <c r="AL1277" s="50">
        <v>3.5236664521361556</v>
      </c>
      <c r="AM1277" s="50">
        <v>4.5621207682759657</v>
      </c>
      <c r="AN1277" s="50">
        <v>5.4834279944511657</v>
      </c>
      <c r="AO1277" s="50">
        <v>6.6797600255041232</v>
      </c>
      <c r="AP1277" s="50">
        <v>8.0694636144257501</v>
      </c>
      <c r="AQ1277" s="50">
        <v>10.390840208761908</v>
      </c>
      <c r="AR1277" s="50">
        <v>15.472561707872941</v>
      </c>
      <c r="AS1277" s="50">
        <v>42.032977084434108</v>
      </c>
      <c r="AT1277" s="50">
        <v>301.2988621315389</v>
      </c>
      <c r="AU1277" s="50">
        <v>428.52576681252441</v>
      </c>
      <c r="AV1277" s="50">
        <v>574.61236806307613</v>
      </c>
      <c r="AW1277" s="50">
        <v>721.83967676743248</v>
      </c>
      <c r="AX1277" s="50">
        <v>872.48910783320184</v>
      </c>
      <c r="AY1277" s="50">
        <v>1059.3369887663648</v>
      </c>
      <c r="AZ1277" s="50">
        <v>1304.2088555163787</v>
      </c>
      <c r="BA1277" s="50">
        <v>1756.6894788587958</v>
      </c>
      <c r="BB1277" s="50">
        <v>2927.8157980979931</v>
      </c>
      <c r="BC1277" s="50">
        <v>10.532228425765027</v>
      </c>
      <c r="BD1277" s="50">
        <v>10646.60290217452</v>
      </c>
      <c r="BE1277" s="50">
        <v>174.18752288207423</v>
      </c>
      <c r="BF1277" s="50">
        <v>370.4686256589867</v>
      </c>
      <c r="BG1277" s="50">
        <v>504.73953537381124</v>
      </c>
      <c r="BH1277" s="50">
        <v>657.80816266800809</v>
      </c>
      <c r="BI1277" s="50">
        <v>788.77929163307249</v>
      </c>
      <c r="BJ1277" s="50">
        <v>959.71759996405819</v>
      </c>
      <c r="BK1277" s="50">
        <v>1159.4189306781557</v>
      </c>
      <c r="BL1277" s="50">
        <v>1494.7640064348691</v>
      </c>
      <c r="BM1277" s="50">
        <v>2222.9490834531139</v>
      </c>
      <c r="BN1277" s="50">
        <v>6046.8713259590786</v>
      </c>
    </row>
    <row r="1278" spans="1:66" x14ac:dyDescent="0.25">
      <c r="A1278" t="str">
        <f t="shared" si="19"/>
        <v>3013TOT153</v>
      </c>
      <c r="B1278" s="50">
        <v>3013</v>
      </c>
      <c r="C1278" s="50" t="s">
        <v>3</v>
      </c>
      <c r="D1278" s="50">
        <v>153</v>
      </c>
      <c r="E1278" s="50">
        <v>1968.4525503371513</v>
      </c>
      <c r="F1278" s="50">
        <v>8.4236742386364569E-2</v>
      </c>
      <c r="G1278" s="50">
        <v>3.2395144153743463E-2</v>
      </c>
      <c r="H1278" s="50">
        <v>2.0867021531869961E-2</v>
      </c>
      <c r="I1278" s="50">
        <v>2.4286850952309806E-2</v>
      </c>
      <c r="J1278" s="50">
        <v>1.5435987821755716E-2</v>
      </c>
      <c r="K1278" s="50">
        <v>1.3125024428305486E-2</v>
      </c>
      <c r="L1278" s="50">
        <v>259.65437876571849</v>
      </c>
      <c r="M1278" s="50">
        <v>129.82718938285925</v>
      </c>
      <c r="N1278" s="50">
        <v>2550063</v>
      </c>
      <c r="O1278" s="50">
        <v>214809</v>
      </c>
      <c r="P1278" s="50">
        <v>159.79841577411386</v>
      </c>
      <c r="Q1278" s="50">
        <v>99.855962991604628</v>
      </c>
      <c r="R1278" s="50">
        <v>38.45726132802978</v>
      </c>
      <c r="S1278" s="50">
        <v>257399514.65116316</v>
      </c>
      <c r="T1278" s="50">
        <v>0.4273174392151573</v>
      </c>
      <c r="U1278" s="50">
        <v>0.43025969037456269</v>
      </c>
      <c r="V1278" s="50">
        <v>61933</v>
      </c>
      <c r="W1278" s="50">
        <v>47.312954903399209</v>
      </c>
      <c r="X1278" s="50">
        <v>82.514234479460043</v>
      </c>
      <c r="Y1278" s="50">
        <v>63.556975138794911</v>
      </c>
      <c r="Z1278" s="50">
        <v>61324249.008196786</v>
      </c>
      <c r="AA1278" s="50">
        <v>0.10180641204195404</v>
      </c>
      <c r="AB1278" s="50">
        <v>0.10186587616993734</v>
      </c>
      <c r="AC1278" s="50">
        <v>2550063</v>
      </c>
      <c r="AD1278" s="50">
        <v>0.57427491063019487</v>
      </c>
      <c r="AE1278" s="50">
        <v>0.60579271407763802</v>
      </c>
      <c r="AF1278" s="50">
        <v>3.7264623383180618E-3</v>
      </c>
      <c r="AG1278" s="50">
        <v>0.59954497483891345</v>
      </c>
      <c r="AH1278" s="50">
        <v>20.15463282073318</v>
      </c>
      <c r="AI1278" s="50">
        <v>22.870306101783417</v>
      </c>
      <c r="AJ1278" s="50">
        <v>0.91570684141948022</v>
      </c>
      <c r="AK1278" s="50">
        <v>1.8002329211956714</v>
      </c>
      <c r="AL1278" s="50">
        <v>2.5562297530783149</v>
      </c>
      <c r="AM1278" s="50">
        <v>3.4007528414040404</v>
      </c>
      <c r="AN1278" s="50">
        <v>4.3658900355060002</v>
      </c>
      <c r="AO1278" s="50">
        <v>5.6717654386168981</v>
      </c>
      <c r="AP1278" s="50">
        <v>7.7594812721649511</v>
      </c>
      <c r="AQ1278" s="50">
        <v>11.415567171601136</v>
      </c>
      <c r="AR1278" s="50">
        <v>18.414482327506512</v>
      </c>
      <c r="AS1278" s="50">
        <v>43.699891397506995</v>
      </c>
      <c r="AT1278" s="50">
        <v>283.99813241550532</v>
      </c>
      <c r="AU1278" s="50">
        <v>425.8641160869808</v>
      </c>
      <c r="AV1278" s="50">
        <v>585.56315961959854</v>
      </c>
      <c r="AW1278" s="50">
        <v>745.26220315221633</v>
      </c>
      <c r="AX1278" s="50">
        <v>981.35062250793635</v>
      </c>
      <c r="AY1278" s="50">
        <v>1277.5923482609423</v>
      </c>
      <c r="AZ1278" s="50">
        <v>1809.9224933696685</v>
      </c>
      <c r="BA1278" s="50">
        <v>2794.7332618208115</v>
      </c>
      <c r="BB1278" s="50">
        <v>4790.9713059785336</v>
      </c>
      <c r="BC1278" s="50">
        <v>9.0780562275104018</v>
      </c>
      <c r="BD1278" s="50">
        <v>14195.470536232693</v>
      </c>
      <c r="BE1278" s="50">
        <v>178.85422182317097</v>
      </c>
      <c r="BF1278" s="50">
        <v>357.00530250124746</v>
      </c>
      <c r="BG1278" s="50">
        <v>503.33229886796602</v>
      </c>
      <c r="BH1278" s="50">
        <v>666.57884508831455</v>
      </c>
      <c r="BI1278" s="50">
        <v>859.72265844437084</v>
      </c>
      <c r="BJ1278" s="50">
        <v>1120.7641818940037</v>
      </c>
      <c r="BK1278" s="50">
        <v>1522.4813670028714</v>
      </c>
      <c r="BL1278" s="50">
        <v>2250.3945509803575</v>
      </c>
      <c r="BM1278" s="50">
        <v>3617.657708622698</v>
      </c>
      <c r="BN1278" s="50">
        <v>8636.1282251316989</v>
      </c>
    </row>
    <row r="1279" spans="1:66" x14ac:dyDescent="0.25">
      <c r="A1279" t="str">
        <f t="shared" si="19"/>
        <v>3014TOT0</v>
      </c>
      <c r="B1279" s="50">
        <v>3014</v>
      </c>
      <c r="C1279" s="50" t="s">
        <v>3</v>
      </c>
      <c r="D1279" s="50">
        <v>0</v>
      </c>
      <c r="E1279" s="50">
        <v>1032.1492932203369</v>
      </c>
      <c r="F1279" s="50">
        <v>0.15780189730449543</v>
      </c>
      <c r="G1279" s="50">
        <v>5.9298130233177121E-2</v>
      </c>
      <c r="H1279" s="50">
        <v>3.3627752537178257E-2</v>
      </c>
      <c r="I1279" s="50">
        <v>4.8339642995445617E-2</v>
      </c>
      <c r="J1279" s="50">
        <v>2.1071863185020918E-2</v>
      </c>
      <c r="K1279" s="50">
        <v>1.3340696656227138E-2</v>
      </c>
      <c r="L1279" s="50">
        <v>261.50327759564954</v>
      </c>
      <c r="M1279" s="50">
        <v>130.75163879782477</v>
      </c>
      <c r="N1279" s="50">
        <v>194831352</v>
      </c>
      <c r="O1279" s="50">
        <v>30744757</v>
      </c>
      <c r="P1279" s="50">
        <v>163.23668083003631</v>
      </c>
      <c r="Q1279" s="50">
        <v>98.26659676561323</v>
      </c>
      <c r="R1279" s="50">
        <v>37.577577485494594</v>
      </c>
      <c r="S1279" s="50">
        <v>36254191665.309181</v>
      </c>
      <c r="T1279" s="50">
        <v>1.5023655505191815</v>
      </c>
      <c r="U1279" s="50">
        <v>1.5408193430078341</v>
      </c>
      <c r="V1279" s="50">
        <v>9418078</v>
      </c>
      <c r="W1279" s="50">
        <v>73.755341902859684</v>
      </c>
      <c r="X1279" s="50">
        <v>56.996296894965084</v>
      </c>
      <c r="Y1279" s="50">
        <v>43.591267703417344</v>
      </c>
      <c r="Z1279" s="50">
        <v>6441546838.4152679</v>
      </c>
      <c r="AA1279" s="50">
        <v>0.26693625254238079</v>
      </c>
      <c r="AB1279" s="50">
        <v>0.2678615145285615</v>
      </c>
      <c r="AC1279" s="50">
        <v>194831352</v>
      </c>
      <c r="AD1279" s="50">
        <v>0.5150874413675165</v>
      </c>
      <c r="AE1279" s="50">
        <v>0.53474393756240968</v>
      </c>
      <c r="AF1279" s="50">
        <v>0.27737850179848139</v>
      </c>
      <c r="AG1279" s="50">
        <v>0.47922691365355519</v>
      </c>
      <c r="AH1279" s="50">
        <v>14.134075809610712</v>
      </c>
      <c r="AI1279" s="50">
        <v>15.612137787979135</v>
      </c>
      <c r="AJ1279" s="50">
        <v>1.1708047458386814</v>
      </c>
      <c r="AK1279" s="50">
        <v>2.434335019195689</v>
      </c>
      <c r="AL1279" s="50">
        <v>3.440440674166152</v>
      </c>
      <c r="AM1279" s="50">
        <v>4.4672175600429203</v>
      </c>
      <c r="AN1279" s="50">
        <v>5.6631656062918196</v>
      </c>
      <c r="AO1279" s="50">
        <v>6.9834634026643627</v>
      </c>
      <c r="AP1279" s="50">
        <v>8.5341016793464597</v>
      </c>
      <c r="AQ1279" s="50">
        <v>11.0225325558146</v>
      </c>
      <c r="AR1279" s="50">
        <v>15.60324883112898</v>
      </c>
      <c r="AS1279" s="50">
        <v>40.680689925510336</v>
      </c>
      <c r="AT1279" s="50">
        <v>200</v>
      </c>
      <c r="AU1279" s="50">
        <v>300</v>
      </c>
      <c r="AV1279" s="50">
        <v>400</v>
      </c>
      <c r="AW1279" s="50">
        <v>512.5</v>
      </c>
      <c r="AX1279" s="50">
        <v>662</v>
      </c>
      <c r="AY1279" s="50">
        <v>776</v>
      </c>
      <c r="AZ1279" s="50">
        <v>1000</v>
      </c>
      <c r="BA1279" s="50">
        <v>1325</v>
      </c>
      <c r="BB1279" s="50">
        <v>2000</v>
      </c>
      <c r="BC1279" s="50">
        <v>11.260582475089805</v>
      </c>
      <c r="BD1279" s="50">
        <v>7150</v>
      </c>
      <c r="BE1279" s="50">
        <v>120.84003367262839</v>
      </c>
      <c r="BF1279" s="50">
        <v>251.24626944477794</v>
      </c>
      <c r="BG1279" s="50">
        <v>355.12130374902563</v>
      </c>
      <c r="BH1279" s="50">
        <v>461.08388078026491</v>
      </c>
      <c r="BI1279" s="50">
        <v>584.49876359526513</v>
      </c>
      <c r="BJ1279" s="50">
        <v>720.79480325325517</v>
      </c>
      <c r="BK1279" s="50">
        <v>880.91656681673931</v>
      </c>
      <c r="BL1279" s="50">
        <v>1137.60812685888</v>
      </c>
      <c r="BM1279" s="50">
        <v>1610.4728671005362</v>
      </c>
      <c r="BN1279" s="50">
        <v>4199.2393031785068</v>
      </c>
    </row>
    <row r="1280" spans="1:66" x14ac:dyDescent="0.25">
      <c r="A1280" t="str">
        <f t="shared" si="19"/>
        <v>3014TOT10</v>
      </c>
      <c r="B1280" s="50">
        <v>3014</v>
      </c>
      <c r="C1280" s="50" t="s">
        <v>3</v>
      </c>
      <c r="D1280" s="50">
        <v>10</v>
      </c>
      <c r="E1280" s="50">
        <v>700.66002394509007</v>
      </c>
      <c r="F1280" s="50">
        <v>0.27906110660355121</v>
      </c>
      <c r="G1280" s="50">
        <v>0.10266854876187476</v>
      </c>
      <c r="H1280" s="50">
        <v>5.5405507444663001E-2</v>
      </c>
      <c r="I1280" s="50">
        <v>7.9274540771241089E-2</v>
      </c>
      <c r="J1280" s="50">
        <v>3.1008541053772352E-2</v>
      </c>
      <c r="K1280" s="50">
        <v>1.8832269873143737E-2</v>
      </c>
      <c r="L1280" s="50">
        <v>266.76100600405641</v>
      </c>
      <c r="M1280" s="50">
        <v>133.38050300202821</v>
      </c>
      <c r="N1280" s="50">
        <v>16594344</v>
      </c>
      <c r="O1280" s="50">
        <v>4630836</v>
      </c>
      <c r="P1280" s="50">
        <v>168.61775097997676</v>
      </c>
      <c r="Q1280" s="50">
        <v>98.14325502407965</v>
      </c>
      <c r="R1280" s="50">
        <v>36.79070509375245</v>
      </c>
      <c r="S1280" s="50">
        <v>5453823822.2722683</v>
      </c>
      <c r="T1280" s="50">
        <v>3.9088808290339361</v>
      </c>
      <c r="U1280" s="50">
        <v>4.1902907631259545</v>
      </c>
      <c r="V1280" s="50">
        <v>1315509</v>
      </c>
      <c r="W1280" s="50">
        <v>81.208207043278065</v>
      </c>
      <c r="X1280" s="50">
        <v>52.172295958750141</v>
      </c>
      <c r="Y1280" s="50">
        <v>39.11538402127394</v>
      </c>
      <c r="Z1280" s="50">
        <v>823597498.61279333</v>
      </c>
      <c r="AA1280" s="50">
        <v>0.59029124850361436</v>
      </c>
      <c r="AB1280" s="50">
        <v>0.59576520641031405</v>
      </c>
      <c r="AC1280" s="50">
        <v>16594344</v>
      </c>
      <c r="AD1280" s="50">
        <v>0.50443464606827426</v>
      </c>
      <c r="AE1280" s="50">
        <v>0.50516659649883966</v>
      </c>
      <c r="AF1280" s="50">
        <v>2.362512105879425E-2</v>
      </c>
      <c r="AG1280" s="50">
        <v>0.44950208303156902</v>
      </c>
      <c r="AH1280" s="50">
        <v>13.189518968791893</v>
      </c>
      <c r="AI1280" s="50">
        <v>14.261399308436257</v>
      </c>
      <c r="AJ1280" s="50">
        <v>1.2983871029761174</v>
      </c>
      <c r="AK1280" s="50">
        <v>2.5922579227755724</v>
      </c>
      <c r="AL1280" s="50">
        <v>3.5503002711001264</v>
      </c>
      <c r="AM1280" s="50">
        <v>4.5794928036177369</v>
      </c>
      <c r="AN1280" s="50">
        <v>5.640944956292989</v>
      </c>
      <c r="AO1280" s="50">
        <v>6.9872886057807087</v>
      </c>
      <c r="AP1280" s="50">
        <v>8.801944645862136</v>
      </c>
      <c r="AQ1280" s="50">
        <v>11.063341411968501</v>
      </c>
      <c r="AR1280" s="50">
        <v>15.850093194793125</v>
      </c>
      <c r="AS1280" s="50">
        <v>39.635949084832987</v>
      </c>
      <c r="AT1280" s="50">
        <v>146.28571428571428</v>
      </c>
      <c r="AU1280" s="50">
        <v>216.16666666666666</v>
      </c>
      <c r="AV1280" s="50">
        <v>281</v>
      </c>
      <c r="AW1280" s="50">
        <v>362</v>
      </c>
      <c r="AX1280" s="50">
        <v>437.5</v>
      </c>
      <c r="AY1280" s="50">
        <v>543</v>
      </c>
      <c r="AZ1280" s="50">
        <v>700</v>
      </c>
      <c r="BA1280" s="50">
        <v>896.8</v>
      </c>
      <c r="BB1280" s="50">
        <v>1433.3333333333333</v>
      </c>
      <c r="BC1280" s="50">
        <v>10.736628967451082</v>
      </c>
      <c r="BD1280" s="50">
        <v>4566.666666666667</v>
      </c>
      <c r="BE1280" s="50">
        <v>90.965963611752031</v>
      </c>
      <c r="BF1280" s="50">
        <v>181.53434784495531</v>
      </c>
      <c r="BG1280" s="50">
        <v>248.87958953913156</v>
      </c>
      <c r="BH1280" s="50">
        <v>320.85600333776335</v>
      </c>
      <c r="BI1280" s="50">
        <v>395.26118617003277</v>
      </c>
      <c r="BJ1280" s="50">
        <v>489.50335732355893</v>
      </c>
      <c r="BK1280" s="50">
        <v>616.7101621521582</v>
      </c>
      <c r="BL1280" s="50">
        <v>775.21567994741758</v>
      </c>
      <c r="BM1280" s="50">
        <v>1110.3889968233657</v>
      </c>
      <c r="BN1280" s="50">
        <v>2777.9802436535479</v>
      </c>
    </row>
    <row r="1281" spans="1:66" x14ac:dyDescent="0.25">
      <c r="A1281" t="str">
        <f t="shared" si="19"/>
        <v>3014TOT11</v>
      </c>
      <c r="B1281" s="50">
        <v>3014</v>
      </c>
      <c r="C1281" s="50" t="s">
        <v>3</v>
      </c>
      <c r="D1281" s="50">
        <v>11</v>
      </c>
      <c r="E1281" s="50">
        <v>856.99285426417839</v>
      </c>
      <c r="F1281" s="50">
        <v>0.16739590965179502</v>
      </c>
      <c r="G1281" s="50">
        <v>5.9173920156116798E-2</v>
      </c>
      <c r="H1281" s="50">
        <v>3.4102276184952901E-2</v>
      </c>
      <c r="I1281" s="50">
        <v>4.2183824663556087E-2</v>
      </c>
      <c r="J1281" s="50">
        <v>2.2088149131022531E-2</v>
      </c>
      <c r="K1281" s="50">
        <v>1.6432500903568382E-2</v>
      </c>
      <c r="L1281" s="50">
        <v>267.79105793918808</v>
      </c>
      <c r="M1281" s="50">
        <v>133.89552896959404</v>
      </c>
      <c r="N1281" s="50">
        <v>1659712</v>
      </c>
      <c r="O1281" s="50">
        <v>277829</v>
      </c>
      <c r="P1281" s="50">
        <v>173.1277730717276</v>
      </c>
      <c r="Q1281" s="50">
        <v>94.663284867460476</v>
      </c>
      <c r="R1281" s="50">
        <v>35.349681052067574</v>
      </c>
      <c r="S1281" s="50">
        <v>315602469.25730008</v>
      </c>
      <c r="T1281" s="50">
        <v>1.8490523698264989</v>
      </c>
      <c r="U1281" s="50">
        <v>1.9137702344667959</v>
      </c>
      <c r="V1281" s="50">
        <v>70013</v>
      </c>
      <c r="W1281" s="50">
        <v>63.785612776702692</v>
      </c>
      <c r="X1281" s="50">
        <v>70.109916192891347</v>
      </c>
      <c r="Y1281" s="50">
        <v>52.361655936108527</v>
      </c>
      <c r="Z1281" s="50">
        <v>58903266.748954825</v>
      </c>
      <c r="AA1281" s="50">
        <v>0.34510257549310364</v>
      </c>
      <c r="AB1281" s="50">
        <v>0.34618951505157591</v>
      </c>
      <c r="AC1281" s="50">
        <v>1659712</v>
      </c>
      <c r="AD1281" s="50">
        <v>0.46888069036403879</v>
      </c>
      <c r="AE1281" s="50">
        <v>0.42621186555149748</v>
      </c>
      <c r="AF1281" s="50">
        <v>2.3629073208760775E-3</v>
      </c>
      <c r="AG1281" s="50">
        <v>0.37992435649736311</v>
      </c>
      <c r="AH1281" s="50">
        <v>10.789405381756611</v>
      </c>
      <c r="AI1281" s="50">
        <v>11.776624052010078</v>
      </c>
      <c r="AJ1281" s="50">
        <v>1.4660594246611278</v>
      </c>
      <c r="AK1281" s="50">
        <v>2.951599035895156</v>
      </c>
      <c r="AL1281" s="50">
        <v>3.982068933594606</v>
      </c>
      <c r="AM1281" s="50">
        <v>4.8773853275217238</v>
      </c>
      <c r="AN1281" s="50">
        <v>6.0843820711586982</v>
      </c>
      <c r="AO1281" s="50">
        <v>7.6656852973833871</v>
      </c>
      <c r="AP1281" s="50">
        <v>9.2633916972363366</v>
      </c>
      <c r="AQ1281" s="50">
        <v>11.684325332396014</v>
      </c>
      <c r="AR1281" s="50">
        <v>16.212065016802036</v>
      </c>
      <c r="AS1281" s="50">
        <v>35.813037863350914</v>
      </c>
      <c r="AT1281" s="50">
        <v>204.8</v>
      </c>
      <c r="AU1281" s="50">
        <v>300</v>
      </c>
      <c r="AV1281" s="50">
        <v>375</v>
      </c>
      <c r="AW1281" s="50">
        <v>466.66666666666669</v>
      </c>
      <c r="AX1281" s="50">
        <v>593.5</v>
      </c>
      <c r="AY1281" s="50">
        <v>724</v>
      </c>
      <c r="AZ1281" s="50">
        <v>875</v>
      </c>
      <c r="BA1281" s="50">
        <v>1174</v>
      </c>
      <c r="BB1281" s="50">
        <v>1666.6666666666667</v>
      </c>
      <c r="BC1281" s="50">
        <v>9.1925775901359259</v>
      </c>
      <c r="BD1281" s="50">
        <v>5000</v>
      </c>
      <c r="BE1281" s="50">
        <v>125.43558333777318</v>
      </c>
      <c r="BF1281" s="50">
        <v>253.30736727561586</v>
      </c>
      <c r="BG1281" s="50">
        <v>340.18071335334218</v>
      </c>
      <c r="BH1281" s="50">
        <v>419.16837374188998</v>
      </c>
      <c r="BI1281" s="50">
        <v>518.95143043035387</v>
      </c>
      <c r="BJ1281" s="50">
        <v>659.82682122411416</v>
      </c>
      <c r="BK1281" s="50">
        <v>790.14411017949942</v>
      </c>
      <c r="BL1281" s="50">
        <v>1005.854553849185</v>
      </c>
      <c r="BM1281" s="50">
        <v>1387.040780051952</v>
      </c>
      <c r="BN1281" s="50">
        <v>3078.0016167756357</v>
      </c>
    </row>
    <row r="1282" spans="1:66" x14ac:dyDescent="0.25">
      <c r="A1282" t="str">
        <f t="shared" si="19"/>
        <v>3014TOT12</v>
      </c>
      <c r="B1282" s="50">
        <v>3014</v>
      </c>
      <c r="C1282" s="50" t="s">
        <v>3</v>
      </c>
      <c r="D1282" s="50">
        <v>12</v>
      </c>
      <c r="E1282" s="50">
        <v>705.23835127592804</v>
      </c>
      <c r="F1282" s="50">
        <v>0.3329826677101107</v>
      </c>
      <c r="G1282" s="50">
        <v>0.12903054272532355</v>
      </c>
      <c r="H1282" s="50">
        <v>7.280838748271766E-2</v>
      </c>
      <c r="I1282" s="50">
        <v>0.10150871746186511</v>
      </c>
      <c r="J1282" s="50">
        <v>4.4836490844077453E-2</v>
      </c>
      <c r="K1282" s="50">
        <v>2.774890215494286E-2</v>
      </c>
      <c r="L1282" s="50">
        <v>267.12597842827813</v>
      </c>
      <c r="M1282" s="50">
        <v>133.56298921413907</v>
      </c>
      <c r="N1282" s="50">
        <v>779470</v>
      </c>
      <c r="O1282" s="50">
        <v>259550</v>
      </c>
      <c r="P1282" s="50">
        <v>163.61485513269403</v>
      </c>
      <c r="Q1282" s="50">
        <v>103.5111232955841</v>
      </c>
      <c r="R1282" s="50">
        <v>38.749927620153308</v>
      </c>
      <c r="S1282" s="50">
        <v>322395744.61642629</v>
      </c>
      <c r="T1282" s="50">
        <v>4.8873419759822783</v>
      </c>
      <c r="U1282" s="50">
        <v>5.2965064763290322</v>
      </c>
      <c r="V1282" s="50">
        <v>79123</v>
      </c>
      <c r="W1282" s="50">
        <v>74.568098009281428</v>
      </c>
      <c r="X1282" s="50">
        <v>58.994891204857637</v>
      </c>
      <c r="Y1282" s="50">
        <v>44.170088998436704</v>
      </c>
      <c r="Z1282" s="50">
        <v>56014233.321623415</v>
      </c>
      <c r="AA1282" s="50">
        <v>0.84914493549207681</v>
      </c>
      <c r="AB1282" s="50">
        <v>0.85835767474475488</v>
      </c>
      <c r="AC1282" s="50">
        <v>779470</v>
      </c>
      <c r="AD1282" s="50">
        <v>0.54244013044394412</v>
      </c>
      <c r="AE1282" s="50">
        <v>0.58130701796588014</v>
      </c>
      <c r="AF1282" s="50">
        <v>1.1097198606765807E-3</v>
      </c>
      <c r="AG1282" s="50">
        <v>0.52986542663248404</v>
      </c>
      <c r="AH1282" s="50">
        <v>16.434787849579489</v>
      </c>
      <c r="AI1282" s="50">
        <v>17.892919210706136</v>
      </c>
      <c r="AJ1282" s="50">
        <v>1.0214558261261077</v>
      </c>
      <c r="AK1282" s="50">
        <v>2.2695212175778874</v>
      </c>
      <c r="AL1282" s="50">
        <v>3.1205416419228094</v>
      </c>
      <c r="AM1282" s="50">
        <v>3.9877296372398483</v>
      </c>
      <c r="AN1282" s="50">
        <v>5.0419669926227471</v>
      </c>
      <c r="AO1282" s="50">
        <v>6.4297724276925674</v>
      </c>
      <c r="AP1282" s="50">
        <v>8.3068661827799097</v>
      </c>
      <c r="AQ1282" s="50">
        <v>10.936959706754031</v>
      </c>
      <c r="AR1282" s="50">
        <v>16.157826371931904</v>
      </c>
      <c r="AS1282" s="50">
        <v>42.727359995352188</v>
      </c>
      <c r="AT1282" s="50">
        <v>128.57142857142858</v>
      </c>
      <c r="AU1282" s="50">
        <v>188.1</v>
      </c>
      <c r="AV1282" s="50">
        <v>246.6</v>
      </c>
      <c r="AW1282" s="50">
        <v>320.66666666666669</v>
      </c>
      <c r="AX1282" s="50">
        <v>400</v>
      </c>
      <c r="AY1282" s="50">
        <v>506.8</v>
      </c>
      <c r="AZ1282" s="50">
        <v>681.33333333333337</v>
      </c>
      <c r="BA1282" s="50">
        <v>891.33333333333337</v>
      </c>
      <c r="BB1282" s="50">
        <v>1500</v>
      </c>
      <c r="BC1282" s="50">
        <v>11.246677626976677</v>
      </c>
      <c r="BD1282" s="50">
        <v>4866.666666666667</v>
      </c>
      <c r="BE1282" s="50">
        <v>71.574188437914842</v>
      </c>
      <c r="BF1282" s="50">
        <v>160.39486770718162</v>
      </c>
      <c r="BG1282" s="50">
        <v>220.06691768549527</v>
      </c>
      <c r="BH1282" s="50">
        <v>281.21916399401329</v>
      </c>
      <c r="BI1282" s="50">
        <v>357.13665694736676</v>
      </c>
      <c r="BJ1282" s="50">
        <v>453.45802811592398</v>
      </c>
      <c r="BK1282" s="50">
        <v>585.83206110134654</v>
      </c>
      <c r="BL1282" s="50">
        <v>771.29655287431524</v>
      </c>
      <c r="BM1282" s="50">
        <v>1139.5411219449609</v>
      </c>
      <c r="BN1282" s="50">
        <v>3013.4132710664067</v>
      </c>
    </row>
    <row r="1283" spans="1:66" x14ac:dyDescent="0.25">
      <c r="A1283" t="str">
        <f t="shared" si="19"/>
        <v>3014TOT13</v>
      </c>
      <c r="B1283" s="50">
        <v>3014</v>
      </c>
      <c r="C1283" s="50" t="s">
        <v>3</v>
      </c>
      <c r="D1283" s="50">
        <v>13</v>
      </c>
      <c r="E1283" s="50">
        <v>744.61019489932619</v>
      </c>
      <c r="F1283" s="50">
        <v>0.29389711479253461</v>
      </c>
      <c r="G1283" s="50">
        <v>0.10616433512270666</v>
      </c>
      <c r="H1283" s="50">
        <v>5.5663222731560519E-2</v>
      </c>
      <c r="I1283" s="50">
        <v>7.9155951165073679E-2</v>
      </c>
      <c r="J1283" s="50">
        <v>3.0567155574551252E-2</v>
      </c>
      <c r="K1283" s="50">
        <v>1.6718608477853125E-2</v>
      </c>
      <c r="L1283" s="50">
        <v>270.40876546763553</v>
      </c>
      <c r="M1283" s="50">
        <v>135.20438273381777</v>
      </c>
      <c r="N1283" s="50">
        <v>3782293</v>
      </c>
      <c r="O1283" s="50">
        <v>1111605</v>
      </c>
      <c r="P1283" s="50">
        <v>172.72911720879296</v>
      </c>
      <c r="Q1283" s="50">
        <v>97.679648258842576</v>
      </c>
      <c r="R1283" s="50">
        <v>36.12295928718094</v>
      </c>
      <c r="S1283" s="50">
        <v>1302974224.8332484</v>
      </c>
      <c r="T1283" s="50">
        <v>3.8554087754741087</v>
      </c>
      <c r="U1283" s="50">
        <v>4.1374862881499324</v>
      </c>
      <c r="V1283" s="50">
        <v>299391</v>
      </c>
      <c r="W1283" s="50">
        <v>82.99335702373422</v>
      </c>
      <c r="X1283" s="50">
        <v>52.211025710083547</v>
      </c>
      <c r="Y1283" s="50">
        <v>38.616370752472918</v>
      </c>
      <c r="Z1283" s="50">
        <v>187578134.38041151</v>
      </c>
      <c r="AA1283" s="50">
        <v>0.55503046153491808</v>
      </c>
      <c r="AB1283" s="50">
        <v>0.55997087578222426</v>
      </c>
      <c r="AC1283" s="50">
        <v>3782293</v>
      </c>
      <c r="AD1283" s="50">
        <v>0.5290581438254669</v>
      </c>
      <c r="AE1283" s="50">
        <v>0.56672900583966079</v>
      </c>
      <c r="AF1283" s="50">
        <v>5.3847943615507893E-3</v>
      </c>
      <c r="AG1283" s="50">
        <v>0.50239060398307345</v>
      </c>
      <c r="AH1283" s="50">
        <v>15.099767647103542</v>
      </c>
      <c r="AI1283" s="50">
        <v>15.685018750447663</v>
      </c>
      <c r="AJ1283" s="50">
        <v>1.2505730194145153</v>
      </c>
      <c r="AK1283" s="50">
        <v>2.4365646620399559</v>
      </c>
      <c r="AL1283" s="50">
        <v>3.2559544659577502</v>
      </c>
      <c r="AM1283" s="50">
        <v>4.2430658633788205</v>
      </c>
      <c r="AN1283" s="50">
        <v>5.3097301689742888</v>
      </c>
      <c r="AO1283" s="50">
        <v>6.6318979732223937</v>
      </c>
      <c r="AP1283" s="50">
        <v>8.3250693475923221</v>
      </c>
      <c r="AQ1283" s="50">
        <v>10.714320830324457</v>
      </c>
      <c r="AR1283" s="50">
        <v>15.605726962412824</v>
      </c>
      <c r="AS1283" s="50">
        <v>42.227096706682673</v>
      </c>
      <c r="AT1283" s="50">
        <v>150</v>
      </c>
      <c r="AU1283" s="50">
        <v>211.5</v>
      </c>
      <c r="AV1283" s="50">
        <v>275.33333333333331</v>
      </c>
      <c r="AW1283" s="50">
        <v>357.5</v>
      </c>
      <c r="AX1283" s="50">
        <v>438</v>
      </c>
      <c r="AY1283" s="50">
        <v>550</v>
      </c>
      <c r="AZ1283" s="50">
        <v>700</v>
      </c>
      <c r="BA1283" s="50">
        <v>931</v>
      </c>
      <c r="BB1283" s="50">
        <v>1500</v>
      </c>
      <c r="BC1283" s="50">
        <v>12.048471728520866</v>
      </c>
      <c r="BD1283" s="50">
        <v>5266.666666666667</v>
      </c>
      <c r="BE1283" s="50">
        <v>92.925660760730125</v>
      </c>
      <c r="BF1283" s="50">
        <v>181.36641624950965</v>
      </c>
      <c r="BG1283" s="50">
        <v>242.75380431040361</v>
      </c>
      <c r="BH1283" s="50">
        <v>315.5644787152479</v>
      </c>
      <c r="BI1283" s="50">
        <v>395.85700051506348</v>
      </c>
      <c r="BJ1283" s="50">
        <v>493.99067615805757</v>
      </c>
      <c r="BK1283" s="50">
        <v>619.13410746209331</v>
      </c>
      <c r="BL1283" s="50">
        <v>798.10796224134481</v>
      </c>
      <c r="BM1283" s="50">
        <v>1159.6461852209663</v>
      </c>
      <c r="BN1283" s="50">
        <v>3155.7558287075049</v>
      </c>
    </row>
    <row r="1284" spans="1:66" x14ac:dyDescent="0.25">
      <c r="A1284" t="str">
        <f t="shared" ref="A1284:A1322" si="20">B1284&amp;C1284&amp;D1284</f>
        <v>3014TOT14</v>
      </c>
      <c r="B1284" s="50">
        <v>3014</v>
      </c>
      <c r="C1284" s="50" t="s">
        <v>3</v>
      </c>
      <c r="D1284" s="50">
        <v>14</v>
      </c>
      <c r="E1284" s="50">
        <v>854.72530317571227</v>
      </c>
      <c r="F1284" s="50">
        <v>0.20142534762902964</v>
      </c>
      <c r="G1284" s="50">
        <v>6.3979445573340066E-2</v>
      </c>
      <c r="H1284" s="50">
        <v>3.2464372354129439E-2</v>
      </c>
      <c r="I1284" s="50">
        <v>3.8918407714440724E-2</v>
      </c>
      <c r="J1284" s="50">
        <v>1.7337311984133914E-2</v>
      </c>
      <c r="K1284" s="50">
        <v>1.1054600569261795E-2</v>
      </c>
      <c r="L1284" s="50">
        <v>270.62435698789517</v>
      </c>
      <c r="M1284" s="50">
        <v>135.31217849394758</v>
      </c>
      <c r="N1284" s="50">
        <v>473709</v>
      </c>
      <c r="O1284" s="50">
        <v>95417</v>
      </c>
      <c r="P1284" s="50">
        <v>184.66498532720641</v>
      </c>
      <c r="Q1284" s="50">
        <v>85.95937166068876</v>
      </c>
      <c r="R1284" s="50">
        <v>31.763353682364095</v>
      </c>
      <c r="S1284" s="50">
        <v>98423824.388975263</v>
      </c>
      <c r="T1284" s="50">
        <v>2.0257264239628729</v>
      </c>
      <c r="U1284" s="50">
        <v>2.1178935941495451</v>
      </c>
      <c r="V1284" s="50">
        <v>18436</v>
      </c>
      <c r="W1284" s="50">
        <v>75.033518816616606</v>
      </c>
      <c r="X1284" s="50">
        <v>60.278659677330978</v>
      </c>
      <c r="Y1284" s="50">
        <v>44.547845100304251</v>
      </c>
      <c r="Z1284" s="50">
        <v>13335568.437735287</v>
      </c>
      <c r="AA1284" s="50">
        <v>0.2744682350090798</v>
      </c>
      <c r="AB1284" s="50">
        <v>0.27540917563869899</v>
      </c>
      <c r="AC1284" s="50">
        <v>473709</v>
      </c>
      <c r="AD1284" s="50">
        <v>0.50061692333276808</v>
      </c>
      <c r="AE1284" s="50">
        <v>0.48731137511333866</v>
      </c>
      <c r="AF1284" s="50">
        <v>6.7441246678030299E-4</v>
      </c>
      <c r="AG1284" s="50">
        <v>0.44166394323755132</v>
      </c>
      <c r="AH1284" s="50">
        <v>12.688434936174804</v>
      </c>
      <c r="AI1284" s="50">
        <v>12.859038503245634</v>
      </c>
      <c r="AJ1284" s="50">
        <v>1.542925488615567</v>
      </c>
      <c r="AK1284" s="50">
        <v>2.807496739926858</v>
      </c>
      <c r="AL1284" s="50">
        <v>3.5669460585343575</v>
      </c>
      <c r="AM1284" s="50">
        <v>4.5595722972887716</v>
      </c>
      <c r="AN1284" s="50">
        <v>5.623277270524607</v>
      </c>
      <c r="AO1284" s="50">
        <v>6.8137421562492477</v>
      </c>
      <c r="AP1284" s="50">
        <v>8.2837295009958609</v>
      </c>
      <c r="AQ1284" s="50">
        <v>10.860063545662015</v>
      </c>
      <c r="AR1284" s="50">
        <v>16.36403474039242</v>
      </c>
      <c r="AS1284" s="50">
        <v>39.578212201810295</v>
      </c>
      <c r="AT1284" s="50">
        <v>191.75</v>
      </c>
      <c r="AU1284" s="50">
        <v>272.39999999999998</v>
      </c>
      <c r="AV1284" s="50">
        <v>355.66666666666669</v>
      </c>
      <c r="AW1284" s="50">
        <v>430.5</v>
      </c>
      <c r="AX1284" s="50">
        <v>530</v>
      </c>
      <c r="AY1284" s="50">
        <v>651</v>
      </c>
      <c r="AZ1284" s="50">
        <v>770.33333333333337</v>
      </c>
      <c r="BA1284" s="50">
        <v>1073.3333333333333</v>
      </c>
      <c r="BB1284" s="50">
        <v>1862</v>
      </c>
      <c r="BC1284" s="50">
        <v>9.258696450313721</v>
      </c>
      <c r="BD1284" s="50">
        <v>5072</v>
      </c>
      <c r="BE1284" s="50">
        <v>130.43464869415072</v>
      </c>
      <c r="BF1284" s="50">
        <v>238.24332052859702</v>
      </c>
      <c r="BG1284" s="50">
        <v>310.09245532455276</v>
      </c>
      <c r="BH1284" s="50">
        <v>389.99727485898961</v>
      </c>
      <c r="BI1284" s="50">
        <v>477.19960247596697</v>
      </c>
      <c r="BJ1284" s="50">
        <v>582.96495289815675</v>
      </c>
      <c r="BK1284" s="50">
        <v>708.52340403058895</v>
      </c>
      <c r="BL1284" s="50">
        <v>925.20783035050476</v>
      </c>
      <c r="BM1284" s="50">
        <v>1411.0941588221108</v>
      </c>
      <c r="BN1284" s="50">
        <v>3385.3440580812339</v>
      </c>
    </row>
    <row r="1285" spans="1:66" x14ac:dyDescent="0.25">
      <c r="A1285" t="str">
        <f t="shared" si="20"/>
        <v>3014TOT15</v>
      </c>
      <c r="B1285" s="50">
        <v>3014</v>
      </c>
      <c r="C1285" s="50" t="s">
        <v>3</v>
      </c>
      <c r="D1285" s="50">
        <v>15</v>
      </c>
      <c r="E1285" s="50">
        <v>603.81607243144629</v>
      </c>
      <c r="F1285" s="50">
        <v>0.31377135788775418</v>
      </c>
      <c r="G1285" s="50">
        <v>0.11707413978539657</v>
      </c>
      <c r="H1285" s="50">
        <v>6.3146709115750446E-2</v>
      </c>
      <c r="I1285" s="50">
        <v>9.3706721065136056E-2</v>
      </c>
      <c r="J1285" s="50">
        <v>3.4207768640075784E-2</v>
      </c>
      <c r="K1285" s="50">
        <v>2.0552294904151364E-2</v>
      </c>
      <c r="L1285" s="50">
        <v>263.52985711282969</v>
      </c>
      <c r="M1285" s="50">
        <v>131.76492855641484</v>
      </c>
      <c r="N1285" s="50">
        <v>7677667</v>
      </c>
      <c r="O1285" s="50">
        <v>2409032</v>
      </c>
      <c r="P1285" s="50">
        <v>165.20178938559675</v>
      </c>
      <c r="Q1285" s="50">
        <v>98.328067727232934</v>
      </c>
      <c r="R1285" s="50">
        <v>37.311926930971616</v>
      </c>
      <c r="S1285" s="50">
        <v>2842505539.8368564</v>
      </c>
      <c r="T1285" s="50">
        <v>5.1095909396740655</v>
      </c>
      <c r="U1285" s="50">
        <v>5.5894243182491881</v>
      </c>
      <c r="V1285" s="50">
        <v>719449</v>
      </c>
      <c r="W1285" s="50">
        <v>83.663958426419029</v>
      </c>
      <c r="X1285" s="50">
        <v>48.100970129995815</v>
      </c>
      <c r="Y1285" s="50">
        <v>36.505138853698462</v>
      </c>
      <c r="Z1285" s="50">
        <v>415274338.30866432</v>
      </c>
      <c r="AA1285" s="50">
        <v>0.74648297664280994</v>
      </c>
      <c r="AB1285" s="50">
        <v>0.75630272014043665</v>
      </c>
      <c r="AC1285" s="50">
        <v>7677667</v>
      </c>
      <c r="AD1285" s="50">
        <v>0.48630385721880992</v>
      </c>
      <c r="AE1285" s="50">
        <v>0.46519132547411601</v>
      </c>
      <c r="AF1285" s="50">
        <v>1.0930580463085336E-2</v>
      </c>
      <c r="AG1285" s="50">
        <v>0.41380071240796301</v>
      </c>
      <c r="AH1285" s="50">
        <v>12.02011551087004</v>
      </c>
      <c r="AI1285" s="50">
        <v>13.002804017546786</v>
      </c>
      <c r="AJ1285" s="50">
        <v>1.3994474755063759</v>
      </c>
      <c r="AK1285" s="50">
        <v>2.722343992453113</v>
      </c>
      <c r="AL1285" s="50">
        <v>3.7785453075910169</v>
      </c>
      <c r="AM1285" s="50">
        <v>4.7779961680958669</v>
      </c>
      <c r="AN1285" s="50">
        <v>5.9793121140634877</v>
      </c>
      <c r="AO1285" s="50">
        <v>7.3196194762124485</v>
      </c>
      <c r="AP1285" s="50">
        <v>9.0037988031236651</v>
      </c>
      <c r="AQ1285" s="50">
        <v>11.424090003880316</v>
      </c>
      <c r="AR1285" s="50">
        <v>15.496090042099112</v>
      </c>
      <c r="AS1285" s="50">
        <v>38.098756616974597</v>
      </c>
      <c r="AT1285" s="50">
        <v>133.33333333333334</v>
      </c>
      <c r="AU1285" s="50">
        <v>197.2</v>
      </c>
      <c r="AV1285" s="50">
        <v>255.42857142857142</v>
      </c>
      <c r="AW1285" s="50">
        <v>327.33333333333331</v>
      </c>
      <c r="AX1285" s="50">
        <v>399.28571428571428</v>
      </c>
      <c r="AY1285" s="50">
        <v>487.33333333333331</v>
      </c>
      <c r="AZ1285" s="50">
        <v>603.5</v>
      </c>
      <c r="BA1285" s="50">
        <v>758</v>
      </c>
      <c r="BB1285" s="50">
        <v>1185</v>
      </c>
      <c r="BC1285" s="50">
        <v>9.9909680295364325</v>
      </c>
      <c r="BD1285" s="50">
        <v>3850</v>
      </c>
      <c r="BE1285" s="50">
        <v>84.249346856889971</v>
      </c>
      <c r="BF1285" s="50">
        <v>164.64213397868059</v>
      </c>
      <c r="BG1285" s="50">
        <v>227.69901333371902</v>
      </c>
      <c r="BH1285" s="50">
        <v>289.08093611012754</v>
      </c>
      <c r="BI1285" s="50">
        <v>361.48290887057755</v>
      </c>
      <c r="BJ1285" s="50">
        <v>441.75387471566393</v>
      </c>
      <c r="BK1285" s="50">
        <v>542.85758182690563</v>
      </c>
      <c r="BL1285" s="50">
        <v>691.21089498199819</v>
      </c>
      <c r="BM1285" s="50">
        <v>935.59924825294934</v>
      </c>
      <c r="BN1285" s="50">
        <v>2300.9127930185632</v>
      </c>
    </row>
    <row r="1286" spans="1:66" x14ac:dyDescent="0.25">
      <c r="A1286" t="str">
        <f t="shared" si="20"/>
        <v>3014TOT16</v>
      </c>
      <c r="B1286" s="50">
        <v>3014</v>
      </c>
      <c r="C1286" s="50" t="s">
        <v>3</v>
      </c>
      <c r="D1286" s="50">
        <v>16</v>
      </c>
      <c r="E1286" s="50">
        <v>810.79400337167317</v>
      </c>
      <c r="F1286" s="50">
        <v>0.18980126493248933</v>
      </c>
      <c r="G1286" s="50">
        <v>5.5403943011758758E-2</v>
      </c>
      <c r="H1286" s="50">
        <v>2.394105700431844E-2</v>
      </c>
      <c r="I1286" s="50">
        <v>3.2373356608731745E-2</v>
      </c>
      <c r="J1286" s="50">
        <v>8.9808518597382578E-3</v>
      </c>
      <c r="K1286" s="50">
        <v>3.8876010217439782E-3</v>
      </c>
      <c r="L1286" s="50">
        <v>272.38363473879491</v>
      </c>
      <c r="M1286" s="50">
        <v>136.19181736939746</v>
      </c>
      <c r="N1286" s="50">
        <v>749289</v>
      </c>
      <c r="O1286" s="50">
        <v>142216</v>
      </c>
      <c r="P1286" s="50">
        <v>192.87348299258983</v>
      </c>
      <c r="Q1286" s="50">
        <v>79.510151746205082</v>
      </c>
      <c r="R1286" s="50">
        <v>29.190502514019308</v>
      </c>
      <c r="S1286" s="50">
        <v>135691388.88885963</v>
      </c>
      <c r="T1286" s="50">
        <v>1.8612776258393262</v>
      </c>
      <c r="U1286" s="50">
        <v>1.9492886875584545</v>
      </c>
      <c r="V1286" s="50">
        <v>24257</v>
      </c>
      <c r="W1286" s="50">
        <v>98.410176401924019</v>
      </c>
      <c r="X1286" s="50">
        <v>37.781640967473436</v>
      </c>
      <c r="Y1286" s="50">
        <v>27.741491153610998</v>
      </c>
      <c r="Z1286" s="50">
        <v>10997631.179376038</v>
      </c>
      <c r="AA1286" s="50">
        <v>0.15085441323156915</v>
      </c>
      <c r="AB1286" s="50">
        <v>0.15144950655285608</v>
      </c>
      <c r="AC1286" s="50">
        <v>749289</v>
      </c>
      <c r="AD1286" s="50">
        <v>0.46964697206019401</v>
      </c>
      <c r="AE1286" s="50">
        <v>0.39193492298980992</v>
      </c>
      <c r="AF1286" s="50">
        <v>1.0667516192880873E-3</v>
      </c>
      <c r="AG1286" s="50">
        <v>0.37766053672412259</v>
      </c>
      <c r="AH1286" s="50">
        <v>10.393202431293776</v>
      </c>
      <c r="AI1286" s="50">
        <v>10.826078088725014</v>
      </c>
      <c r="AJ1286" s="50">
        <v>1.8544454577944505</v>
      </c>
      <c r="AK1286" s="50">
        <v>3.0598032059453342</v>
      </c>
      <c r="AL1286" s="50">
        <v>3.8885063601916228</v>
      </c>
      <c r="AM1286" s="50">
        <v>4.6804361845019571</v>
      </c>
      <c r="AN1286" s="50">
        <v>5.5618611767789297</v>
      </c>
      <c r="AO1286" s="50">
        <v>7.0694105084874259</v>
      </c>
      <c r="AP1286" s="50">
        <v>8.9688949774173956</v>
      </c>
      <c r="AQ1286" s="50">
        <v>11.714602347823423</v>
      </c>
      <c r="AR1286" s="50">
        <v>18.168655868787333</v>
      </c>
      <c r="AS1286" s="50">
        <v>35.033383912272129</v>
      </c>
      <c r="AT1286" s="50">
        <v>203.25</v>
      </c>
      <c r="AU1286" s="50">
        <v>282.5</v>
      </c>
      <c r="AV1286" s="50">
        <v>345.28571428571428</v>
      </c>
      <c r="AW1286" s="50">
        <v>404</v>
      </c>
      <c r="AX1286" s="50">
        <v>500</v>
      </c>
      <c r="AY1286" s="50">
        <v>635.85714285714289</v>
      </c>
      <c r="AZ1286" s="50">
        <v>804</v>
      </c>
      <c r="BA1286" s="50">
        <v>1166.6666666666667</v>
      </c>
      <c r="BB1286" s="50">
        <v>1860</v>
      </c>
      <c r="BC1286" s="50">
        <v>7.3493829591175057</v>
      </c>
      <c r="BD1286" s="50">
        <v>4146.666666666667</v>
      </c>
      <c r="BE1286" s="50">
        <v>150.01276973464098</v>
      </c>
      <c r="BF1286" s="50">
        <v>245.78396021787484</v>
      </c>
      <c r="BG1286" s="50">
        <v>316.66353055397582</v>
      </c>
      <c r="BH1286" s="50">
        <v>376.02375611802427</v>
      </c>
      <c r="BI1286" s="50">
        <v>456.07068566369264</v>
      </c>
      <c r="BJ1286" s="50">
        <v>565.94692115846442</v>
      </c>
      <c r="BK1286" s="50">
        <v>727.98834406805281</v>
      </c>
      <c r="BL1286" s="50">
        <v>960.7100300580023</v>
      </c>
      <c r="BM1286" s="50">
        <v>1479.7769373427532</v>
      </c>
      <c r="BN1286" s="50">
        <v>2843.6698966753502</v>
      </c>
    </row>
    <row r="1287" spans="1:66" x14ac:dyDescent="0.25">
      <c r="A1287" t="str">
        <f t="shared" si="20"/>
        <v>3014TOT17</v>
      </c>
      <c r="B1287" s="50">
        <v>3014</v>
      </c>
      <c r="C1287" s="50" t="s">
        <v>3</v>
      </c>
      <c r="D1287" s="50">
        <v>17</v>
      </c>
      <c r="E1287" s="50">
        <v>808.50021103066922</v>
      </c>
      <c r="F1287" s="50">
        <v>0.22767700671917751</v>
      </c>
      <c r="G1287" s="50">
        <v>9.0142417912621273E-2</v>
      </c>
      <c r="H1287" s="50">
        <v>5.2570622530461769E-2</v>
      </c>
      <c r="I1287" s="50">
        <v>7.1212956899994836E-2</v>
      </c>
      <c r="J1287" s="50">
        <v>3.3803632018887933E-2</v>
      </c>
      <c r="K1287" s="50">
        <v>2.3385723877238286E-2</v>
      </c>
      <c r="L1287" s="50">
        <v>268.78086026573948</v>
      </c>
      <c r="M1287" s="50">
        <v>134.39043013286974</v>
      </c>
      <c r="N1287" s="50">
        <v>1472204</v>
      </c>
      <c r="O1287" s="50">
        <v>335187</v>
      </c>
      <c r="P1287" s="50">
        <v>162.36450763478518</v>
      </c>
      <c r="Q1287" s="50">
        <v>106.41635263095429</v>
      </c>
      <c r="R1287" s="50">
        <v>39.592236041562671</v>
      </c>
      <c r="S1287" s="50">
        <v>428032535.87174016</v>
      </c>
      <c r="T1287" s="50">
        <v>2.9967285478010939</v>
      </c>
      <c r="U1287" s="50">
        <v>3.1403114952866846</v>
      </c>
      <c r="V1287" s="50">
        <v>104840</v>
      </c>
      <c r="W1287" s="50">
        <v>70.597479456053719</v>
      </c>
      <c r="X1287" s="50">
        <v>63.792950676816019</v>
      </c>
      <c r="Y1287" s="50">
        <v>47.468373018633031</v>
      </c>
      <c r="Z1287" s="50">
        <v>80256635.387488693</v>
      </c>
      <c r="AA1287" s="50">
        <v>0.56189034771931179</v>
      </c>
      <c r="AB1287" s="50">
        <v>0.56540618390029818</v>
      </c>
      <c r="AC1287" s="50">
        <v>1472204</v>
      </c>
      <c r="AD1287" s="50">
        <v>0.51209202552060296</v>
      </c>
      <c r="AE1287" s="50">
        <v>0.54469763184395426</v>
      </c>
      <c r="AF1287" s="50">
        <v>2.0959549665381712E-3</v>
      </c>
      <c r="AG1287" s="50">
        <v>0.46722510687932584</v>
      </c>
      <c r="AH1287" s="50">
        <v>13.833269317554167</v>
      </c>
      <c r="AI1287" s="50">
        <v>15.474909024630291</v>
      </c>
      <c r="AJ1287" s="50">
        <v>1.1573191461074772</v>
      </c>
      <c r="AK1287" s="50">
        <v>2.4643965895629361</v>
      </c>
      <c r="AL1287" s="50">
        <v>3.5114319120448019</v>
      </c>
      <c r="AM1287" s="50">
        <v>4.518265627959571</v>
      </c>
      <c r="AN1287" s="50">
        <v>5.5987561343564121</v>
      </c>
      <c r="AO1287" s="50">
        <v>7.1509774315937022</v>
      </c>
      <c r="AP1287" s="50">
        <v>8.8333130904234025</v>
      </c>
      <c r="AQ1287" s="50">
        <v>10.719818545380086</v>
      </c>
      <c r="AR1287" s="50">
        <v>15.751437079437785</v>
      </c>
      <c r="AS1287" s="50">
        <v>40.294284443133826</v>
      </c>
      <c r="AT1287" s="50">
        <v>164.85714285714286</v>
      </c>
      <c r="AU1287" s="50">
        <v>241.33333333333334</v>
      </c>
      <c r="AV1287" s="50">
        <v>327.39999999999998</v>
      </c>
      <c r="AW1287" s="50">
        <v>400</v>
      </c>
      <c r="AX1287" s="50">
        <v>500</v>
      </c>
      <c r="AY1287" s="50">
        <v>662</v>
      </c>
      <c r="AZ1287" s="50">
        <v>750</v>
      </c>
      <c r="BA1287" s="50">
        <v>1000</v>
      </c>
      <c r="BB1287" s="50">
        <v>1674</v>
      </c>
      <c r="BC1287" s="50">
        <v>11.946243378914474</v>
      </c>
      <c r="BD1287" s="50">
        <v>5000</v>
      </c>
      <c r="BE1287" s="50">
        <v>92.472201524125779</v>
      </c>
      <c r="BF1287" s="50">
        <v>200.67970516485994</v>
      </c>
      <c r="BG1287" s="50">
        <v>284.43916273543783</v>
      </c>
      <c r="BH1287" s="50">
        <v>366.01889053310038</v>
      </c>
      <c r="BI1287" s="50">
        <v>452.74996604670741</v>
      </c>
      <c r="BJ1287" s="50">
        <v>576.2208112952386</v>
      </c>
      <c r="BK1287" s="50">
        <v>716.73630596116152</v>
      </c>
      <c r="BL1287" s="50">
        <v>866.80000283055824</v>
      </c>
      <c r="BM1287" s="50">
        <v>1273.7497368516415</v>
      </c>
      <c r="BN1287" s="50">
        <v>3258.2452352808004</v>
      </c>
    </row>
    <row r="1288" spans="1:66" x14ac:dyDescent="0.25">
      <c r="A1288" t="str">
        <f t="shared" si="20"/>
        <v>3014TOT20</v>
      </c>
      <c r="B1288" s="50">
        <v>3014</v>
      </c>
      <c r="C1288" s="50" t="s">
        <v>3</v>
      </c>
      <c r="D1288" s="50">
        <v>20</v>
      </c>
      <c r="E1288" s="50">
        <v>652.56623264786788</v>
      </c>
      <c r="F1288" s="50">
        <v>0.30052346761954235</v>
      </c>
      <c r="G1288" s="50">
        <v>0.11872956474188742</v>
      </c>
      <c r="H1288" s="50">
        <v>6.6862753226918037E-2</v>
      </c>
      <c r="I1288" s="50">
        <v>0.10300723907272601</v>
      </c>
      <c r="J1288" s="50">
        <v>4.0912417377286937E-2</v>
      </c>
      <c r="K1288" s="50">
        <v>2.2801021652855913E-2</v>
      </c>
      <c r="L1288" s="50">
        <v>263.78147665897313</v>
      </c>
      <c r="M1288" s="50">
        <v>131.89073832948657</v>
      </c>
      <c r="N1288" s="50">
        <v>54634898</v>
      </c>
      <c r="O1288" s="50">
        <v>16419069</v>
      </c>
      <c r="P1288" s="50">
        <v>159.56778526652189</v>
      </c>
      <c r="Q1288" s="50">
        <v>104.21369139245124</v>
      </c>
      <c r="R1288" s="50">
        <v>39.507585108859907</v>
      </c>
      <c r="S1288" s="50">
        <v>20533101476.608353</v>
      </c>
      <c r="T1288" s="50">
        <v>4.7993074639509015</v>
      </c>
      <c r="U1288" s="50">
        <v>5.1799568686351902</v>
      </c>
      <c r="V1288" s="50">
        <v>5627790</v>
      </c>
      <c r="W1288" s="50">
        <v>79.50637211106195</v>
      </c>
      <c r="X1288" s="50">
        <v>52.384366218424617</v>
      </c>
      <c r="Y1288" s="50">
        <v>39.718002099252139</v>
      </c>
      <c r="Z1288" s="50">
        <v>3537698548.3246546</v>
      </c>
      <c r="AA1288" s="50">
        <v>0.82688448540153447</v>
      </c>
      <c r="AB1288" s="50">
        <v>0.8373938106531138</v>
      </c>
      <c r="AC1288" s="50">
        <v>54634898</v>
      </c>
      <c r="AD1288" s="50">
        <v>0.51324933979292697</v>
      </c>
      <c r="AE1288" s="50">
        <v>0.54286996057085535</v>
      </c>
      <c r="AF1288" s="50">
        <v>7.7782892730495212E-2</v>
      </c>
      <c r="AG1288" s="50">
        <v>0.47722713240743708</v>
      </c>
      <c r="AH1288" s="50">
        <v>13.967974271236175</v>
      </c>
      <c r="AI1288" s="50">
        <v>15.169990183609714</v>
      </c>
      <c r="AJ1288" s="50">
        <v>1.1549147058185503</v>
      </c>
      <c r="AK1288" s="50">
        <v>2.5291835771498636</v>
      </c>
      <c r="AL1288" s="50">
        <v>3.5213138839260196</v>
      </c>
      <c r="AM1288" s="50">
        <v>4.5119781069595568</v>
      </c>
      <c r="AN1288" s="50">
        <v>5.6373409336107336</v>
      </c>
      <c r="AO1288" s="50">
        <v>6.9934333773050241</v>
      </c>
      <c r="AP1288" s="50">
        <v>8.7317781150136184</v>
      </c>
      <c r="AQ1288" s="50">
        <v>11.032322512132396</v>
      </c>
      <c r="AR1288" s="50">
        <v>14.970683320277857</v>
      </c>
      <c r="AS1288" s="50">
        <v>40.917051467806381</v>
      </c>
      <c r="AT1288" s="50">
        <v>126</v>
      </c>
      <c r="AU1288" s="50">
        <v>200</v>
      </c>
      <c r="AV1288" s="50">
        <v>259</v>
      </c>
      <c r="AW1288" s="50">
        <v>333.33333333333331</v>
      </c>
      <c r="AX1288" s="50">
        <v>403.6</v>
      </c>
      <c r="AY1288" s="50">
        <v>503.66666666666669</v>
      </c>
      <c r="AZ1288" s="50">
        <v>650</v>
      </c>
      <c r="BA1288" s="50">
        <v>791.5</v>
      </c>
      <c r="BB1288" s="50">
        <v>1250</v>
      </c>
      <c r="BC1288" s="50">
        <v>12.111255850717725</v>
      </c>
      <c r="BD1288" s="50">
        <v>4850</v>
      </c>
      <c r="BE1288" s="50">
        <v>75.325751965267372</v>
      </c>
      <c r="BF1288" s="50">
        <v>165.11756972691288</v>
      </c>
      <c r="BG1288" s="50">
        <v>229.77020421177684</v>
      </c>
      <c r="BH1288" s="50">
        <v>294.47050818431836</v>
      </c>
      <c r="BI1288" s="50">
        <v>367.84231085273899</v>
      </c>
      <c r="BJ1288" s="50">
        <v>456.34469375982582</v>
      </c>
      <c r="BK1288" s="50">
        <v>569.70716819511665</v>
      </c>
      <c r="BL1288" s="50">
        <v>720.13006272421399</v>
      </c>
      <c r="BM1288" s="50">
        <v>977.0093451662882</v>
      </c>
      <c r="BN1288" s="50">
        <v>2670.1774260806051</v>
      </c>
    </row>
    <row r="1289" spans="1:66" x14ac:dyDescent="0.25">
      <c r="A1289" t="str">
        <f t="shared" si="20"/>
        <v>3014TOT21</v>
      </c>
      <c r="B1289" s="50">
        <v>3014</v>
      </c>
      <c r="C1289" s="50" t="s">
        <v>3</v>
      </c>
      <c r="D1289" s="50">
        <v>21</v>
      </c>
      <c r="E1289" s="50">
        <v>544.27281686009951</v>
      </c>
      <c r="F1289" s="50">
        <v>0.38045269300493112</v>
      </c>
      <c r="G1289" s="50">
        <v>0.16366488642135113</v>
      </c>
      <c r="H1289" s="50">
        <v>9.6701247827740713E-2</v>
      </c>
      <c r="I1289" s="50">
        <v>0.14681949261990238</v>
      </c>
      <c r="J1289" s="50">
        <v>6.2934322391574218E-2</v>
      </c>
      <c r="K1289" s="50">
        <v>3.6622942776423084E-2</v>
      </c>
      <c r="L1289" s="50">
        <v>256.85766356107649</v>
      </c>
      <c r="M1289" s="50">
        <v>128.42883178053825</v>
      </c>
      <c r="N1289" s="50">
        <v>6579249</v>
      </c>
      <c r="O1289" s="50">
        <v>2503093</v>
      </c>
      <c r="P1289" s="50">
        <v>146.36145442363093</v>
      </c>
      <c r="Q1289" s="50">
        <v>110.49620913744556</v>
      </c>
      <c r="R1289" s="50">
        <v>43.018459175219974</v>
      </c>
      <c r="S1289" s="50">
        <v>3318987451.4217124</v>
      </c>
      <c r="T1289" s="50">
        <v>7.7238067070292269</v>
      </c>
      <c r="U1289" s="50">
        <v>8.6040746907301582</v>
      </c>
      <c r="V1289" s="50">
        <v>965962.00000000012</v>
      </c>
      <c r="W1289" s="50">
        <v>73.377684556004098</v>
      </c>
      <c r="X1289" s="50">
        <v>55.051147224534148</v>
      </c>
      <c r="Y1289" s="50">
        <v>42.865100041248255</v>
      </c>
      <c r="Z1289" s="50">
        <v>638127795.30366552</v>
      </c>
      <c r="AA1289" s="50">
        <v>1.4850239169168742</v>
      </c>
      <c r="AB1289" s="50">
        <v>1.5150118904738539</v>
      </c>
      <c r="AC1289" s="50">
        <v>6579249</v>
      </c>
      <c r="AD1289" s="50">
        <v>0.52715888690817714</v>
      </c>
      <c r="AE1289" s="50">
        <v>0.57184908472605311</v>
      </c>
      <c r="AF1289" s="50">
        <v>9.3667790724935134E-3</v>
      </c>
      <c r="AG1289" s="50">
        <v>0.50616080939069619</v>
      </c>
      <c r="AH1289" s="50">
        <v>15.123175161162964</v>
      </c>
      <c r="AI1289" s="50">
        <v>17.116159333957359</v>
      </c>
      <c r="AJ1289" s="50">
        <v>0.99061160119858049</v>
      </c>
      <c r="AK1289" s="50">
        <v>2.3185427522682303</v>
      </c>
      <c r="AL1289" s="50">
        <v>3.3536367746984208</v>
      </c>
      <c r="AM1289" s="50">
        <v>4.3685114944692582</v>
      </c>
      <c r="AN1289" s="50">
        <v>5.4476119636019487</v>
      </c>
      <c r="AO1289" s="50">
        <v>6.8150833882740223</v>
      </c>
      <c r="AP1289" s="50">
        <v>8.7108886576047766</v>
      </c>
      <c r="AQ1289" s="50">
        <v>11.35510019328818</v>
      </c>
      <c r="AR1289" s="50">
        <v>14.932932720122139</v>
      </c>
      <c r="AS1289" s="50">
        <v>41.707080454474443</v>
      </c>
      <c r="AT1289" s="50">
        <v>89.833333333333329</v>
      </c>
      <c r="AU1289" s="50">
        <v>155</v>
      </c>
      <c r="AV1289" s="50">
        <v>210.66666666666666</v>
      </c>
      <c r="AW1289" s="50">
        <v>266.66666666666669</v>
      </c>
      <c r="AX1289" s="50">
        <v>332.66666666666669</v>
      </c>
      <c r="AY1289" s="50">
        <v>416.75</v>
      </c>
      <c r="AZ1289" s="50">
        <v>532.5</v>
      </c>
      <c r="BA1289" s="50">
        <v>724</v>
      </c>
      <c r="BB1289" s="50">
        <v>1015</v>
      </c>
      <c r="BC1289" s="50">
        <v>12.456778482227008</v>
      </c>
      <c r="BD1289" s="50">
        <v>4478.5</v>
      </c>
      <c r="BE1289" s="50">
        <v>53.802537915524091</v>
      </c>
      <c r="BF1289" s="50">
        <v>126.36982016618755</v>
      </c>
      <c r="BG1289" s="50">
        <v>182.146698624815</v>
      </c>
      <c r="BH1289" s="50">
        <v>238.36795417842873</v>
      </c>
      <c r="BI1289" s="50">
        <v>296.57529732508857</v>
      </c>
      <c r="BJ1289" s="50">
        <v>370.57831647380527</v>
      </c>
      <c r="BK1289" s="50">
        <v>473.69089200604162</v>
      </c>
      <c r="BL1289" s="50">
        <v>618.16807869603713</v>
      </c>
      <c r="BM1289" s="50">
        <v>813.86718303149428</v>
      </c>
      <c r="BN1289" s="50">
        <v>2270.5928165103551</v>
      </c>
    </row>
    <row r="1290" spans="1:66" x14ac:dyDescent="0.25">
      <c r="A1290" t="str">
        <f t="shared" si="20"/>
        <v>3014TOT22</v>
      </c>
      <c r="B1290" s="50">
        <v>3014</v>
      </c>
      <c r="C1290" s="50" t="s">
        <v>3</v>
      </c>
      <c r="D1290" s="50">
        <v>22</v>
      </c>
      <c r="E1290" s="50">
        <v>627.24615696812111</v>
      </c>
      <c r="F1290" s="50">
        <v>0.28959115341527758</v>
      </c>
      <c r="G1290" s="50">
        <v>0.11469583437395867</v>
      </c>
      <c r="H1290" s="50">
        <v>6.334165803210845E-2</v>
      </c>
      <c r="I1290" s="50">
        <v>0.11255670132249403</v>
      </c>
      <c r="J1290" s="50">
        <v>3.7028008281008475E-2</v>
      </c>
      <c r="K1290" s="50">
        <v>1.7256606930241947E-2</v>
      </c>
      <c r="L1290" s="50">
        <v>259.26083015272957</v>
      </c>
      <c r="M1290" s="50">
        <v>129.63041507636478</v>
      </c>
      <c r="N1290" s="50">
        <v>3182245</v>
      </c>
      <c r="O1290" s="50">
        <v>921550</v>
      </c>
      <c r="P1290" s="50">
        <v>156.57766154014951</v>
      </c>
      <c r="Q1290" s="50">
        <v>102.68316861258006</v>
      </c>
      <c r="R1290" s="50">
        <v>39.606125056411265</v>
      </c>
      <c r="S1290" s="50">
        <v>1135532088.4190781</v>
      </c>
      <c r="T1290" s="50">
        <v>4.7407444277675799</v>
      </c>
      <c r="U1290" s="50">
        <v>5.1101566843127841</v>
      </c>
      <c r="V1290" s="50">
        <v>358183</v>
      </c>
      <c r="W1290" s="50">
        <v>86.985632255611094</v>
      </c>
      <c r="X1290" s="50">
        <v>42.64478282075369</v>
      </c>
      <c r="Y1290" s="50">
        <v>32.897204560852337</v>
      </c>
      <c r="Z1290" s="50">
        <v>183295634.94103223</v>
      </c>
      <c r="AA1290" s="50">
        <v>0.7652428045345756</v>
      </c>
      <c r="AB1290" s="50">
        <v>0.77737704464002899</v>
      </c>
      <c r="AC1290" s="50">
        <v>3182245</v>
      </c>
      <c r="AD1290" s="50">
        <v>0.49924088124005678</v>
      </c>
      <c r="AE1290" s="50">
        <v>0.51910146445290106</v>
      </c>
      <c r="AF1290" s="50">
        <v>4.5305149371223105E-3</v>
      </c>
      <c r="AG1290" s="50">
        <v>0.45164792437320234</v>
      </c>
      <c r="AH1290" s="50">
        <v>12.826904571699401</v>
      </c>
      <c r="AI1290" s="50">
        <v>14.165053137801308</v>
      </c>
      <c r="AJ1290" s="50">
        <v>1.2719573434943268</v>
      </c>
      <c r="AK1290" s="50">
        <v>2.5803425630718677</v>
      </c>
      <c r="AL1290" s="50">
        <v>3.7505958134645723</v>
      </c>
      <c r="AM1290" s="50">
        <v>4.8341038280701314</v>
      </c>
      <c r="AN1290" s="50">
        <v>5.9413269555503678</v>
      </c>
      <c r="AO1290" s="50">
        <v>7.1538055191185208</v>
      </c>
      <c r="AP1290" s="50">
        <v>8.7810229079140285</v>
      </c>
      <c r="AQ1290" s="50">
        <v>11.11881219005901</v>
      </c>
      <c r="AR1290" s="50">
        <v>14.685981288817459</v>
      </c>
      <c r="AS1290" s="50">
        <v>39.882051590439701</v>
      </c>
      <c r="AT1290" s="50">
        <v>117</v>
      </c>
      <c r="AU1290" s="50">
        <v>198.5</v>
      </c>
      <c r="AV1290" s="50">
        <v>267.75</v>
      </c>
      <c r="AW1290" s="50">
        <v>342.85714285714283</v>
      </c>
      <c r="AX1290" s="50">
        <v>400.83333333333331</v>
      </c>
      <c r="AY1290" s="50">
        <v>492</v>
      </c>
      <c r="AZ1290" s="50">
        <v>612</v>
      </c>
      <c r="BA1290" s="50">
        <v>762</v>
      </c>
      <c r="BB1290" s="50">
        <v>1114</v>
      </c>
      <c r="BC1290" s="50">
        <v>11.972945595505621</v>
      </c>
      <c r="BD1290" s="50">
        <v>4350</v>
      </c>
      <c r="BE1290" s="50">
        <v>79.185951761157</v>
      </c>
      <c r="BF1290" s="50">
        <v>162.91044633293677</v>
      </c>
      <c r="BG1290" s="50">
        <v>233.8857974381616</v>
      </c>
      <c r="BH1290" s="50">
        <v>305.22625258144222</v>
      </c>
      <c r="BI1290" s="50">
        <v>369.8588544435022</v>
      </c>
      <c r="BJ1290" s="50">
        <v>450.08668905193258</v>
      </c>
      <c r="BK1290" s="50">
        <v>552.43809240142116</v>
      </c>
      <c r="BL1290" s="50">
        <v>698.23615870958406</v>
      </c>
      <c r="BM1290" s="50">
        <v>920.71683876451618</v>
      </c>
      <c r="BN1290" s="50">
        <v>2504.6047186066817</v>
      </c>
    </row>
    <row r="1291" spans="1:66" x14ac:dyDescent="0.25">
      <c r="A1291" t="str">
        <f t="shared" si="20"/>
        <v>3014TOT23</v>
      </c>
      <c r="B1291" s="50">
        <v>3014</v>
      </c>
      <c r="C1291" s="50" t="s">
        <v>3</v>
      </c>
      <c r="D1291" s="50">
        <v>23</v>
      </c>
      <c r="E1291" s="50">
        <v>619.37901972965096</v>
      </c>
      <c r="F1291" s="50">
        <v>0.28840753694949611</v>
      </c>
      <c r="G1291" s="50">
        <v>0.11670729189057949</v>
      </c>
      <c r="H1291" s="50">
        <v>6.67414262632538E-2</v>
      </c>
      <c r="I1291" s="50">
        <v>0.10982315197133212</v>
      </c>
      <c r="J1291" s="50">
        <v>4.1056635026713854E-2</v>
      </c>
      <c r="K1291" s="50">
        <v>2.2412246854386506E-2</v>
      </c>
      <c r="L1291" s="50">
        <v>248.36110951035471</v>
      </c>
      <c r="M1291" s="50">
        <v>124.18055475517735</v>
      </c>
      <c r="N1291" s="50">
        <v>8666424</v>
      </c>
      <c r="O1291" s="50">
        <v>2499462</v>
      </c>
      <c r="P1291" s="50">
        <v>147.85904632409026</v>
      </c>
      <c r="Q1291" s="50">
        <v>100.50206318626445</v>
      </c>
      <c r="R1291" s="50">
        <v>40.466103322055865</v>
      </c>
      <c r="S1291" s="50">
        <v>3014413054.268003</v>
      </c>
      <c r="T1291" s="50">
        <v>4.6797762886035201</v>
      </c>
      <c r="U1291" s="50">
        <v>5.0257977393046085</v>
      </c>
      <c r="V1291" s="50">
        <v>951774</v>
      </c>
      <c r="W1291" s="50">
        <v>77.756502790897073</v>
      </c>
      <c r="X1291" s="50">
        <v>46.424051964280281</v>
      </c>
      <c r="Y1291" s="50">
        <v>37.384316776330692</v>
      </c>
      <c r="Z1291" s="50">
        <v>530222467.61101085</v>
      </c>
      <c r="AA1291" s="50">
        <v>0.82315279523409646</v>
      </c>
      <c r="AB1291" s="50">
        <v>0.83466037325748876</v>
      </c>
      <c r="AC1291" s="50">
        <v>8666424</v>
      </c>
      <c r="AD1291" s="50">
        <v>0.50299019603931794</v>
      </c>
      <c r="AE1291" s="50">
        <v>0.53649016940481786</v>
      </c>
      <c r="AF1291" s="50">
        <v>1.2338259116892746E-2</v>
      </c>
      <c r="AG1291" s="50">
        <v>0.45775544793666345</v>
      </c>
      <c r="AH1291" s="50">
        <v>13.235886072309086</v>
      </c>
      <c r="AI1291" s="50">
        <v>14.514958061098675</v>
      </c>
      <c r="AJ1291" s="50">
        <v>1.199158796342805</v>
      </c>
      <c r="AK1291" s="50">
        <v>2.5591972723331313</v>
      </c>
      <c r="AL1291" s="50">
        <v>3.6307050585527656</v>
      </c>
      <c r="AM1291" s="50">
        <v>4.6070458387574629</v>
      </c>
      <c r="AN1291" s="50">
        <v>5.8188678263956248</v>
      </c>
      <c r="AO1291" s="50">
        <v>7.2520965898151744</v>
      </c>
      <c r="AP1291" s="50">
        <v>8.9498398244322246</v>
      </c>
      <c r="AQ1291" s="50">
        <v>11.430708077863905</v>
      </c>
      <c r="AR1291" s="50">
        <v>14.857604437250338</v>
      </c>
      <c r="AS1291" s="50">
        <v>39.694776278256569</v>
      </c>
      <c r="AT1291" s="50">
        <v>120</v>
      </c>
      <c r="AU1291" s="50">
        <v>195</v>
      </c>
      <c r="AV1291" s="50">
        <v>252</v>
      </c>
      <c r="AW1291" s="50">
        <v>321.8</v>
      </c>
      <c r="AX1291" s="50">
        <v>400</v>
      </c>
      <c r="AY1291" s="50">
        <v>496</v>
      </c>
      <c r="AZ1291" s="50">
        <v>634.4</v>
      </c>
      <c r="BA1291" s="50">
        <v>750</v>
      </c>
      <c r="BB1291" s="50">
        <v>1134.4000000000001</v>
      </c>
      <c r="BC1291" s="50">
        <v>12.425102441531109</v>
      </c>
      <c r="BD1291" s="50">
        <v>4250</v>
      </c>
      <c r="BE1291" s="50">
        <v>74.03924424581426</v>
      </c>
      <c r="BF1291" s="50">
        <v>158.5684692180792</v>
      </c>
      <c r="BG1291" s="50">
        <v>224.83632950760162</v>
      </c>
      <c r="BH1291" s="50">
        <v>285.95536810957492</v>
      </c>
      <c r="BI1291" s="50">
        <v>360.57630412567869</v>
      </c>
      <c r="BJ1291" s="50">
        <v>449.04824557409825</v>
      </c>
      <c r="BK1291" s="50">
        <v>554.13761998321013</v>
      </c>
      <c r="BL1291" s="50">
        <v>708.59700032253602</v>
      </c>
      <c r="BM1291" s="50">
        <v>917.95185549424491</v>
      </c>
      <c r="BN1291" s="50">
        <v>2465.285825769236</v>
      </c>
    </row>
    <row r="1292" spans="1:66" x14ac:dyDescent="0.25">
      <c r="A1292" t="str">
        <f t="shared" si="20"/>
        <v>3014TOT24</v>
      </c>
      <c r="B1292" s="50">
        <v>3014</v>
      </c>
      <c r="C1292" s="50" t="s">
        <v>3</v>
      </c>
      <c r="D1292" s="50">
        <v>24</v>
      </c>
      <c r="E1292" s="50">
        <v>683.4977744363423</v>
      </c>
      <c r="F1292" s="50">
        <v>0.25159479693516801</v>
      </c>
      <c r="G1292" s="50">
        <v>9.5151969507200965E-2</v>
      </c>
      <c r="H1292" s="50">
        <v>5.1955818614162881E-2</v>
      </c>
      <c r="I1292" s="50">
        <v>7.8995988590321337E-2</v>
      </c>
      <c r="J1292" s="50">
        <v>3.0315141528682369E-2</v>
      </c>
      <c r="K1292" s="50">
        <v>1.6409964772390779E-2</v>
      </c>
      <c r="L1292" s="50">
        <v>261.84204082831707</v>
      </c>
      <c r="M1292" s="50">
        <v>130.92102041415853</v>
      </c>
      <c r="N1292" s="50">
        <v>3373627</v>
      </c>
      <c r="O1292" s="50">
        <v>848787</v>
      </c>
      <c r="P1292" s="50">
        <v>162.81461185084319</v>
      </c>
      <c r="Q1292" s="50">
        <v>99.027428977473875</v>
      </c>
      <c r="R1292" s="50">
        <v>37.819529921248801</v>
      </c>
      <c r="S1292" s="50">
        <v>1008638332.3140376</v>
      </c>
      <c r="T1292" s="50">
        <v>3.6451890286176423</v>
      </c>
      <c r="U1292" s="50">
        <v>3.8775796837130598</v>
      </c>
      <c r="V1292" s="50">
        <v>266503</v>
      </c>
      <c r="W1292" s="50">
        <v>80.679364682528103</v>
      </c>
      <c r="X1292" s="50">
        <v>50.241655731630431</v>
      </c>
      <c r="Y1292" s="50">
        <v>38.375545479782261</v>
      </c>
      <c r="Z1292" s="50">
        <v>160674623.72936046</v>
      </c>
      <c r="AA1292" s="50">
        <v>0.58067332643588188</v>
      </c>
      <c r="AB1292" s="50">
        <v>0.5861388390768465</v>
      </c>
      <c r="AC1292" s="50">
        <v>3373627</v>
      </c>
      <c r="AD1292" s="50">
        <v>0.49430980128317425</v>
      </c>
      <c r="AE1292" s="50">
        <v>0.48218375895264565</v>
      </c>
      <c r="AF1292" s="50">
        <v>4.8029826477153934E-3</v>
      </c>
      <c r="AG1292" s="50">
        <v>0.43762511739851018</v>
      </c>
      <c r="AH1292" s="50">
        <v>12.449392936665742</v>
      </c>
      <c r="AI1292" s="50">
        <v>13.332617174477297</v>
      </c>
      <c r="AJ1292" s="50">
        <v>1.3309553518082038</v>
      </c>
      <c r="AK1292" s="50">
        <v>2.7649634374691234</v>
      </c>
      <c r="AL1292" s="50">
        <v>3.7832924173691129</v>
      </c>
      <c r="AM1292" s="50">
        <v>4.8472734435639087</v>
      </c>
      <c r="AN1292" s="50">
        <v>5.7740605315781934</v>
      </c>
      <c r="AO1292" s="50">
        <v>7.1236462879297271</v>
      </c>
      <c r="AP1292" s="50">
        <v>8.9736661958898978</v>
      </c>
      <c r="AQ1292" s="50">
        <v>10.792825139208681</v>
      </c>
      <c r="AR1292" s="50">
        <v>15.000065166954727</v>
      </c>
      <c r="AS1292" s="50">
        <v>39.609252028228426</v>
      </c>
      <c r="AT1292" s="50">
        <v>150</v>
      </c>
      <c r="AU1292" s="50">
        <v>219.2</v>
      </c>
      <c r="AV1292" s="50">
        <v>298.66666666666669</v>
      </c>
      <c r="AW1292" s="50">
        <v>362</v>
      </c>
      <c r="AX1292" s="50">
        <v>434.75</v>
      </c>
      <c r="AY1292" s="50">
        <v>543</v>
      </c>
      <c r="AZ1292" s="50">
        <v>692.75</v>
      </c>
      <c r="BA1292" s="50">
        <v>833.33333333333337</v>
      </c>
      <c r="BB1292" s="50">
        <v>1314.2857142857142</v>
      </c>
      <c r="BC1292" s="50">
        <v>9.8366879774295768</v>
      </c>
      <c r="BD1292" s="50">
        <v>4966.666666666667</v>
      </c>
      <c r="BE1292" s="50">
        <v>90.791455746999503</v>
      </c>
      <c r="BF1292" s="50">
        <v>188.23012538986623</v>
      </c>
      <c r="BG1292" s="50">
        <v>259.64057155782547</v>
      </c>
      <c r="BH1292" s="50">
        <v>331.29601822819859</v>
      </c>
      <c r="BI1292" s="50">
        <v>393.85569552112025</v>
      </c>
      <c r="BJ1292" s="50">
        <v>487.86231130236223</v>
      </c>
      <c r="BK1292" s="50">
        <v>610.92818929407679</v>
      </c>
      <c r="BL1292" s="50">
        <v>740.64814050406585</v>
      </c>
      <c r="BM1292" s="50">
        <v>1025.280595117759</v>
      </c>
      <c r="BN1292" s="50">
        <v>2712.5959802733569</v>
      </c>
    </row>
    <row r="1293" spans="1:66" x14ac:dyDescent="0.25">
      <c r="A1293" t="str">
        <f t="shared" si="20"/>
        <v>3014TOT25</v>
      </c>
      <c r="B1293" s="50">
        <v>3014</v>
      </c>
      <c r="C1293" s="50" t="s">
        <v>3</v>
      </c>
      <c r="D1293" s="50">
        <v>25</v>
      </c>
      <c r="E1293" s="50">
        <v>701.03661806293462</v>
      </c>
      <c r="F1293" s="50">
        <v>0.27020698064982684</v>
      </c>
      <c r="G1293" s="50">
        <v>0.10289311632409161</v>
      </c>
      <c r="H1293" s="50">
        <v>5.9119573033518856E-2</v>
      </c>
      <c r="I1293" s="50">
        <v>8.4372484358342367E-2</v>
      </c>
      <c r="J1293" s="50">
        <v>3.8898517679670945E-2</v>
      </c>
      <c r="K1293" s="50">
        <v>2.4048910970202019E-2</v>
      </c>
      <c r="L1293" s="50">
        <v>263.37178385251173</v>
      </c>
      <c r="M1293" s="50">
        <v>131.68589192625586</v>
      </c>
      <c r="N1293" s="50">
        <v>3860844</v>
      </c>
      <c r="O1293" s="50">
        <v>1043227.0000000001</v>
      </c>
      <c r="P1293" s="50">
        <v>163.08146741713068</v>
      </c>
      <c r="Q1293" s="50">
        <v>100.29031643538104</v>
      </c>
      <c r="R1293" s="50">
        <v>38.079370146782182</v>
      </c>
      <c r="S1293" s="50">
        <v>1255506791.3271992</v>
      </c>
      <c r="T1293" s="50">
        <v>3.8655817533895558</v>
      </c>
      <c r="U1293" s="50">
        <v>4.1248622956277359</v>
      </c>
      <c r="V1293" s="50">
        <v>325749</v>
      </c>
      <c r="W1293" s="50">
        <v>70.974321866268383</v>
      </c>
      <c r="X1293" s="50">
        <v>60.71157005998748</v>
      </c>
      <c r="Y1293" s="50">
        <v>46.103321450703291</v>
      </c>
      <c r="Z1293" s="50">
        <v>237320798.8256503</v>
      </c>
      <c r="AA1293" s="50">
        <v>0.73068736543471802</v>
      </c>
      <c r="AB1293" s="50">
        <v>0.73698269799649629</v>
      </c>
      <c r="AC1293" s="50">
        <v>3860844</v>
      </c>
      <c r="AD1293" s="50">
        <v>0.5097116224784044</v>
      </c>
      <c r="AE1293" s="50">
        <v>0.52073268668184536</v>
      </c>
      <c r="AF1293" s="50">
        <v>5.4966262534466796E-3</v>
      </c>
      <c r="AG1293" s="50">
        <v>0.47023895513508851</v>
      </c>
      <c r="AH1293" s="50">
        <v>13.530320677686245</v>
      </c>
      <c r="AI1293" s="50">
        <v>14.688321029948668</v>
      </c>
      <c r="AJ1293" s="50">
        <v>1.153756973473441</v>
      </c>
      <c r="AK1293" s="50">
        <v>2.6501177634731818</v>
      </c>
      <c r="AL1293" s="50">
        <v>3.5784062884446857</v>
      </c>
      <c r="AM1293" s="50">
        <v>4.5284387308760907</v>
      </c>
      <c r="AN1293" s="50">
        <v>5.6090037029188604</v>
      </c>
      <c r="AO1293" s="50">
        <v>6.953893087661509</v>
      </c>
      <c r="AP1293" s="50">
        <v>8.75540554256742</v>
      </c>
      <c r="AQ1293" s="50">
        <v>10.898444616601275</v>
      </c>
      <c r="AR1293" s="50">
        <v>15.583568842895822</v>
      </c>
      <c r="AS1293" s="50">
        <v>40.288964451087715</v>
      </c>
      <c r="AT1293" s="50">
        <v>145.22222222222223</v>
      </c>
      <c r="AU1293" s="50">
        <v>217.75</v>
      </c>
      <c r="AV1293" s="50">
        <v>280</v>
      </c>
      <c r="AW1293" s="50">
        <v>360</v>
      </c>
      <c r="AX1293" s="50">
        <v>436</v>
      </c>
      <c r="AY1293" s="50">
        <v>543</v>
      </c>
      <c r="AZ1293" s="50">
        <v>710</v>
      </c>
      <c r="BA1293" s="50">
        <v>880.4</v>
      </c>
      <c r="BB1293" s="50">
        <v>1400</v>
      </c>
      <c r="BC1293" s="50">
        <v>11.010750479611772</v>
      </c>
      <c r="BD1293" s="50">
        <v>5000</v>
      </c>
      <c r="BE1293" s="50">
        <v>80.218211268560097</v>
      </c>
      <c r="BF1293" s="50">
        <v>187.26885059723401</v>
      </c>
      <c r="BG1293" s="50">
        <v>250.01908930404051</v>
      </c>
      <c r="BH1293" s="50">
        <v>317.41278243064312</v>
      </c>
      <c r="BI1293" s="50">
        <v>391.89052456722783</v>
      </c>
      <c r="BJ1293" s="50">
        <v>489.777313061744</v>
      </c>
      <c r="BK1293" s="50">
        <v>614.69573099443335</v>
      </c>
      <c r="BL1293" s="50">
        <v>762.63894408765714</v>
      </c>
      <c r="BM1293" s="50">
        <v>1094.0617674955897</v>
      </c>
      <c r="BN1293" s="50">
        <v>2828.4728254337988</v>
      </c>
    </row>
    <row r="1294" spans="1:66" x14ac:dyDescent="0.25">
      <c r="A1294" t="str">
        <f t="shared" si="20"/>
        <v>3014TOT26</v>
      </c>
      <c r="B1294" s="50">
        <v>3014</v>
      </c>
      <c r="C1294" s="50" t="s">
        <v>3</v>
      </c>
      <c r="D1294" s="50">
        <v>26</v>
      </c>
      <c r="E1294" s="50">
        <v>681.08449308828995</v>
      </c>
      <c r="F1294" s="50">
        <v>0.30041711749481115</v>
      </c>
      <c r="G1294" s="50">
        <v>0.11836111537809033</v>
      </c>
      <c r="H1294" s="50">
        <v>6.6843065161469581E-2</v>
      </c>
      <c r="I1294" s="50">
        <v>9.5134643365847454E-2</v>
      </c>
      <c r="J1294" s="50">
        <v>4.1101789565048216E-2</v>
      </c>
      <c r="K1294" s="50">
        <v>2.4787801703122427E-2</v>
      </c>
      <c r="L1294" s="50">
        <v>280.78855169650728</v>
      </c>
      <c r="M1294" s="50">
        <v>140.39427584825364</v>
      </c>
      <c r="N1294" s="50">
        <v>8808789</v>
      </c>
      <c r="O1294" s="50">
        <v>2646311</v>
      </c>
      <c r="P1294" s="50">
        <v>170.16088027305341</v>
      </c>
      <c r="Q1294" s="50">
        <v>110.62767142345388</v>
      </c>
      <c r="R1294" s="50">
        <v>39.398925189452434</v>
      </c>
      <c r="S1294" s="50">
        <v>3513062685.5072598</v>
      </c>
      <c r="T1294" s="50">
        <v>4.8796363008501142</v>
      </c>
      <c r="U1294" s="50">
        <v>5.2755998942123217</v>
      </c>
      <c r="V1294" s="50">
        <v>838021</v>
      </c>
      <c r="W1294" s="50">
        <v>79.738601134032791</v>
      </c>
      <c r="X1294" s="50">
        <v>60.655674714220851</v>
      </c>
      <c r="Y1294" s="50">
        <v>43.203808950003811</v>
      </c>
      <c r="Z1294" s="50">
        <v>609968750.15623283</v>
      </c>
      <c r="AA1294" s="50">
        <v>0.8472452449896305</v>
      </c>
      <c r="AB1294" s="50">
        <v>0.85678813144410693</v>
      </c>
      <c r="AC1294" s="50">
        <v>8808789</v>
      </c>
      <c r="AD1294" s="50">
        <v>0.50467703834635946</v>
      </c>
      <c r="AE1294" s="50">
        <v>0.51453587091854569</v>
      </c>
      <c r="AF1294" s="50">
        <v>1.2540942052688566E-2</v>
      </c>
      <c r="AG1294" s="50">
        <v>0.46029310212971275</v>
      </c>
      <c r="AH1294" s="50">
        <v>13.328469740921223</v>
      </c>
      <c r="AI1294" s="50">
        <v>14.741137400764218</v>
      </c>
      <c r="AJ1294" s="50">
        <v>1.1572089825167364</v>
      </c>
      <c r="AK1294" s="50">
        <v>2.580712443152299</v>
      </c>
      <c r="AL1294" s="50">
        <v>3.5754974679640692</v>
      </c>
      <c r="AM1294" s="50">
        <v>4.6811274866835761</v>
      </c>
      <c r="AN1294" s="50">
        <v>5.7501572161553902</v>
      </c>
      <c r="AO1294" s="50">
        <v>7.1588090738318861</v>
      </c>
      <c r="AP1294" s="50">
        <v>8.998569948421288</v>
      </c>
      <c r="AQ1294" s="50">
        <v>10.996704052227038</v>
      </c>
      <c r="AR1294" s="50">
        <v>15.133976207515964</v>
      </c>
      <c r="AS1294" s="50">
        <v>39.967237121531767</v>
      </c>
      <c r="AT1294" s="50">
        <v>140</v>
      </c>
      <c r="AU1294" s="50">
        <v>210.75</v>
      </c>
      <c r="AV1294" s="50">
        <v>277</v>
      </c>
      <c r="AW1294" s="50">
        <v>362</v>
      </c>
      <c r="AX1294" s="50">
        <v>437</v>
      </c>
      <c r="AY1294" s="50">
        <v>543</v>
      </c>
      <c r="AZ1294" s="50">
        <v>699.42857142857144</v>
      </c>
      <c r="BA1294" s="50">
        <v>841.33333333333337</v>
      </c>
      <c r="BB1294" s="50">
        <v>1308</v>
      </c>
      <c r="BC1294" s="50">
        <v>11.199558403846183</v>
      </c>
      <c r="BD1294" s="50">
        <v>4950</v>
      </c>
      <c r="BE1294" s="50">
        <v>78.56054420229178</v>
      </c>
      <c r="BF1294" s="50">
        <v>176.26033865353327</v>
      </c>
      <c r="BG1294" s="50">
        <v>243.60922752552761</v>
      </c>
      <c r="BH1294" s="50">
        <v>318.58162185472304</v>
      </c>
      <c r="BI1294" s="50">
        <v>391.93814070956887</v>
      </c>
      <c r="BJ1294" s="50">
        <v>487.18210135376694</v>
      </c>
      <c r="BK1294" s="50">
        <v>612.20096161402591</v>
      </c>
      <c r="BL1294" s="50">
        <v>750.1171234916394</v>
      </c>
      <c r="BM1294" s="50">
        <v>1029.3784516963135</v>
      </c>
      <c r="BN1294" s="50">
        <v>2727.0161569876996</v>
      </c>
    </row>
    <row r="1295" spans="1:66" x14ac:dyDescent="0.25">
      <c r="A1295" t="str">
        <f t="shared" si="20"/>
        <v>3014TOT27</v>
      </c>
      <c r="B1295" s="50">
        <v>3014</v>
      </c>
      <c r="C1295" s="50" t="s">
        <v>3</v>
      </c>
      <c r="D1295" s="50">
        <v>27</v>
      </c>
      <c r="E1295" s="50">
        <v>531.76266633971727</v>
      </c>
      <c r="F1295" s="50">
        <v>0.36479451758586906</v>
      </c>
      <c r="G1295" s="50">
        <v>0.14948278726814476</v>
      </c>
      <c r="H1295" s="50">
        <v>8.7176611186970274E-2</v>
      </c>
      <c r="I1295" s="50">
        <v>0.13629653813273998</v>
      </c>
      <c r="J1295" s="50">
        <v>5.7575932712177952E-2</v>
      </c>
      <c r="K1295" s="50">
        <v>3.1590959858406042E-2</v>
      </c>
      <c r="L1295" s="50">
        <v>260.60189220898724</v>
      </c>
      <c r="M1295" s="50">
        <v>130.30094610449362</v>
      </c>
      <c r="N1295" s="50">
        <v>3283517</v>
      </c>
      <c r="O1295" s="50">
        <v>1197809</v>
      </c>
      <c r="P1295" s="50">
        <v>153.81438489514105</v>
      </c>
      <c r="Q1295" s="50">
        <v>106.78750731384619</v>
      </c>
      <c r="R1295" s="50">
        <v>40.977257075404864</v>
      </c>
      <c r="S1295" s="50">
        <v>1534932448.1770895</v>
      </c>
      <c r="T1295" s="50">
        <v>7.3257300071278797</v>
      </c>
      <c r="U1295" s="50">
        <v>8.1899151927528155</v>
      </c>
      <c r="V1295" s="50">
        <v>447532</v>
      </c>
      <c r="W1295" s="50">
        <v>75.257739519605764</v>
      </c>
      <c r="X1295" s="50">
        <v>55.043206584887855</v>
      </c>
      <c r="Y1295" s="50">
        <v>42.243136546949145</v>
      </c>
      <c r="Z1295" s="50">
        <v>295603155.95217639</v>
      </c>
      <c r="AA1295" s="50">
        <v>1.4108170768898358</v>
      </c>
      <c r="AB1295" s="50">
        <v>1.4385661178812352</v>
      </c>
      <c r="AC1295" s="50">
        <v>3283517</v>
      </c>
      <c r="AD1295" s="50">
        <v>0.49695296145528134</v>
      </c>
      <c r="AE1295" s="50">
        <v>0.497076971127699</v>
      </c>
      <c r="AF1295" s="50">
        <v>4.6746943792181569E-3</v>
      </c>
      <c r="AG1295" s="50">
        <v>0.45387426409650722</v>
      </c>
      <c r="AH1295" s="50">
        <v>12.666377449055249</v>
      </c>
      <c r="AI1295" s="50">
        <v>14.468025460134839</v>
      </c>
      <c r="AJ1295" s="50">
        <v>1.131111178897638</v>
      </c>
      <c r="AK1295" s="50">
        <v>2.6037996679911108</v>
      </c>
      <c r="AL1295" s="50">
        <v>3.8576815843271737</v>
      </c>
      <c r="AM1295" s="50">
        <v>4.645147274559938</v>
      </c>
      <c r="AN1295" s="50">
        <v>5.8516648390091301</v>
      </c>
      <c r="AO1295" s="50">
        <v>7.0848685758267678</v>
      </c>
      <c r="AP1295" s="50">
        <v>8.9222300518172659</v>
      </c>
      <c r="AQ1295" s="50">
        <v>11.866711603450788</v>
      </c>
      <c r="AR1295" s="50">
        <v>15.284827664958343</v>
      </c>
      <c r="AS1295" s="50">
        <v>38.751957559161845</v>
      </c>
      <c r="AT1295" s="50">
        <v>95.2</v>
      </c>
      <c r="AU1295" s="50">
        <v>176.71428571428572</v>
      </c>
      <c r="AV1295" s="50">
        <v>230.44444444444446</v>
      </c>
      <c r="AW1295" s="50">
        <v>278.66666666666669</v>
      </c>
      <c r="AX1295" s="50">
        <v>348.5</v>
      </c>
      <c r="AY1295" s="50">
        <v>413.85714285714283</v>
      </c>
      <c r="AZ1295" s="50">
        <v>537.33333333333337</v>
      </c>
      <c r="BA1295" s="50">
        <v>724</v>
      </c>
      <c r="BB1295" s="50">
        <v>1005</v>
      </c>
      <c r="BC1295" s="50">
        <v>10.630503371199907</v>
      </c>
      <c r="BD1295" s="50">
        <v>3500</v>
      </c>
      <c r="BE1295" s="50">
        <v>60.12550867923202</v>
      </c>
      <c r="BF1295" s="50">
        <v>137.41107177627137</v>
      </c>
      <c r="BG1295" s="50">
        <v>203.57208441011741</v>
      </c>
      <c r="BH1295" s="50">
        <v>249.65732813157771</v>
      </c>
      <c r="BI1295" s="50">
        <v>311.03868188348122</v>
      </c>
      <c r="BJ1295" s="50">
        <v>376.61231988406865</v>
      </c>
      <c r="BK1295" s="50">
        <v>475.14069201750073</v>
      </c>
      <c r="BL1295" s="50">
        <v>633.11310599810599</v>
      </c>
      <c r="BM1295" s="50">
        <v>812.51960408143043</v>
      </c>
      <c r="BN1295" s="50">
        <v>2063.718238127627</v>
      </c>
    </row>
    <row r="1296" spans="1:66" x14ac:dyDescent="0.25">
      <c r="A1296" t="str">
        <f t="shared" si="20"/>
        <v>3014TOT28</v>
      </c>
      <c r="B1296" s="50">
        <v>3014</v>
      </c>
      <c r="C1296" s="50" t="s">
        <v>3</v>
      </c>
      <c r="D1296" s="50">
        <v>28</v>
      </c>
      <c r="E1296" s="50">
        <v>644.16084174779257</v>
      </c>
      <c r="F1296" s="50">
        <v>0.28033576602619231</v>
      </c>
      <c r="G1296" s="50">
        <v>9.3236485038822245E-2</v>
      </c>
      <c r="H1296" s="50">
        <v>4.6216835329084063E-2</v>
      </c>
      <c r="I1296" s="50">
        <v>6.7167499825928817E-2</v>
      </c>
      <c r="J1296" s="50">
        <v>2.2966739310785515E-2</v>
      </c>
      <c r="K1296" s="50">
        <v>1.3347866501945652E-2</v>
      </c>
      <c r="L1296" s="50">
        <v>260.61270747422844</v>
      </c>
      <c r="M1296" s="50">
        <v>130.30635373711422</v>
      </c>
      <c r="N1296" s="50">
        <v>2168653</v>
      </c>
      <c r="O1296" s="50">
        <v>607951</v>
      </c>
      <c r="P1296" s="50">
        <v>173.93588722476517</v>
      </c>
      <c r="Q1296" s="50">
        <v>86.676820249463276</v>
      </c>
      <c r="R1296" s="50">
        <v>33.258861814339809</v>
      </c>
      <c r="S1296" s="50">
        <v>632343114.56977749</v>
      </c>
      <c r="T1296" s="50">
        <v>3.7721344152834213</v>
      </c>
      <c r="U1296" s="50">
        <v>4.0810542192545629</v>
      </c>
      <c r="V1296" s="50">
        <v>145663</v>
      </c>
      <c r="W1296" s="50">
        <v>85.750399375626728</v>
      </c>
      <c r="X1296" s="50">
        <v>44.555954361487494</v>
      </c>
      <c r="Y1296" s="50">
        <v>34.193232397076081</v>
      </c>
      <c r="Z1296" s="50">
        <v>77881847.761888251</v>
      </c>
      <c r="AA1296" s="50">
        <v>0.46459080758451876</v>
      </c>
      <c r="AB1296" s="50">
        <v>0.46878233441946665</v>
      </c>
      <c r="AC1296" s="50">
        <v>2168653</v>
      </c>
      <c r="AD1296" s="50">
        <v>0.48251787685481151</v>
      </c>
      <c r="AE1296" s="50">
        <v>0.49649098680366333</v>
      </c>
      <c r="AF1296" s="50">
        <v>3.0874790627168445E-3</v>
      </c>
      <c r="AG1296" s="50">
        <v>0.40676817866032255</v>
      </c>
      <c r="AH1296" s="50">
        <v>11.759123801613809</v>
      </c>
      <c r="AI1296" s="50">
        <v>11.771653487437963</v>
      </c>
      <c r="AJ1296" s="50">
        <v>1.6223594266879529</v>
      </c>
      <c r="AK1296" s="50">
        <v>2.9080335637667263</v>
      </c>
      <c r="AL1296" s="50">
        <v>3.786660391562183</v>
      </c>
      <c r="AM1296" s="50">
        <v>4.7464736621837549</v>
      </c>
      <c r="AN1296" s="50">
        <v>6.0408631509113579</v>
      </c>
      <c r="AO1296" s="50">
        <v>7.3937257602737212</v>
      </c>
      <c r="AP1296" s="50">
        <v>9.0135392707159561</v>
      </c>
      <c r="AQ1296" s="50">
        <v>11.158128328348027</v>
      </c>
      <c r="AR1296" s="50">
        <v>14.926308495929028</v>
      </c>
      <c r="AS1296" s="50">
        <v>38.403907949621292</v>
      </c>
      <c r="AT1296" s="50">
        <v>156.75</v>
      </c>
      <c r="AU1296" s="50">
        <v>217.75</v>
      </c>
      <c r="AV1296" s="50">
        <v>270</v>
      </c>
      <c r="AW1296" s="50">
        <v>352</v>
      </c>
      <c r="AX1296" s="50">
        <v>431</v>
      </c>
      <c r="AY1296" s="50">
        <v>524.5</v>
      </c>
      <c r="AZ1296" s="50">
        <v>651</v>
      </c>
      <c r="BA1296" s="50">
        <v>788</v>
      </c>
      <c r="BB1296" s="50">
        <v>1200</v>
      </c>
      <c r="BC1296" s="50">
        <v>12.074464095946851</v>
      </c>
      <c r="BD1296" s="50">
        <v>4074.6666666666665</v>
      </c>
      <c r="BE1296" s="50">
        <v>103.98688686352651</v>
      </c>
      <c r="BF1296" s="50">
        <v>188.26107669834269</v>
      </c>
      <c r="BG1296" s="50">
        <v>243.10496530527013</v>
      </c>
      <c r="BH1296" s="50">
        <v>306.76815177782271</v>
      </c>
      <c r="BI1296" s="50">
        <v>387.82559692667229</v>
      </c>
      <c r="BJ1296" s="50">
        <v>477.07186782631237</v>
      </c>
      <c r="BK1296" s="50">
        <v>579.6688111241192</v>
      </c>
      <c r="BL1296" s="50">
        <v>721.13484599241474</v>
      </c>
      <c r="BM1296" s="50">
        <v>961.56661763100863</v>
      </c>
      <c r="BN1296" s="50">
        <v>2473.8670115096243</v>
      </c>
    </row>
    <row r="1297" spans="1:66" x14ac:dyDescent="0.25">
      <c r="A1297" t="str">
        <f t="shared" si="20"/>
        <v>3014TOT29</v>
      </c>
      <c r="B1297" s="50">
        <v>3014</v>
      </c>
      <c r="C1297" s="50" t="s">
        <v>3</v>
      </c>
      <c r="D1297" s="50">
        <v>29</v>
      </c>
      <c r="E1297" s="50">
        <v>717.33629494646482</v>
      </c>
      <c r="F1297" s="50">
        <v>0.28215103099265543</v>
      </c>
      <c r="G1297" s="50">
        <v>0.10737509143947777</v>
      </c>
      <c r="H1297" s="50">
        <v>5.8323447882832419E-2</v>
      </c>
      <c r="I1297" s="50">
        <v>9.0296603688938284E-2</v>
      </c>
      <c r="J1297" s="50">
        <v>3.359063110229113E-2</v>
      </c>
      <c r="K1297" s="50">
        <v>1.7428088420671038E-2</v>
      </c>
      <c r="L1297" s="50">
        <v>268.48552708634327</v>
      </c>
      <c r="M1297" s="50">
        <v>134.24276354317163</v>
      </c>
      <c r="N1297" s="50">
        <v>14711550</v>
      </c>
      <c r="O1297" s="50">
        <v>4150879</v>
      </c>
      <c r="P1297" s="50">
        <v>166.31096504540929</v>
      </c>
      <c r="Q1297" s="50">
        <v>102.17456204093398</v>
      </c>
      <c r="R1297" s="50">
        <v>38.055891931960737</v>
      </c>
      <c r="S1297" s="50">
        <v>5089370926.9189196</v>
      </c>
      <c r="T1297" s="50">
        <v>4.0188483733733342</v>
      </c>
      <c r="U1297" s="50">
        <v>4.3001438190235755</v>
      </c>
      <c r="V1297" s="50">
        <v>1328403</v>
      </c>
      <c r="W1297" s="50">
        <v>84.304017631256627</v>
      </c>
      <c r="X1297" s="50">
        <v>49.938745911915007</v>
      </c>
      <c r="Y1297" s="50">
        <v>37.200326180602659</v>
      </c>
      <c r="Z1297" s="50">
        <v>796065358.62750745</v>
      </c>
      <c r="AA1297" s="50">
        <v>0.62861717441291687</v>
      </c>
      <c r="AB1297" s="50">
        <v>0.63535960496740063</v>
      </c>
      <c r="AC1297" s="50">
        <v>14711550</v>
      </c>
      <c r="AD1297" s="50">
        <v>0.52560850717494345</v>
      </c>
      <c r="AE1297" s="50">
        <v>0.57329019404125514</v>
      </c>
      <c r="AF1297" s="50">
        <v>2.0944615208201008E-2</v>
      </c>
      <c r="AG1297" s="50">
        <v>0.49986369936112762</v>
      </c>
      <c r="AH1297" s="50">
        <v>14.826132712255211</v>
      </c>
      <c r="AI1297" s="50">
        <v>15.646412212098983</v>
      </c>
      <c r="AJ1297" s="50">
        <v>1.2090848238913814</v>
      </c>
      <c r="AK1297" s="50">
        <v>2.4618841020623341</v>
      </c>
      <c r="AL1297" s="50">
        <v>3.3905964100226647</v>
      </c>
      <c r="AM1297" s="50">
        <v>4.3731950839162144</v>
      </c>
      <c r="AN1297" s="50">
        <v>5.4048022653603738</v>
      </c>
      <c r="AO1297" s="50">
        <v>6.7353101428965871</v>
      </c>
      <c r="AP1297" s="50">
        <v>8.4773903254082974</v>
      </c>
      <c r="AQ1297" s="50">
        <v>10.510243813164045</v>
      </c>
      <c r="AR1297" s="50">
        <v>15.054174153735424</v>
      </c>
      <c r="AS1297" s="50">
        <v>42.383318879542678</v>
      </c>
      <c r="AT1297" s="50">
        <v>139.42857142857142</v>
      </c>
      <c r="AU1297" s="50">
        <v>210.75</v>
      </c>
      <c r="AV1297" s="50">
        <v>277.27272727272725</v>
      </c>
      <c r="AW1297" s="50">
        <v>357</v>
      </c>
      <c r="AX1297" s="50">
        <v>431</v>
      </c>
      <c r="AY1297" s="50">
        <v>535.4</v>
      </c>
      <c r="AZ1297" s="50">
        <v>700.2</v>
      </c>
      <c r="BA1297" s="50">
        <v>862</v>
      </c>
      <c r="BB1297" s="50">
        <v>1400</v>
      </c>
      <c r="BC1297" s="50">
        <v>12.611873059488886</v>
      </c>
      <c r="BD1297" s="50">
        <v>5500</v>
      </c>
      <c r="BE1297" s="50">
        <v>86.557944909833211</v>
      </c>
      <c r="BF1297" s="50">
        <v>176.61861052034604</v>
      </c>
      <c r="BG1297" s="50">
        <v>243.65288328405441</v>
      </c>
      <c r="BH1297" s="50">
        <v>313.54168805512421</v>
      </c>
      <c r="BI1297" s="50">
        <v>387.29487255393616</v>
      </c>
      <c r="BJ1297" s="50">
        <v>483.20900659655649</v>
      </c>
      <c r="BK1297" s="50">
        <v>607.8615196770744</v>
      </c>
      <c r="BL1297" s="50">
        <v>755.28302943798883</v>
      </c>
      <c r="BM1297" s="50">
        <v>1079.8817426516935</v>
      </c>
      <c r="BN1297" s="50">
        <v>3041.0017665817777</v>
      </c>
    </row>
    <row r="1298" spans="1:66" x14ac:dyDescent="0.25">
      <c r="A1298" t="str">
        <f t="shared" si="20"/>
        <v>3014TOT30</v>
      </c>
      <c r="B1298" s="50">
        <v>3014</v>
      </c>
      <c r="C1298" s="50" t="s">
        <v>3</v>
      </c>
      <c r="D1298" s="50">
        <v>30</v>
      </c>
      <c r="E1298" s="50">
        <v>1235.9216588224092</v>
      </c>
      <c r="F1298" s="50">
        <v>8.4340923273253127E-2</v>
      </c>
      <c r="G1298" s="50">
        <v>2.946571213396066E-2</v>
      </c>
      <c r="H1298" s="50">
        <v>1.7501742899156247E-2</v>
      </c>
      <c r="I1298" s="50">
        <v>2.1844950081257287E-2</v>
      </c>
      <c r="J1298" s="50">
        <v>1.2190376639049035E-2</v>
      </c>
      <c r="K1298" s="50">
        <v>9.4253890256553816E-3</v>
      </c>
      <c r="L1298" s="50">
        <v>261.53589972669465</v>
      </c>
      <c r="M1298" s="50">
        <v>130.76794986334733</v>
      </c>
      <c r="N1298" s="50">
        <v>80429710</v>
      </c>
      <c r="O1298" s="50">
        <v>6783516</v>
      </c>
      <c r="P1298" s="50">
        <v>170.1645791985128</v>
      </c>
      <c r="Q1298" s="50">
        <v>91.371320528181855</v>
      </c>
      <c r="R1298" s="50">
        <v>34.936435351194611</v>
      </c>
      <c r="S1298" s="50">
        <v>7437825776.9285994</v>
      </c>
      <c r="T1298" s="50">
        <v>0.62352993646748056</v>
      </c>
      <c r="U1298" s="50">
        <v>0.63085559260755297</v>
      </c>
      <c r="V1298" s="50">
        <v>1756983</v>
      </c>
      <c r="W1298" s="50">
        <v>57.794079233255431</v>
      </c>
      <c r="X1298" s="50">
        <v>72.973870630091895</v>
      </c>
      <c r="Y1298" s="50">
        <v>55.804094739077641</v>
      </c>
      <c r="Z1298" s="50">
        <v>1538566201.6952491</v>
      </c>
      <c r="AA1298" s="50">
        <v>0.128981521585224</v>
      </c>
      <c r="AB1298" s="50">
        <v>0.12911341248233252</v>
      </c>
      <c r="AC1298" s="50">
        <v>80429710</v>
      </c>
      <c r="AD1298" s="50">
        <v>0.49729775891102168</v>
      </c>
      <c r="AE1298" s="50">
        <v>0.50871666887618439</v>
      </c>
      <c r="AF1298" s="50">
        <v>0.11450658341623744</v>
      </c>
      <c r="AG1298" s="50">
        <v>0.43182541671563612</v>
      </c>
      <c r="AH1298" s="50">
        <v>12.565734222299728</v>
      </c>
      <c r="AI1298" s="50">
        <v>13.006447328318382</v>
      </c>
      <c r="AJ1298" s="50">
        <v>1.4560333811491966</v>
      </c>
      <c r="AK1298" s="50">
        <v>2.7921185436165326</v>
      </c>
      <c r="AL1298" s="50">
        <v>3.7448199850063757</v>
      </c>
      <c r="AM1298" s="50">
        <v>4.7493165589879487</v>
      </c>
      <c r="AN1298" s="50">
        <v>5.8030310420625799</v>
      </c>
      <c r="AO1298" s="50">
        <v>6.9120144572722317</v>
      </c>
      <c r="AP1298" s="50">
        <v>8.4751454033585176</v>
      </c>
      <c r="AQ1298" s="50">
        <v>10.814156376386812</v>
      </c>
      <c r="AR1298" s="50">
        <v>15.224311681581455</v>
      </c>
      <c r="AS1298" s="50">
        <v>40.029052570578351</v>
      </c>
      <c r="AT1298" s="50">
        <v>278</v>
      </c>
      <c r="AU1298" s="50">
        <v>400</v>
      </c>
      <c r="AV1298" s="50">
        <v>517.66666666666663</v>
      </c>
      <c r="AW1298" s="50">
        <v>660</v>
      </c>
      <c r="AX1298" s="50">
        <v>766.66666666666663</v>
      </c>
      <c r="AY1298" s="50">
        <v>944.6</v>
      </c>
      <c r="AZ1298" s="50">
        <v>1174</v>
      </c>
      <c r="BA1298" s="50">
        <v>1512.5</v>
      </c>
      <c r="BB1298" s="50">
        <v>2408</v>
      </c>
      <c r="BC1298" s="50">
        <v>11.033764620868681</v>
      </c>
      <c r="BD1298" s="50">
        <v>8250</v>
      </c>
      <c r="BE1298" s="50">
        <v>179.951902801621</v>
      </c>
      <c r="BF1298" s="50">
        <v>344.96598680289395</v>
      </c>
      <c r="BG1298" s="50">
        <v>462.7626925755394</v>
      </c>
      <c r="BH1298" s="50">
        <v>587.2351039353922</v>
      </c>
      <c r="BI1298" s="50">
        <v>717.11921173714779</v>
      </c>
      <c r="BJ1298" s="50">
        <v>854.13150820555529</v>
      </c>
      <c r="BK1298" s="50">
        <v>1047.7135080898997</v>
      </c>
      <c r="BL1298" s="50">
        <v>1336.635248154661</v>
      </c>
      <c r="BM1298" s="50">
        <v>1881.1991477797069</v>
      </c>
      <c r="BN1298" s="50">
        <v>4948.5699801620658</v>
      </c>
    </row>
    <row r="1299" spans="1:66" x14ac:dyDescent="0.25">
      <c r="A1299" t="str">
        <f t="shared" si="20"/>
        <v>3014TOT31</v>
      </c>
      <c r="B1299" s="50">
        <v>3014</v>
      </c>
      <c r="C1299" s="50" t="s">
        <v>3</v>
      </c>
      <c r="D1299" s="50">
        <v>31</v>
      </c>
      <c r="E1299" s="50">
        <v>1015.4128927107362</v>
      </c>
      <c r="F1299" s="50">
        <v>7.6692068061119084E-2</v>
      </c>
      <c r="G1299" s="50">
        <v>2.9254223027107912E-2</v>
      </c>
      <c r="H1299" s="50">
        <v>1.8167349327318991E-2</v>
      </c>
      <c r="I1299" s="50">
        <v>2.5055680572158109E-2</v>
      </c>
      <c r="J1299" s="50">
        <v>1.3086139175307557E-2</v>
      </c>
      <c r="K1299" s="50">
        <v>9.6298241987054709E-3</v>
      </c>
      <c r="L1299" s="50">
        <v>211.92481743637384</v>
      </c>
      <c r="M1299" s="50">
        <v>105.96240871818692</v>
      </c>
      <c r="N1299" s="50">
        <v>20367517</v>
      </c>
      <c r="O1299" s="50">
        <v>1562027</v>
      </c>
      <c r="P1299" s="50">
        <v>131.08600279752457</v>
      </c>
      <c r="Q1299" s="50">
        <v>80.838814638849271</v>
      </c>
      <c r="R1299" s="50">
        <v>38.145043896578798</v>
      </c>
      <c r="S1299" s="50">
        <v>1515268933.3665338</v>
      </c>
      <c r="T1299" s="50">
        <v>0.6105591054405628</v>
      </c>
      <c r="U1299" s="50">
        <v>0.6166644901863213</v>
      </c>
      <c r="V1299" s="50">
        <v>510322</v>
      </c>
      <c r="W1299" s="50">
        <v>50.620115227350794</v>
      </c>
      <c r="X1299" s="50">
        <v>55.342293490836127</v>
      </c>
      <c r="Y1299" s="50">
        <v>52.228232785857216</v>
      </c>
      <c r="Z1299" s="50">
        <v>338908678.78596574</v>
      </c>
      <c r="AA1299" s="50">
        <v>0.13655911184417371</v>
      </c>
      <c r="AB1299" s="50">
        <v>0.13672989701027943</v>
      </c>
      <c r="AC1299" s="50">
        <v>20367517</v>
      </c>
      <c r="AD1299" s="50">
        <v>0.48140676195537435</v>
      </c>
      <c r="AE1299" s="50">
        <v>0.486362750279838</v>
      </c>
      <c r="AF1299" s="50">
        <v>2.8996931411816061E-2</v>
      </c>
      <c r="AG1299" s="50">
        <v>0.40919917702091979</v>
      </c>
      <c r="AH1299" s="50">
        <v>11.626116971571152</v>
      </c>
      <c r="AI1299" s="50">
        <v>12.42801428795994</v>
      </c>
      <c r="AJ1299" s="50">
        <v>1.4592644306107814</v>
      </c>
      <c r="AK1299" s="50">
        <v>2.8454430804668198</v>
      </c>
      <c r="AL1299" s="50">
        <v>3.8972122357786452</v>
      </c>
      <c r="AM1299" s="50">
        <v>4.9648587843196221</v>
      </c>
      <c r="AN1299" s="50">
        <v>6.2205047198231007</v>
      </c>
      <c r="AO1299" s="50">
        <v>7.2941799404524907</v>
      </c>
      <c r="AP1299" s="50">
        <v>8.7741463689271022</v>
      </c>
      <c r="AQ1299" s="50">
        <v>11.045423986460541</v>
      </c>
      <c r="AR1299" s="50">
        <v>15.229339617605284</v>
      </c>
      <c r="AS1299" s="50">
        <v>38.269626835555613</v>
      </c>
      <c r="AT1299" s="50">
        <v>236</v>
      </c>
      <c r="AU1299" s="50">
        <v>350</v>
      </c>
      <c r="AV1299" s="50">
        <v>450</v>
      </c>
      <c r="AW1299" s="50">
        <v>562</v>
      </c>
      <c r="AX1299" s="50">
        <v>706</v>
      </c>
      <c r="AY1299" s="50">
        <v>800</v>
      </c>
      <c r="AZ1299" s="50">
        <v>1000</v>
      </c>
      <c r="BA1299" s="50">
        <v>1283.3333333333333</v>
      </c>
      <c r="BB1299" s="50">
        <v>1933.3333333333333</v>
      </c>
      <c r="BC1299" s="50">
        <v>10.743493695491509</v>
      </c>
      <c r="BD1299" s="50">
        <v>6666.666666666667</v>
      </c>
      <c r="BE1299" s="50">
        <v>147.9435672491891</v>
      </c>
      <c r="BF1299" s="50">
        <v>289.13050113421701</v>
      </c>
      <c r="BG1299" s="50">
        <v>396.07423646387002</v>
      </c>
      <c r="BH1299" s="50">
        <v>503.87659417833169</v>
      </c>
      <c r="BI1299" s="50">
        <v>631.14991420017543</v>
      </c>
      <c r="BJ1299" s="50">
        <v>741.48636325718564</v>
      </c>
      <c r="BK1299" s="50">
        <v>890.95025155476208</v>
      </c>
      <c r="BL1299" s="50">
        <v>1121.1656866254914</v>
      </c>
      <c r="BM1299" s="50">
        <v>1546.7490499077478</v>
      </c>
      <c r="BN1299" s="50">
        <v>3887.1203976521724</v>
      </c>
    </row>
    <row r="1300" spans="1:66" x14ac:dyDescent="0.25">
      <c r="A1300" t="str">
        <f t="shared" si="20"/>
        <v>3014TOT32</v>
      </c>
      <c r="B1300" s="50">
        <v>3014</v>
      </c>
      <c r="C1300" s="50" t="s">
        <v>3</v>
      </c>
      <c r="D1300" s="50">
        <v>32</v>
      </c>
      <c r="E1300" s="50">
        <v>1048.9286889288778</v>
      </c>
      <c r="F1300" s="50">
        <v>7.5198104730005724E-2</v>
      </c>
      <c r="G1300" s="50">
        <v>2.5062373514756472E-2</v>
      </c>
      <c r="H1300" s="50">
        <v>1.4384822998646041E-2</v>
      </c>
      <c r="I1300" s="50">
        <v>1.7171961992890034E-2</v>
      </c>
      <c r="J1300" s="50">
        <v>1.0111865120343387E-2</v>
      </c>
      <c r="K1300" s="50">
        <v>7.7997667112625502E-3</v>
      </c>
      <c r="L1300" s="50">
        <v>205.79481483052788</v>
      </c>
      <c r="M1300" s="50">
        <v>102.89740741526394</v>
      </c>
      <c r="N1300" s="50">
        <v>3696782</v>
      </c>
      <c r="O1300" s="50">
        <v>277991</v>
      </c>
      <c r="P1300" s="50">
        <v>137.20656336858917</v>
      </c>
      <c r="Q1300" s="50">
        <v>68.588251461938711</v>
      </c>
      <c r="R1300" s="50">
        <v>33.328464333963502</v>
      </c>
      <c r="S1300" s="50">
        <v>228802999.34586969</v>
      </c>
      <c r="T1300" s="50">
        <v>0.49171183619257014</v>
      </c>
      <c r="U1300" s="50">
        <v>0.49659655445320672</v>
      </c>
      <c r="V1300" s="50">
        <v>63481.000000000007</v>
      </c>
      <c r="W1300" s="50">
        <v>42.3053384689794</v>
      </c>
      <c r="X1300" s="50">
        <v>60.592068946284542</v>
      </c>
      <c r="Y1300" s="50">
        <v>58.885904386057675</v>
      </c>
      <c r="Z1300" s="50">
        <v>46157341.545349076</v>
      </c>
      <c r="AA1300" s="50">
        <v>9.9194989706942849E-2</v>
      </c>
      <c r="AB1300" s="50">
        <v>9.9263737656996628E-2</v>
      </c>
      <c r="AC1300" s="50">
        <v>3696782</v>
      </c>
      <c r="AD1300" s="50">
        <v>0.48738669981217675</v>
      </c>
      <c r="AE1300" s="50">
        <v>0.44972911223283685</v>
      </c>
      <c r="AF1300" s="50">
        <v>5.26305362103949E-3</v>
      </c>
      <c r="AG1300" s="50">
        <v>0.41382326251141155</v>
      </c>
      <c r="AH1300" s="50">
        <v>11.970529327137339</v>
      </c>
      <c r="AI1300" s="50">
        <v>12.793111143567677</v>
      </c>
      <c r="AJ1300" s="50">
        <v>1.4881701150659228</v>
      </c>
      <c r="AK1300" s="50">
        <v>2.7443602928140431</v>
      </c>
      <c r="AL1300" s="50">
        <v>3.7886610316271581</v>
      </c>
      <c r="AM1300" s="50">
        <v>4.7619812428886803</v>
      </c>
      <c r="AN1300" s="50">
        <v>5.8758883101487598</v>
      </c>
      <c r="AO1300" s="50">
        <v>7.1612683053859669</v>
      </c>
      <c r="AP1300" s="50">
        <v>8.7810730653060425</v>
      </c>
      <c r="AQ1300" s="50">
        <v>11.251365710225208</v>
      </c>
      <c r="AR1300" s="50">
        <v>15.891896054418268</v>
      </c>
      <c r="AS1300" s="50">
        <v>38.255335872119964</v>
      </c>
      <c r="AT1300" s="50">
        <v>225</v>
      </c>
      <c r="AU1300" s="50">
        <v>350</v>
      </c>
      <c r="AV1300" s="50">
        <v>450</v>
      </c>
      <c r="AW1300" s="50">
        <v>546.66666666666663</v>
      </c>
      <c r="AX1300" s="50">
        <v>700</v>
      </c>
      <c r="AY1300" s="50">
        <v>825</v>
      </c>
      <c r="AZ1300" s="50">
        <v>1016.5</v>
      </c>
      <c r="BA1300" s="50">
        <v>1360</v>
      </c>
      <c r="BB1300" s="50">
        <v>2066.6666666666665</v>
      </c>
      <c r="BC1300" s="50">
        <v>8.7562307769323979</v>
      </c>
      <c r="BD1300" s="50">
        <v>7000</v>
      </c>
      <c r="BE1300" s="50">
        <v>155.35677788841451</v>
      </c>
      <c r="BF1300" s="50">
        <v>289.23866929378352</v>
      </c>
      <c r="BG1300" s="50">
        <v>396.75657067907667</v>
      </c>
      <c r="BH1300" s="50">
        <v>499.53598006479768</v>
      </c>
      <c r="BI1300" s="50">
        <v>616.30910687107587</v>
      </c>
      <c r="BJ1300" s="50">
        <v>752.37122635374931</v>
      </c>
      <c r="BK1300" s="50">
        <v>921.05998649035519</v>
      </c>
      <c r="BL1300" s="50">
        <v>1176.5223578638922</v>
      </c>
      <c r="BM1300" s="50">
        <v>1664.3452293368211</v>
      </c>
      <c r="BN1300" s="50">
        <v>4031.7123723509899</v>
      </c>
    </row>
    <row r="1301" spans="1:66" x14ac:dyDescent="0.25">
      <c r="A1301" t="str">
        <f t="shared" si="20"/>
        <v>3014TOT33</v>
      </c>
      <c r="B1301" s="50">
        <v>3014</v>
      </c>
      <c r="C1301" s="50" t="s">
        <v>3</v>
      </c>
      <c r="D1301" s="50">
        <v>33</v>
      </c>
      <c r="E1301" s="50">
        <v>1281.7580626481631</v>
      </c>
      <c r="F1301" s="50">
        <v>0.11023016115987677</v>
      </c>
      <c r="G1301" s="50">
        <v>3.6032718012483166E-2</v>
      </c>
      <c r="H1301" s="50">
        <v>1.9118898399011923E-2</v>
      </c>
      <c r="I1301" s="50">
        <v>2.3051398708308513E-2</v>
      </c>
      <c r="J1301" s="50">
        <v>1.1573057636904622E-2</v>
      </c>
      <c r="K1301" s="50">
        <v>8.0094725532055457E-3</v>
      </c>
      <c r="L1301" s="50">
        <v>287.08824795832794</v>
      </c>
      <c r="M1301" s="50">
        <v>143.54412397916397</v>
      </c>
      <c r="N1301" s="50">
        <v>15701737</v>
      </c>
      <c r="O1301" s="50">
        <v>1730805</v>
      </c>
      <c r="P1301" s="50">
        <v>193.24306280635653</v>
      </c>
      <c r="Q1301" s="50">
        <v>93.845185151971407</v>
      </c>
      <c r="R1301" s="50">
        <v>32.688619551432637</v>
      </c>
      <c r="S1301" s="50">
        <v>1949132588.2434945</v>
      </c>
      <c r="T1301" s="50">
        <v>0.80706103474847668</v>
      </c>
      <c r="U1301" s="50">
        <v>0.8207000417440018</v>
      </c>
      <c r="V1301" s="50">
        <v>361947</v>
      </c>
      <c r="W1301" s="50">
        <v>71.477155667558762</v>
      </c>
      <c r="X1301" s="50">
        <v>72.066968311605208</v>
      </c>
      <c r="Y1301" s="50">
        <v>50.205446460536436</v>
      </c>
      <c r="Z1301" s="50">
        <v>313013075.75376683</v>
      </c>
      <c r="AA1301" s="50">
        <v>0.12960670727653953</v>
      </c>
      <c r="AB1301" s="50">
        <v>0.12977352592225258</v>
      </c>
      <c r="AC1301" s="50">
        <v>15701737</v>
      </c>
      <c r="AD1301" s="50">
        <v>0.5229315897043727</v>
      </c>
      <c r="AE1301" s="50">
        <v>0.54992224562410552</v>
      </c>
      <c r="AF1301" s="50">
        <v>2.2354329731766591E-2</v>
      </c>
      <c r="AG1301" s="50">
        <v>0.48127434328948038</v>
      </c>
      <c r="AH1301" s="50">
        <v>14.457659226848481</v>
      </c>
      <c r="AI1301" s="50">
        <v>14.43792527912767</v>
      </c>
      <c r="AJ1301" s="50">
        <v>1.4291311917724618</v>
      </c>
      <c r="AK1301" s="50">
        <v>2.5843090943270832</v>
      </c>
      <c r="AL1301" s="50">
        <v>3.4350163400908862</v>
      </c>
      <c r="AM1301" s="50">
        <v>4.3794222046073212</v>
      </c>
      <c r="AN1301" s="50">
        <v>5.4497568555297295</v>
      </c>
      <c r="AO1301" s="50">
        <v>6.4510027266280261</v>
      </c>
      <c r="AP1301" s="50">
        <v>7.9948744857471361</v>
      </c>
      <c r="AQ1301" s="50">
        <v>10.330736138351334</v>
      </c>
      <c r="AR1301" s="50">
        <v>15.194890584913772</v>
      </c>
      <c r="AS1301" s="50">
        <v>42.750860378032236</v>
      </c>
      <c r="AT1301" s="50">
        <v>266.66666666666669</v>
      </c>
      <c r="AU1301" s="50">
        <v>382</v>
      </c>
      <c r="AV1301" s="50">
        <v>500</v>
      </c>
      <c r="AW1301" s="50">
        <v>631</v>
      </c>
      <c r="AX1301" s="50">
        <v>750</v>
      </c>
      <c r="AY1301" s="50">
        <v>908</v>
      </c>
      <c r="AZ1301" s="50">
        <v>1157</v>
      </c>
      <c r="BA1301" s="50">
        <v>1500</v>
      </c>
      <c r="BB1301" s="50">
        <v>2566.6666666666665</v>
      </c>
      <c r="BC1301" s="50">
        <v>11.096621717275426</v>
      </c>
      <c r="BD1301" s="50">
        <v>10000</v>
      </c>
      <c r="BE1301" s="50">
        <v>183.01659322382886</v>
      </c>
      <c r="BF1301" s="50">
        <v>331.01836766176473</v>
      </c>
      <c r="BG1301" s="50">
        <v>440.81707262272062</v>
      </c>
      <c r="BH1301" s="50">
        <v>561.36446618876971</v>
      </c>
      <c r="BI1301" s="50">
        <v>698.56154720263407</v>
      </c>
      <c r="BJ1301" s="50">
        <v>826.21352257199328</v>
      </c>
      <c r="BK1301" s="50">
        <v>1025.1638778035899</v>
      </c>
      <c r="BL1301" s="50">
        <v>1323.3453052312707</v>
      </c>
      <c r="BM1301" s="50">
        <v>1949.5402301393801</v>
      </c>
      <c r="BN1301" s="50">
        <v>5481.1539182779097</v>
      </c>
    </row>
    <row r="1302" spans="1:66" x14ac:dyDescent="0.25">
      <c r="A1302" t="str">
        <f t="shared" si="20"/>
        <v>3014TOT35</v>
      </c>
      <c r="B1302" s="50">
        <v>3014</v>
      </c>
      <c r="C1302" s="50" t="s">
        <v>3</v>
      </c>
      <c r="D1302" s="50">
        <v>35</v>
      </c>
      <c r="E1302" s="50">
        <v>1345.6701564559387</v>
      </c>
      <c r="F1302" s="50">
        <v>7.9006461639447537E-2</v>
      </c>
      <c r="G1302" s="50">
        <v>2.7436192906172864E-2</v>
      </c>
      <c r="H1302" s="50">
        <v>1.6827275382912919E-2</v>
      </c>
      <c r="I1302" s="50">
        <v>2.0195740306200565E-2</v>
      </c>
      <c r="J1302" s="50">
        <v>1.2169038820452281E-2</v>
      </c>
      <c r="K1302" s="50">
        <v>1.0017516596630036E-2</v>
      </c>
      <c r="L1302" s="50">
        <v>281.58575920512345</v>
      </c>
      <c r="M1302" s="50">
        <v>140.79287960256173</v>
      </c>
      <c r="N1302" s="50">
        <v>40663674</v>
      </c>
      <c r="O1302" s="50">
        <v>3212693</v>
      </c>
      <c r="P1302" s="50">
        <v>183.8008306199209</v>
      </c>
      <c r="Q1302" s="50">
        <v>97.78492858520255</v>
      </c>
      <c r="R1302" s="50">
        <v>34.726517726335132</v>
      </c>
      <c r="S1302" s="50">
        <v>3769835466.8541622</v>
      </c>
      <c r="T1302" s="50">
        <v>0.57411106073198348</v>
      </c>
      <c r="U1302" s="50">
        <v>0.58037401762206409</v>
      </c>
      <c r="V1302" s="50">
        <v>821233</v>
      </c>
      <c r="W1302" s="50">
        <v>55.957464235252338</v>
      </c>
      <c r="X1302" s="50">
        <v>84.835415367309395</v>
      </c>
      <c r="Y1302" s="50">
        <v>60.255472866801007</v>
      </c>
      <c r="Z1302" s="50">
        <v>836035712.02009904</v>
      </c>
      <c r="AA1302" s="50">
        <v>0.12732050341661402</v>
      </c>
      <c r="AB1302" s="50">
        <v>0.12742751786223869</v>
      </c>
      <c r="AC1302" s="50">
        <v>40663674</v>
      </c>
      <c r="AD1302" s="50">
        <v>0.48857515418717062</v>
      </c>
      <c r="AE1302" s="50">
        <v>0.49362199255165162</v>
      </c>
      <c r="AF1302" s="50">
        <v>5.7892268651616972E-2</v>
      </c>
      <c r="AG1302" s="50">
        <v>0.41134243539834081</v>
      </c>
      <c r="AH1302" s="50">
        <v>11.899756094991494</v>
      </c>
      <c r="AI1302" s="50">
        <v>12.185714489861585</v>
      </c>
      <c r="AJ1302" s="50">
        <v>1.5586919916234141</v>
      </c>
      <c r="AK1302" s="50">
        <v>2.9190672131597211</v>
      </c>
      <c r="AL1302" s="50">
        <v>3.8592395024637192</v>
      </c>
      <c r="AM1302" s="50">
        <v>4.8720028974059719</v>
      </c>
      <c r="AN1302" s="50">
        <v>5.8002987580938168</v>
      </c>
      <c r="AO1302" s="50">
        <v>7.015168157396829</v>
      </c>
      <c r="AP1302" s="50">
        <v>8.5576021160929656</v>
      </c>
      <c r="AQ1302" s="50">
        <v>10.85323413992662</v>
      </c>
      <c r="AR1302" s="50">
        <v>15.268720885406971</v>
      </c>
      <c r="AS1302" s="50">
        <v>39.295974338429971</v>
      </c>
      <c r="AT1302" s="50">
        <v>329.6</v>
      </c>
      <c r="AU1302" s="50">
        <v>460</v>
      </c>
      <c r="AV1302" s="50">
        <v>592.66666666666663</v>
      </c>
      <c r="AW1302" s="50">
        <v>724</v>
      </c>
      <c r="AX1302" s="50">
        <v>860</v>
      </c>
      <c r="AY1302" s="50">
        <v>1022.2857142857143</v>
      </c>
      <c r="AZ1302" s="50">
        <v>1287.3333333333333</v>
      </c>
      <c r="BA1302" s="50">
        <v>1666.6666666666667</v>
      </c>
      <c r="BB1302" s="50">
        <v>2650</v>
      </c>
      <c r="BC1302" s="50">
        <v>10.997097538948992</v>
      </c>
      <c r="BD1302" s="50">
        <v>8623</v>
      </c>
      <c r="BE1302" s="50">
        <v>209.59690774495886</v>
      </c>
      <c r="BF1302" s="50">
        <v>392.62742366759267</v>
      </c>
      <c r="BG1302" s="50">
        <v>519.64190763062754</v>
      </c>
      <c r="BH1302" s="50">
        <v>655.90258393873057</v>
      </c>
      <c r="BI1302" s="50">
        <v>779.98690359976092</v>
      </c>
      <c r="BJ1302" s="50">
        <v>943.56806393908278</v>
      </c>
      <c r="BK1302" s="50">
        <v>1151.8563382074969</v>
      </c>
      <c r="BL1302" s="50">
        <v>1461.3503311701584</v>
      </c>
      <c r="BM1302" s="50">
        <v>2055.5171479042192</v>
      </c>
      <c r="BN1302" s="50">
        <v>5288.1961057968165</v>
      </c>
    </row>
    <row r="1303" spans="1:66" x14ac:dyDescent="0.25">
      <c r="A1303" t="str">
        <f t="shared" si="20"/>
        <v>3014TOT40</v>
      </c>
      <c r="B1303" s="50">
        <v>3014</v>
      </c>
      <c r="C1303" s="50" t="s">
        <v>3</v>
      </c>
      <c r="D1303" s="50">
        <v>40</v>
      </c>
      <c r="E1303" s="50">
        <v>1261.2342688460174</v>
      </c>
      <c r="F1303" s="50">
        <v>7.17011778514757E-2</v>
      </c>
      <c r="G1303" s="50">
        <v>2.5378515906473248E-2</v>
      </c>
      <c r="H1303" s="50">
        <v>1.4673321836117283E-2</v>
      </c>
      <c r="I1303" s="50">
        <v>1.8749934267136021E-2</v>
      </c>
      <c r="J1303" s="50">
        <v>9.4640259935365369E-3</v>
      </c>
      <c r="K1303" s="50">
        <v>7.1717585925888203E-3</v>
      </c>
      <c r="L1303" s="50">
        <v>271.79007846565941</v>
      </c>
      <c r="M1303" s="50">
        <v>135.8950392328297</v>
      </c>
      <c r="N1303" s="50">
        <v>28239299</v>
      </c>
      <c r="O1303" s="50">
        <v>2024791</v>
      </c>
      <c r="P1303" s="50">
        <v>175.59041987915293</v>
      </c>
      <c r="Q1303" s="50">
        <v>96.199658586506473</v>
      </c>
      <c r="R1303" s="50">
        <v>35.394838225730631</v>
      </c>
      <c r="S1303" s="50">
        <v>2337410434.9083724</v>
      </c>
      <c r="T1303" s="50">
        <v>0.54689513280299795</v>
      </c>
      <c r="U1303" s="50">
        <v>0.55240945897947891</v>
      </c>
      <c r="V1303" s="50">
        <v>529485</v>
      </c>
      <c r="W1303" s="50">
        <v>67.302042299160135</v>
      </c>
      <c r="X1303" s="50">
        <v>68.592996933669568</v>
      </c>
      <c r="Y1303" s="50">
        <v>50.474982251669111</v>
      </c>
      <c r="Z1303" s="50">
        <v>435827555.77708834</v>
      </c>
      <c r="AA1303" s="50">
        <v>0.10197266403718278</v>
      </c>
      <c r="AB1303" s="50">
        <v>0.10207479342767359</v>
      </c>
      <c r="AC1303" s="50">
        <v>28239299</v>
      </c>
      <c r="AD1303" s="50">
        <v>0.45245785446067388</v>
      </c>
      <c r="AE1303" s="50">
        <v>0.39147969386842263</v>
      </c>
      <c r="AF1303" s="50">
        <v>4.0203870516997371E-2</v>
      </c>
      <c r="AG1303" s="50">
        <v>0.35593686338859953</v>
      </c>
      <c r="AH1303" s="50">
        <v>9.8098462088124929</v>
      </c>
      <c r="AI1303" s="50">
        <v>10.684062740007883</v>
      </c>
      <c r="AJ1303" s="50">
        <v>1.6646162447793964</v>
      </c>
      <c r="AK1303" s="50">
        <v>3.1157736003791809</v>
      </c>
      <c r="AL1303" s="50">
        <v>4.2568218466770738</v>
      </c>
      <c r="AM1303" s="50">
        <v>5.4340078914789132</v>
      </c>
      <c r="AN1303" s="50">
        <v>6.2967458817867161</v>
      </c>
      <c r="AO1303" s="50">
        <v>7.5766929660151661</v>
      </c>
      <c r="AP1303" s="50">
        <v>9.188780495636788</v>
      </c>
      <c r="AQ1303" s="50">
        <v>11.392576045875956</v>
      </c>
      <c r="AR1303" s="50">
        <v>15.583875385802941</v>
      </c>
      <c r="AS1303" s="50">
        <v>35.490109641567869</v>
      </c>
      <c r="AT1303" s="50">
        <v>320.8</v>
      </c>
      <c r="AU1303" s="50">
        <v>473.4</v>
      </c>
      <c r="AV1303" s="50">
        <v>608</v>
      </c>
      <c r="AW1303" s="50">
        <v>725</v>
      </c>
      <c r="AX1303" s="50">
        <v>870</v>
      </c>
      <c r="AY1303" s="50">
        <v>1037</v>
      </c>
      <c r="AZ1303" s="50">
        <v>1280</v>
      </c>
      <c r="BA1303" s="50">
        <v>1612</v>
      </c>
      <c r="BB1303" s="50">
        <v>2448</v>
      </c>
      <c r="BC1303" s="50">
        <v>8.5681145184954346</v>
      </c>
      <c r="BD1303" s="50">
        <v>7500</v>
      </c>
      <c r="BE1303" s="50">
        <v>209.42655904569804</v>
      </c>
      <c r="BF1303" s="50">
        <v>393.90828276926612</v>
      </c>
      <c r="BG1303" s="50">
        <v>536.86820990920205</v>
      </c>
      <c r="BH1303" s="50">
        <v>685.10336211324102</v>
      </c>
      <c r="BI1303" s="50">
        <v>794.16995299593702</v>
      </c>
      <c r="BJ1303" s="50">
        <v>955.87668761234181</v>
      </c>
      <c r="BK1303" s="50">
        <v>1159.0090955791866</v>
      </c>
      <c r="BL1303" s="50">
        <v>1436.0062083098335</v>
      </c>
      <c r="BM1303" s="50">
        <v>1966.4930746639682</v>
      </c>
      <c r="BN1303" s="50">
        <v>4477.1646243966907</v>
      </c>
    </row>
    <row r="1304" spans="1:66" x14ac:dyDescent="0.25">
      <c r="A1304" t="str">
        <f t="shared" si="20"/>
        <v>3014TOT41</v>
      </c>
      <c r="B1304" s="50">
        <v>3014</v>
      </c>
      <c r="C1304" s="50" t="s">
        <v>3</v>
      </c>
      <c r="D1304" s="50">
        <v>41</v>
      </c>
      <c r="E1304" s="50">
        <v>1190.0706152509151</v>
      </c>
      <c r="F1304" s="50">
        <v>6.7321561841701003E-2</v>
      </c>
      <c r="G1304" s="50">
        <v>2.4011815921724907E-2</v>
      </c>
      <c r="H1304" s="50">
        <v>1.3907484375788757E-2</v>
      </c>
      <c r="I1304" s="50">
        <v>1.6975920678584517E-2</v>
      </c>
      <c r="J1304" s="50">
        <v>8.8432101591748268E-3</v>
      </c>
      <c r="K1304" s="50">
        <v>6.7876100828473352E-3</v>
      </c>
      <c r="L1304" s="50">
        <v>264.75697618698769</v>
      </c>
      <c r="M1304" s="50">
        <v>132.37848809349384</v>
      </c>
      <c r="N1304" s="50">
        <v>10877466</v>
      </c>
      <c r="O1304" s="50">
        <v>732288</v>
      </c>
      <c r="P1304" s="50">
        <v>170.32518342580801</v>
      </c>
      <c r="Q1304" s="50">
        <v>94.431792761179679</v>
      </c>
      <c r="R1304" s="50">
        <v>35.667348268279859</v>
      </c>
      <c r="S1304" s="50">
        <v>829815223.88998485</v>
      </c>
      <c r="T1304" s="50">
        <v>0.53419483640087018</v>
      </c>
      <c r="U1304" s="50">
        <v>0.53939198102035313</v>
      </c>
      <c r="V1304" s="50">
        <v>184655</v>
      </c>
      <c r="W1304" s="50">
        <v>63.419000538784069</v>
      </c>
      <c r="X1304" s="50">
        <v>68.959487554709767</v>
      </c>
      <c r="Y1304" s="50">
        <v>52.092668943315275</v>
      </c>
      <c r="Z1304" s="50">
        <v>152804570.09297919</v>
      </c>
      <c r="AA1304" s="50">
        <v>9.8368178809101134E-2</v>
      </c>
      <c r="AB1304" s="50">
        <v>9.8457248037796957E-2</v>
      </c>
      <c r="AC1304" s="50">
        <v>10877466</v>
      </c>
      <c r="AD1304" s="50">
        <v>0.44866960514515375</v>
      </c>
      <c r="AE1304" s="50">
        <v>0.38693446243979857</v>
      </c>
      <c r="AF1304" s="50">
        <v>1.548608676925812E-2</v>
      </c>
      <c r="AG1304" s="50">
        <v>0.34883325555146172</v>
      </c>
      <c r="AH1304" s="50">
        <v>9.6154655872040706</v>
      </c>
      <c r="AI1304" s="50">
        <v>10.29813383662394</v>
      </c>
      <c r="AJ1304" s="50">
        <v>1.7569484110154987</v>
      </c>
      <c r="AK1304" s="50">
        <v>3.1805110616447907</v>
      </c>
      <c r="AL1304" s="50">
        <v>4.2938580898256875</v>
      </c>
      <c r="AM1304" s="50">
        <v>5.4756844955690838</v>
      </c>
      <c r="AN1304" s="50">
        <v>6.3795962047963002</v>
      </c>
      <c r="AO1304" s="50">
        <v>7.5662068463270344</v>
      </c>
      <c r="AP1304" s="50">
        <v>9.1300460679960906</v>
      </c>
      <c r="AQ1304" s="50">
        <v>11.370530360463214</v>
      </c>
      <c r="AR1304" s="50">
        <v>15.492950417320344</v>
      </c>
      <c r="AS1304" s="50">
        <v>35.353668045041971</v>
      </c>
      <c r="AT1304" s="50">
        <v>315.75</v>
      </c>
      <c r="AU1304" s="50">
        <v>450</v>
      </c>
      <c r="AV1304" s="50">
        <v>575</v>
      </c>
      <c r="AW1304" s="50">
        <v>724</v>
      </c>
      <c r="AX1304" s="50">
        <v>820</v>
      </c>
      <c r="AY1304" s="50">
        <v>996.66666666666663</v>
      </c>
      <c r="AZ1304" s="50">
        <v>1200</v>
      </c>
      <c r="BA1304" s="50">
        <v>1500</v>
      </c>
      <c r="BB1304" s="50">
        <v>2325</v>
      </c>
      <c r="BC1304" s="50">
        <v>8.4747114872120051</v>
      </c>
      <c r="BD1304" s="50">
        <v>7000</v>
      </c>
      <c r="BE1304" s="50">
        <v>208.74261277658948</v>
      </c>
      <c r="BF1304" s="50">
        <v>379.13052028935738</v>
      </c>
      <c r="BG1304" s="50">
        <v>510.76305701854579</v>
      </c>
      <c r="BH1304" s="50">
        <v>651.70539448321949</v>
      </c>
      <c r="BI1304" s="50">
        <v>757.39034299410059</v>
      </c>
      <c r="BJ1304" s="50">
        <v>901.46432818351389</v>
      </c>
      <c r="BK1304" s="50">
        <v>1086.7273783591997</v>
      </c>
      <c r="BL1304" s="50">
        <v>1355.145053402</v>
      </c>
      <c r="BM1304" s="50">
        <v>1840.904589865743</v>
      </c>
      <c r="BN1304" s="50">
        <v>4213.9630640543519</v>
      </c>
    </row>
    <row r="1305" spans="1:66" x14ac:dyDescent="0.25">
      <c r="A1305" t="str">
        <f t="shared" si="20"/>
        <v>3014TOT42</v>
      </c>
      <c r="B1305" s="50">
        <v>3014</v>
      </c>
      <c r="C1305" s="50" t="s">
        <v>3</v>
      </c>
      <c r="D1305" s="50">
        <v>42</v>
      </c>
      <c r="E1305" s="50">
        <v>1339.3744970021271</v>
      </c>
      <c r="F1305" s="50">
        <v>4.2926292915155366E-2</v>
      </c>
      <c r="G1305" s="50">
        <v>1.6747997378778665E-2</v>
      </c>
      <c r="H1305" s="50">
        <v>1.1042273516995165E-2</v>
      </c>
      <c r="I1305" s="50">
        <v>1.1619096942494342E-2</v>
      </c>
      <c r="J1305" s="50">
        <v>8.4272264640682555E-3</v>
      </c>
      <c r="K1305" s="50">
        <v>7.8659502982063676E-3</v>
      </c>
      <c r="L1305" s="50">
        <v>259.44103966945835</v>
      </c>
      <c r="M1305" s="50">
        <v>129.72051983472917</v>
      </c>
      <c r="N1305" s="50">
        <v>6464616</v>
      </c>
      <c r="O1305" s="50">
        <v>277502</v>
      </c>
      <c r="P1305" s="50">
        <v>158.21827950892205</v>
      </c>
      <c r="Q1305" s="50">
        <v>101.2227601605363</v>
      </c>
      <c r="R1305" s="50">
        <v>39.015708651761287</v>
      </c>
      <c r="S1305" s="50">
        <v>337074220.68082976</v>
      </c>
      <c r="T1305" s="50">
        <v>0.32441396055078103</v>
      </c>
      <c r="U1305" s="50">
        <v>0.32606738891197529</v>
      </c>
      <c r="V1305" s="50">
        <v>75113</v>
      </c>
      <c r="W1305" s="50">
        <v>35.635394020360998</v>
      </c>
      <c r="X1305" s="50">
        <v>94.085125814368183</v>
      </c>
      <c r="Y1305" s="50">
        <v>72.529100202680056</v>
      </c>
      <c r="Z1305" s="50">
        <v>84804192.66353564</v>
      </c>
      <c r="AA1305" s="50">
        <v>8.1619009480227933E-2</v>
      </c>
      <c r="AB1305" s="50">
        <v>8.1644248792242247E-2</v>
      </c>
      <c r="AC1305" s="50">
        <v>6464616</v>
      </c>
      <c r="AD1305" s="50">
        <v>0.41649714247218511</v>
      </c>
      <c r="AE1305" s="50">
        <v>0.32270512149023656</v>
      </c>
      <c r="AF1305" s="50">
        <v>9.2035777731631838E-3</v>
      </c>
      <c r="AG1305" s="50">
        <v>0.29462839540589947</v>
      </c>
      <c r="AH1305" s="50">
        <v>8.1239814403953421</v>
      </c>
      <c r="AI1305" s="50">
        <v>8.7960820298893569</v>
      </c>
      <c r="AJ1305" s="50">
        <v>1.8942206152302905</v>
      </c>
      <c r="AK1305" s="50">
        <v>3.5728757428905755</v>
      </c>
      <c r="AL1305" s="50">
        <v>4.7988453756411698</v>
      </c>
      <c r="AM1305" s="50">
        <v>5.7009205730698032</v>
      </c>
      <c r="AN1305" s="50">
        <v>6.8554927863983615</v>
      </c>
      <c r="AO1305" s="50">
        <v>8.1071187755345804</v>
      </c>
      <c r="AP1305" s="50">
        <v>9.4971751018084092</v>
      </c>
      <c r="AQ1305" s="50">
        <v>11.484322998086313</v>
      </c>
      <c r="AR1305" s="50">
        <v>15.660404770828045</v>
      </c>
      <c r="AS1305" s="50">
        <v>32.428623260512452</v>
      </c>
      <c r="AT1305" s="50">
        <v>390</v>
      </c>
      <c r="AU1305" s="50">
        <v>560</v>
      </c>
      <c r="AV1305" s="50">
        <v>724</v>
      </c>
      <c r="AW1305" s="50">
        <v>833.33333333333337</v>
      </c>
      <c r="AX1305" s="50">
        <v>1000</v>
      </c>
      <c r="AY1305" s="50">
        <v>1175.7142857142858</v>
      </c>
      <c r="AZ1305" s="50">
        <v>1387.5</v>
      </c>
      <c r="BA1305" s="50">
        <v>1747</v>
      </c>
      <c r="BB1305" s="50">
        <v>2500</v>
      </c>
      <c r="BC1305" s="50">
        <v>7.2989519408252477</v>
      </c>
      <c r="BD1305" s="50">
        <v>7000</v>
      </c>
      <c r="BE1305" s="50">
        <v>253.56610842360811</v>
      </c>
      <c r="BF1305" s="50">
        <v>477.25773298494022</v>
      </c>
      <c r="BG1305" s="50">
        <v>644.48537484131111</v>
      </c>
      <c r="BH1305" s="50">
        <v>763.16373144969555</v>
      </c>
      <c r="BI1305" s="50">
        <v>916.70212291043606</v>
      </c>
      <c r="BJ1305" s="50">
        <v>1082.9697787552659</v>
      </c>
      <c r="BK1305" s="50">
        <v>1276.8697323392657</v>
      </c>
      <c r="BL1305" s="50">
        <v>1537.3476491108186</v>
      </c>
      <c r="BM1305" s="50">
        <v>2098.6496050994219</v>
      </c>
      <c r="BN1305" s="50">
        <v>4350.2885652245959</v>
      </c>
    </row>
    <row r="1306" spans="1:66" x14ac:dyDescent="0.25">
      <c r="A1306" t="str">
        <f t="shared" si="20"/>
        <v>3014TOT43</v>
      </c>
      <c r="B1306" s="50">
        <v>3014</v>
      </c>
      <c r="C1306" s="50" t="s">
        <v>3</v>
      </c>
      <c r="D1306" s="50">
        <v>43</v>
      </c>
      <c r="E1306" s="50">
        <v>1285.9133821677781</v>
      </c>
      <c r="F1306" s="50">
        <v>9.3143139207010381E-2</v>
      </c>
      <c r="G1306" s="50">
        <v>3.1862668766669648E-2</v>
      </c>
      <c r="H1306" s="50">
        <v>1.7591838003760692E-2</v>
      </c>
      <c r="I1306" s="50">
        <v>2.4750998351230409E-2</v>
      </c>
      <c r="J1306" s="50">
        <v>1.0698782900508689E-2</v>
      </c>
      <c r="K1306" s="50">
        <v>7.1433916752797026E-3</v>
      </c>
      <c r="L1306" s="50">
        <v>286.13632161161007</v>
      </c>
      <c r="M1306" s="50">
        <v>143.06816080580504</v>
      </c>
      <c r="N1306" s="50">
        <v>10897217</v>
      </c>
      <c r="O1306" s="50">
        <v>1015001</v>
      </c>
      <c r="P1306" s="50">
        <v>188.25399860592597</v>
      </c>
      <c r="Q1306" s="50">
        <v>97.8823230056841</v>
      </c>
      <c r="R1306" s="50">
        <v>34.208283119870956</v>
      </c>
      <c r="S1306" s="50">
        <v>1192207868.7971084</v>
      </c>
      <c r="T1306" s="50">
        <v>0.70899540855967635</v>
      </c>
      <c r="U1306" s="50">
        <v>0.71879684039581382</v>
      </c>
      <c r="V1306" s="50">
        <v>269717</v>
      </c>
      <c r="W1306" s="50">
        <v>81.226001119333915</v>
      </c>
      <c r="X1306" s="50">
        <v>61.84215968647112</v>
      </c>
      <c r="Y1306" s="50">
        <v>43.225662046787036</v>
      </c>
      <c r="Z1306" s="50">
        <v>200158581.40987116</v>
      </c>
      <c r="AA1306" s="50">
        <v>0.11903252689197572</v>
      </c>
      <c r="AB1306" s="50">
        <v>0.11921891630810065</v>
      </c>
      <c r="AC1306" s="50">
        <v>10897217</v>
      </c>
      <c r="AD1306" s="50">
        <v>0.47471877257397721</v>
      </c>
      <c r="AE1306" s="50">
        <v>0.43530476747307745</v>
      </c>
      <c r="AF1306" s="50">
        <v>1.5514205974575425E-2</v>
      </c>
      <c r="AG1306" s="50">
        <v>0.39625804406109655</v>
      </c>
      <c r="AH1306" s="50">
        <v>11.063260441780677</v>
      </c>
      <c r="AI1306" s="50">
        <v>12.121017003777112</v>
      </c>
      <c r="AJ1306" s="50">
        <v>1.4938370646218306</v>
      </c>
      <c r="AK1306" s="50">
        <v>2.8751787247099898</v>
      </c>
      <c r="AL1306" s="50">
        <v>3.9730270680319304</v>
      </c>
      <c r="AM1306" s="50">
        <v>5.1732989665450173</v>
      </c>
      <c r="AN1306" s="50">
        <v>6.0377582603785402</v>
      </c>
      <c r="AO1306" s="50">
        <v>7.2844168984223998</v>
      </c>
      <c r="AP1306" s="50">
        <v>8.8934027165255571</v>
      </c>
      <c r="AQ1306" s="50">
        <v>11.31216562850306</v>
      </c>
      <c r="AR1306" s="50">
        <v>15.575978032863226</v>
      </c>
      <c r="AS1306" s="50">
        <v>37.380936639398449</v>
      </c>
      <c r="AT1306" s="50">
        <v>300</v>
      </c>
      <c r="AU1306" s="50">
        <v>442.85714285714283</v>
      </c>
      <c r="AV1306" s="50">
        <v>583.33333333333337</v>
      </c>
      <c r="AW1306" s="50">
        <v>724</v>
      </c>
      <c r="AX1306" s="50">
        <v>850</v>
      </c>
      <c r="AY1306" s="50">
        <v>1012</v>
      </c>
      <c r="AZ1306" s="50">
        <v>1282.5</v>
      </c>
      <c r="BA1306" s="50">
        <v>1650</v>
      </c>
      <c r="BB1306" s="50">
        <v>2500</v>
      </c>
      <c r="BC1306" s="50">
        <v>9.2486747039795034</v>
      </c>
      <c r="BD1306" s="50">
        <v>8300</v>
      </c>
      <c r="BE1306" s="50">
        <v>192.00459440354416</v>
      </c>
      <c r="BF1306" s="50">
        <v>369.69685517587141</v>
      </c>
      <c r="BG1306" s="50">
        <v>510.66944435503467</v>
      </c>
      <c r="BH1306" s="50">
        <v>664.99715605305335</v>
      </c>
      <c r="BI1306" s="50">
        <v>775.72195739447614</v>
      </c>
      <c r="BJ1306" s="50">
        <v>937.59973438831821</v>
      </c>
      <c r="BK1306" s="50">
        <v>1144.7214382927843</v>
      </c>
      <c r="BL1306" s="50">
        <v>1454.4872826774497</v>
      </c>
      <c r="BM1306" s="50">
        <v>2003.738846644055</v>
      </c>
      <c r="BN1306" s="50">
        <v>4806.9912679840318</v>
      </c>
    </row>
    <row r="1307" spans="1:66" x14ac:dyDescent="0.25">
      <c r="A1307" t="str">
        <f t="shared" si="20"/>
        <v>3014TOT49</v>
      </c>
      <c r="B1307" s="50">
        <v>3014</v>
      </c>
      <c r="C1307" s="50" t="s">
        <v>3</v>
      </c>
      <c r="D1307" s="50">
        <v>49</v>
      </c>
      <c r="E1307" s="50">
        <v>1258.5441571589615</v>
      </c>
      <c r="F1307" s="50">
        <v>5.9367776324555761E-2</v>
      </c>
      <c r="G1307" s="50">
        <v>1.848576717403622E-2</v>
      </c>
      <c r="H1307" s="50">
        <v>1.0530854269968585E-2</v>
      </c>
      <c r="I1307" s="50">
        <v>1.2610307798761959E-2</v>
      </c>
      <c r="J1307" s="50">
        <v>7.2270004954761626E-3</v>
      </c>
      <c r="K1307" s="50">
        <v>5.3798985258771397E-3</v>
      </c>
      <c r="L1307" s="50">
        <v>227.69693279405232</v>
      </c>
      <c r="M1307" s="50">
        <v>113.84846639702616</v>
      </c>
      <c r="N1307" s="50">
        <v>14933101</v>
      </c>
      <c r="O1307" s="50">
        <v>886545</v>
      </c>
      <c r="P1307" s="50">
        <v>156.79731777626657</v>
      </c>
      <c r="Q1307" s="50">
        <v>70.899615017785749</v>
      </c>
      <c r="R1307" s="50">
        <v>31.137711934799377</v>
      </c>
      <c r="S1307" s="50">
        <v>754268390.35131431</v>
      </c>
      <c r="T1307" s="50">
        <v>0.33444615049302384</v>
      </c>
      <c r="U1307" s="50">
        <v>0.33693828405287019</v>
      </c>
      <c r="V1307" s="50">
        <v>188311</v>
      </c>
      <c r="W1307" s="50">
        <v>48.601611507307489</v>
      </c>
      <c r="X1307" s="50">
        <v>65.246854889718662</v>
      </c>
      <c r="Y1307" s="50">
        <v>57.310262452005226</v>
      </c>
      <c r="Z1307" s="50">
        <v>147440405.89365375</v>
      </c>
      <c r="AA1307" s="50">
        <v>6.5375769167913822E-2</v>
      </c>
      <c r="AB1307" s="50">
        <v>6.5407621134629057E-2</v>
      </c>
      <c r="AC1307" s="50">
        <v>14933101</v>
      </c>
      <c r="AD1307" s="50">
        <v>0.50601540038020265</v>
      </c>
      <c r="AE1307" s="50">
        <v>0.52505551188628719</v>
      </c>
      <c r="AF1307" s="50">
        <v>2.1260034075959323E-2</v>
      </c>
      <c r="AG1307" s="50">
        <v>0.44498632803666549</v>
      </c>
      <c r="AH1307" s="50">
        <v>13.064608376208058</v>
      </c>
      <c r="AI1307" s="50">
        <v>13.021238928740919</v>
      </c>
      <c r="AJ1307" s="50">
        <v>1.5543679340967651</v>
      </c>
      <c r="AK1307" s="50">
        <v>2.7782141286114497</v>
      </c>
      <c r="AL1307" s="50">
        <v>3.6949308159528931</v>
      </c>
      <c r="AM1307" s="50">
        <v>4.6541554042541353</v>
      </c>
      <c r="AN1307" s="50">
        <v>5.6239792250391112</v>
      </c>
      <c r="AO1307" s="50">
        <v>6.6130689506513036</v>
      </c>
      <c r="AP1307" s="50">
        <v>8.1649872296005199</v>
      </c>
      <c r="AQ1307" s="50">
        <v>10.500710094892995</v>
      </c>
      <c r="AR1307" s="50">
        <v>14.995328798584204</v>
      </c>
      <c r="AS1307" s="50">
        <v>41.420257418316638</v>
      </c>
      <c r="AT1307" s="50">
        <v>285.2</v>
      </c>
      <c r="AU1307" s="50">
        <v>402.25</v>
      </c>
      <c r="AV1307" s="50">
        <v>520</v>
      </c>
      <c r="AW1307" s="50">
        <v>654.66666666666663</v>
      </c>
      <c r="AX1307" s="50">
        <v>750</v>
      </c>
      <c r="AY1307" s="50">
        <v>925</v>
      </c>
      <c r="AZ1307" s="50">
        <v>1150</v>
      </c>
      <c r="BA1307" s="50">
        <v>1500</v>
      </c>
      <c r="BB1307" s="50">
        <v>2500</v>
      </c>
      <c r="BC1307" s="50">
        <v>11.496197617432756</v>
      </c>
      <c r="BD1307" s="50">
        <v>9150</v>
      </c>
      <c r="BE1307" s="50">
        <v>195.48754328888208</v>
      </c>
      <c r="BF1307" s="50">
        <v>349.5772673886313</v>
      </c>
      <c r="BG1307" s="50">
        <v>465.13209565391207</v>
      </c>
      <c r="BH1307" s="50">
        <v>585.77782199120895</v>
      </c>
      <c r="BI1307" s="50">
        <v>707.83300293800153</v>
      </c>
      <c r="BJ1307" s="50">
        <v>832.73065492667899</v>
      </c>
      <c r="BK1307" s="50">
        <v>1027.63486203666</v>
      </c>
      <c r="BL1307" s="50">
        <v>1321.3581910083892</v>
      </c>
      <c r="BM1307" s="50">
        <v>1887.3384268251</v>
      </c>
      <c r="BN1307" s="50">
        <v>5213.4498170704765</v>
      </c>
    </row>
    <row r="1308" spans="1:66" x14ac:dyDescent="0.25">
      <c r="A1308" t="str">
        <f t="shared" si="20"/>
        <v>3014TOT50</v>
      </c>
      <c r="B1308" s="50">
        <v>3014</v>
      </c>
      <c r="C1308" s="50" t="s">
        <v>3</v>
      </c>
      <c r="D1308" s="50">
        <v>50</v>
      </c>
      <c r="E1308" s="50">
        <v>1194.3408703141044</v>
      </c>
      <c r="F1308" s="50">
        <v>4.5001875397086631E-2</v>
      </c>
      <c r="G1308" s="50">
        <v>1.5448228396974364E-2</v>
      </c>
      <c r="H1308" s="50">
        <v>9.5060865432568913E-3</v>
      </c>
      <c r="I1308" s="50">
        <v>1.1131055810286361E-2</v>
      </c>
      <c r="J1308" s="50">
        <v>6.9778267275954486E-3</v>
      </c>
      <c r="K1308" s="50">
        <v>5.2457520026181871E-3</v>
      </c>
      <c r="L1308" s="50">
        <v>220.39150790238111</v>
      </c>
      <c r="M1308" s="50">
        <v>110.19575395119055</v>
      </c>
      <c r="N1308" s="50">
        <v>2612780</v>
      </c>
      <c r="O1308" s="50">
        <v>117580.00000000001</v>
      </c>
      <c r="P1308" s="50">
        <v>144.73558643716197</v>
      </c>
      <c r="Q1308" s="50">
        <v>75.655921465219137</v>
      </c>
      <c r="R1308" s="50">
        <v>34.327965802897324</v>
      </c>
      <c r="S1308" s="50">
        <v>106747478.95056561</v>
      </c>
      <c r="T1308" s="50">
        <v>0.2850658832376855</v>
      </c>
      <c r="U1308" s="50">
        <v>0.28662902298780268</v>
      </c>
      <c r="V1308" s="50">
        <v>29083</v>
      </c>
      <c r="W1308" s="50">
        <v>41.116334146505608</v>
      </c>
      <c r="X1308" s="50">
        <v>69.079419804684946</v>
      </c>
      <c r="Y1308" s="50">
        <v>62.687914305012669</v>
      </c>
      <c r="Z1308" s="50">
        <v>24108441.194155827</v>
      </c>
      <c r="AA1308" s="50">
        <v>6.4380856110695231E-2</v>
      </c>
      <c r="AB1308" s="50">
        <v>6.4405536138966754E-2</v>
      </c>
      <c r="AC1308" s="50">
        <v>2612780</v>
      </c>
      <c r="AD1308" s="50">
        <v>0.48002233538512695</v>
      </c>
      <c r="AE1308" s="50">
        <v>0.48979068521872193</v>
      </c>
      <c r="AF1308" s="50">
        <v>3.7197760755109817E-3</v>
      </c>
      <c r="AG1308" s="50">
        <v>0.40065275066405093</v>
      </c>
      <c r="AH1308" s="50">
        <v>11.367144432772076</v>
      </c>
      <c r="AI1308" s="50">
        <v>11.084158479161996</v>
      </c>
      <c r="AJ1308" s="50">
        <v>1.7528143788027017</v>
      </c>
      <c r="AK1308" s="50">
        <v>3.1145510106296825</v>
      </c>
      <c r="AL1308" s="50">
        <v>3.985421606289913</v>
      </c>
      <c r="AM1308" s="50">
        <v>4.9649152159613834</v>
      </c>
      <c r="AN1308" s="50">
        <v>5.9614636566157451</v>
      </c>
      <c r="AO1308" s="50">
        <v>7.0064419555123969</v>
      </c>
      <c r="AP1308" s="50">
        <v>8.5135079983748554</v>
      </c>
      <c r="AQ1308" s="50">
        <v>10.750234825356728</v>
      </c>
      <c r="AR1308" s="50">
        <v>14.683695160145959</v>
      </c>
      <c r="AS1308" s="50">
        <v>39.266954192310635</v>
      </c>
      <c r="AT1308" s="50">
        <v>300</v>
      </c>
      <c r="AU1308" s="50">
        <v>420</v>
      </c>
      <c r="AV1308" s="50">
        <v>533</v>
      </c>
      <c r="AW1308" s="50">
        <v>654</v>
      </c>
      <c r="AX1308" s="50">
        <v>766.5</v>
      </c>
      <c r="AY1308" s="50">
        <v>913</v>
      </c>
      <c r="AZ1308" s="50">
        <v>1140</v>
      </c>
      <c r="BA1308" s="50">
        <v>1453.3333333333333</v>
      </c>
      <c r="BB1308" s="50">
        <v>2232.6666666666665</v>
      </c>
      <c r="BC1308" s="50">
        <v>11.411427935622783</v>
      </c>
      <c r="BD1308" s="50">
        <v>7345</v>
      </c>
      <c r="BE1308" s="50">
        <v>208.34027718149443</v>
      </c>
      <c r="BF1308" s="50">
        <v>371.98070907327997</v>
      </c>
      <c r="BG1308" s="50">
        <v>475.98243875279411</v>
      </c>
      <c r="BH1308" s="50">
        <v>594.89039179999963</v>
      </c>
      <c r="BI1308" s="50">
        <v>709.72024244169904</v>
      </c>
      <c r="BJ1308" s="50">
        <v>835.51608509019138</v>
      </c>
      <c r="BK1308" s="50">
        <v>1021.7106512189496</v>
      </c>
      <c r="BL1308" s="50">
        <v>1281.834893469055</v>
      </c>
      <c r="BM1308" s="50">
        <v>1759.3968613650641</v>
      </c>
      <c r="BN1308" s="50">
        <v>4689.9743756434973</v>
      </c>
    </row>
    <row r="1309" spans="1:66" x14ac:dyDescent="0.25">
      <c r="A1309" t="str">
        <f t="shared" si="20"/>
        <v>3014TOT51</v>
      </c>
      <c r="B1309" s="50">
        <v>3014</v>
      </c>
      <c r="C1309" s="50" t="s">
        <v>3</v>
      </c>
      <c r="D1309" s="50">
        <v>51</v>
      </c>
      <c r="E1309" s="50">
        <v>1084.5398326207721</v>
      </c>
      <c r="F1309" s="50">
        <v>5.6410779044277992E-2</v>
      </c>
      <c r="G1309" s="50">
        <v>1.9711679775115298E-2</v>
      </c>
      <c r="H1309" s="50">
        <v>1.2743749865397207E-2</v>
      </c>
      <c r="I1309" s="50">
        <v>1.5051884167875177E-2</v>
      </c>
      <c r="J1309" s="50">
        <v>9.964210618846385E-3</v>
      </c>
      <c r="K1309" s="50">
        <v>8.106513602617554E-3</v>
      </c>
      <c r="L1309" s="50">
        <v>218.81141478108481</v>
      </c>
      <c r="M1309" s="50">
        <v>109.4057073905424</v>
      </c>
      <c r="N1309" s="50">
        <v>3159538</v>
      </c>
      <c r="O1309" s="50">
        <v>178232</v>
      </c>
      <c r="P1309" s="50">
        <v>142.35190451764382</v>
      </c>
      <c r="Q1309" s="50">
        <v>76.45951026344099</v>
      </c>
      <c r="R1309" s="50">
        <v>34.943108585051093</v>
      </c>
      <c r="S1309" s="50">
        <v>163530377.19928339</v>
      </c>
      <c r="T1309" s="50">
        <v>0.39769314225020608</v>
      </c>
      <c r="U1309" s="50">
        <v>0.40065971876290118</v>
      </c>
      <c r="V1309" s="50">
        <v>47557</v>
      </c>
      <c r="W1309" s="50">
        <v>36.980122713914191</v>
      </c>
      <c r="X1309" s="50">
        <v>72.425584676628205</v>
      </c>
      <c r="Y1309" s="50">
        <v>66.199091806145617</v>
      </c>
      <c r="Z1309" s="50">
        <v>41332122.365596898</v>
      </c>
      <c r="AA1309" s="50">
        <v>0.10051650281105255</v>
      </c>
      <c r="AB1309" s="50">
        <v>0.10056811758497257</v>
      </c>
      <c r="AC1309" s="50">
        <v>3159538</v>
      </c>
      <c r="AD1309" s="50">
        <v>0.45687031625243824</v>
      </c>
      <c r="AE1309" s="50">
        <v>0.41555894846121522</v>
      </c>
      <c r="AF1309" s="50">
        <v>4.4981873185142964E-3</v>
      </c>
      <c r="AG1309" s="50">
        <v>0.36185431432175275</v>
      </c>
      <c r="AH1309" s="50">
        <v>10.064393092829437</v>
      </c>
      <c r="AI1309" s="50">
        <v>10.353296690967552</v>
      </c>
      <c r="AJ1309" s="50">
        <v>1.7224332605600787</v>
      </c>
      <c r="AK1309" s="50">
        <v>3.2777042613291947</v>
      </c>
      <c r="AL1309" s="50">
        <v>4.2485198759135283</v>
      </c>
      <c r="AM1309" s="50">
        <v>5.3088824977601803</v>
      </c>
      <c r="AN1309" s="50">
        <v>6.3964117933324971</v>
      </c>
      <c r="AO1309" s="50">
        <v>7.3600899837049383</v>
      </c>
      <c r="AP1309" s="50">
        <v>8.9014938705385873</v>
      </c>
      <c r="AQ1309" s="50">
        <v>11.016557197102081</v>
      </c>
      <c r="AR1309" s="50">
        <v>15.139706266385652</v>
      </c>
      <c r="AS1309" s="50">
        <v>36.628200993373262</v>
      </c>
      <c r="AT1309" s="50">
        <v>285</v>
      </c>
      <c r="AU1309" s="50">
        <v>406.25</v>
      </c>
      <c r="AV1309" s="50">
        <v>501</v>
      </c>
      <c r="AW1309" s="50">
        <v>639</v>
      </c>
      <c r="AX1309" s="50">
        <v>733.33333333333337</v>
      </c>
      <c r="AY1309" s="50">
        <v>875</v>
      </c>
      <c r="AZ1309" s="50">
        <v>1050</v>
      </c>
      <c r="BA1309" s="50">
        <v>1366.6666666666667</v>
      </c>
      <c r="BB1309" s="50">
        <v>2000</v>
      </c>
      <c r="BC1309" s="50">
        <v>9.5975635025594812</v>
      </c>
      <c r="BD1309" s="50">
        <v>6666.666666666667</v>
      </c>
      <c r="BE1309" s="50">
        <v>186.66992425901378</v>
      </c>
      <c r="BF1309" s="50">
        <v>354.72875652928377</v>
      </c>
      <c r="BG1309" s="50">
        <v>461.70238011547531</v>
      </c>
      <c r="BH1309" s="50">
        <v>574.60334741170789</v>
      </c>
      <c r="BI1309" s="50">
        <v>693.28363022029964</v>
      </c>
      <c r="BJ1309" s="50">
        <v>798.82978017886455</v>
      </c>
      <c r="BK1309" s="50">
        <v>963.42289256501601</v>
      </c>
      <c r="BL1309" s="50">
        <v>1198.9210799564116</v>
      </c>
      <c r="BM1309" s="50">
        <v>1643.0212496700997</v>
      </c>
      <c r="BN1309" s="50">
        <v>3975.2019867273502</v>
      </c>
    </row>
    <row r="1310" spans="1:66" x14ac:dyDescent="0.25">
      <c r="A1310" t="str">
        <f t="shared" si="20"/>
        <v>3014TOT52</v>
      </c>
      <c r="B1310" s="50">
        <v>3014</v>
      </c>
      <c r="C1310" s="50" t="s">
        <v>3</v>
      </c>
      <c r="D1310" s="50">
        <v>52</v>
      </c>
      <c r="E1310" s="50">
        <v>1023.3280143975508</v>
      </c>
      <c r="F1310" s="50">
        <v>6.4556578626648306E-2</v>
      </c>
      <c r="G1310" s="50">
        <v>1.8604296375627567E-2</v>
      </c>
      <c r="H1310" s="50">
        <v>9.7734740074649565E-3</v>
      </c>
      <c r="I1310" s="50">
        <v>1.1363974150897406E-2</v>
      </c>
      <c r="J1310" s="50">
        <v>6.134624201795752E-3</v>
      </c>
      <c r="K1310" s="50">
        <v>4.3838573234510929E-3</v>
      </c>
      <c r="L1310" s="50">
        <v>221.2315414257699</v>
      </c>
      <c r="M1310" s="50">
        <v>110.61577071288495</v>
      </c>
      <c r="N1310" s="50">
        <v>6391866</v>
      </c>
      <c r="O1310" s="50">
        <v>412637</v>
      </c>
      <c r="P1310" s="50">
        <v>157.47572827889772</v>
      </c>
      <c r="Q1310" s="50">
        <v>63.755813146872185</v>
      </c>
      <c r="R1310" s="50">
        <v>28.818591027294474</v>
      </c>
      <c r="S1310" s="50">
        <v>315696089.63383073</v>
      </c>
      <c r="T1310" s="50">
        <v>0.40220311634339578</v>
      </c>
      <c r="U1310" s="50">
        <v>0.40623883334060407</v>
      </c>
      <c r="V1310" s="50">
        <v>72637</v>
      </c>
      <c r="W1310" s="50">
        <v>50.901961520352927</v>
      </c>
      <c r="X1310" s="50">
        <v>59.713809192532025</v>
      </c>
      <c r="Y1310" s="50">
        <v>53.983088313442749</v>
      </c>
      <c r="Z1310" s="50">
        <v>52049183.499815382</v>
      </c>
      <c r="AA1310" s="50">
        <v>6.6311698162103652E-2</v>
      </c>
      <c r="AB1310" s="50">
        <v>6.6349202853951988E-2</v>
      </c>
      <c r="AC1310" s="50">
        <v>6391866</v>
      </c>
      <c r="AD1310" s="50">
        <v>0.4439175252771374</v>
      </c>
      <c r="AE1310" s="50">
        <v>0.39128985380110937</v>
      </c>
      <c r="AF1310" s="50">
        <v>9.1000046787988904E-3</v>
      </c>
      <c r="AG1310" s="50">
        <v>0.3424024919588442</v>
      </c>
      <c r="AH1310" s="50">
        <v>9.4283411160375508</v>
      </c>
      <c r="AI1310" s="50">
        <v>9.9146471233820641</v>
      </c>
      <c r="AJ1310" s="50">
        <v>1.83330767138394</v>
      </c>
      <c r="AK1310" s="50">
        <v>3.2362106199060463</v>
      </c>
      <c r="AL1310" s="50">
        <v>4.3379422837945043</v>
      </c>
      <c r="AM1310" s="50">
        <v>5.4135081712909052</v>
      </c>
      <c r="AN1310" s="50">
        <v>6.6808229754106634</v>
      </c>
      <c r="AO1310" s="50">
        <v>7.5548540478890978</v>
      </c>
      <c r="AP1310" s="50">
        <v>9.2226520640541167</v>
      </c>
      <c r="AQ1310" s="50">
        <v>11.458217222599707</v>
      </c>
      <c r="AR1310" s="50">
        <v>15.328197690931354</v>
      </c>
      <c r="AS1310" s="50">
        <v>34.934287252739665</v>
      </c>
      <c r="AT1310" s="50">
        <v>268</v>
      </c>
      <c r="AU1310" s="50">
        <v>380</v>
      </c>
      <c r="AV1310" s="50">
        <v>500</v>
      </c>
      <c r="AW1310" s="50">
        <v>608</v>
      </c>
      <c r="AX1310" s="50">
        <v>724</v>
      </c>
      <c r="AY1310" s="50">
        <v>850</v>
      </c>
      <c r="AZ1310" s="50">
        <v>1040</v>
      </c>
      <c r="BA1310" s="50">
        <v>1333.3333333333333</v>
      </c>
      <c r="BB1310" s="50">
        <v>1912.5</v>
      </c>
      <c r="BC1310" s="50">
        <v>9.7089000804486574</v>
      </c>
      <c r="BD1310" s="50">
        <v>5650</v>
      </c>
      <c r="BE1310" s="50">
        <v>187.53287073586489</v>
      </c>
      <c r="BF1310" s="50">
        <v>330.36194268615304</v>
      </c>
      <c r="BG1310" s="50">
        <v>444.36539121826547</v>
      </c>
      <c r="BH1310" s="50">
        <v>554.9776038887735</v>
      </c>
      <c r="BI1310" s="50">
        <v>682.94889472673356</v>
      </c>
      <c r="BJ1310" s="50">
        <v>773.93224430101066</v>
      </c>
      <c r="BK1310" s="50">
        <v>940.86913151779436</v>
      </c>
      <c r="BL1310" s="50">
        <v>1173.8141893536185</v>
      </c>
      <c r="BM1310" s="50">
        <v>1568.0367309159242</v>
      </c>
      <c r="BN1310" s="50">
        <v>3583.4596041175305</v>
      </c>
    </row>
    <row r="1311" spans="1:66" x14ac:dyDescent="0.25">
      <c r="A1311" t="str">
        <f t="shared" si="20"/>
        <v>3014TOT53</v>
      </c>
      <c r="B1311" s="50">
        <v>3014</v>
      </c>
      <c r="C1311" s="50" t="s">
        <v>3</v>
      </c>
      <c r="D1311" s="50">
        <v>53</v>
      </c>
      <c r="E1311" s="50">
        <v>2060.6600764563095</v>
      </c>
      <c r="F1311" s="50">
        <v>6.4319732227437657E-2</v>
      </c>
      <c r="G1311" s="50">
        <v>1.9679548116001724E-2</v>
      </c>
      <c r="H1311" s="50">
        <v>1.0721122900691873E-2</v>
      </c>
      <c r="I1311" s="50">
        <v>1.4097208403141012E-2</v>
      </c>
      <c r="J1311" s="50">
        <v>6.8604455316589978E-3</v>
      </c>
      <c r="K1311" s="50">
        <v>4.6945090046644706E-3</v>
      </c>
      <c r="L1311" s="50">
        <v>259.65437865600421</v>
      </c>
      <c r="M1311" s="50">
        <v>129.82718932800211</v>
      </c>
      <c r="N1311" s="50">
        <v>2768917</v>
      </c>
      <c r="O1311" s="50">
        <v>178096</v>
      </c>
      <c r="P1311" s="50">
        <v>180.20938314167933</v>
      </c>
      <c r="Q1311" s="50">
        <v>79.444995514324887</v>
      </c>
      <c r="R1311" s="50">
        <v>30.596439746381225</v>
      </c>
      <c r="S1311" s="50">
        <v>169786031.05343044</v>
      </c>
      <c r="T1311" s="50">
        <v>0.24797301101105237</v>
      </c>
      <c r="U1311" s="50">
        <v>0.24937572603357722</v>
      </c>
      <c r="V1311" s="50">
        <v>39034</v>
      </c>
      <c r="W1311" s="50">
        <v>66.64642790046392</v>
      </c>
      <c r="X1311" s="50">
        <v>63.180761427538187</v>
      </c>
      <c r="Y1311" s="50">
        <v>48.665277092239165</v>
      </c>
      <c r="Z1311" s="50">
        <v>29594374.098750304</v>
      </c>
      <c r="AA1311" s="50">
        <v>4.3222672729449726E-2</v>
      </c>
      <c r="AB1311" s="50">
        <v>4.3242388479979001E-2</v>
      </c>
      <c r="AC1311" s="50">
        <v>2768917</v>
      </c>
      <c r="AD1311" s="50">
        <v>0.57723568076164367</v>
      </c>
      <c r="AE1311" s="50">
        <v>0.62555445549573641</v>
      </c>
      <c r="AF1311" s="50">
        <v>3.9420660031367401E-3</v>
      </c>
      <c r="AG1311" s="50">
        <v>0.61529475239863896</v>
      </c>
      <c r="AH1311" s="50">
        <v>20.154095677202509</v>
      </c>
      <c r="AI1311" s="50">
        <v>21.748696438664233</v>
      </c>
      <c r="AJ1311" s="50">
        <v>1.0556873095212866</v>
      </c>
      <c r="AK1311" s="50">
        <v>1.8269513179518433</v>
      </c>
      <c r="AL1311" s="50">
        <v>2.5398933069530618</v>
      </c>
      <c r="AM1311" s="50">
        <v>3.3014939090298752</v>
      </c>
      <c r="AN1311" s="50">
        <v>4.2356982718817218</v>
      </c>
      <c r="AO1311" s="50">
        <v>5.5781040713831906</v>
      </c>
      <c r="AP1311" s="50">
        <v>7.6853286795252345</v>
      </c>
      <c r="AQ1311" s="50">
        <v>11.083210682472973</v>
      </c>
      <c r="AR1311" s="50">
        <v>18.737419566430589</v>
      </c>
      <c r="AS1311" s="50">
        <v>43.956212884850224</v>
      </c>
      <c r="AT1311" s="50">
        <v>301.66666666666669</v>
      </c>
      <c r="AU1311" s="50">
        <v>450</v>
      </c>
      <c r="AV1311" s="50">
        <v>600</v>
      </c>
      <c r="AW1311" s="50">
        <v>752</v>
      </c>
      <c r="AX1311" s="50">
        <v>1000</v>
      </c>
      <c r="AY1311" s="50">
        <v>1333.3333333333333</v>
      </c>
      <c r="AZ1311" s="50">
        <v>1845</v>
      </c>
      <c r="BA1311" s="50">
        <v>2900</v>
      </c>
      <c r="BB1311" s="50">
        <v>5000</v>
      </c>
      <c r="BC1311" s="50">
        <v>10.077626570444536</v>
      </c>
      <c r="BD1311" s="50">
        <v>15333.333333333334</v>
      </c>
      <c r="BE1311" s="50">
        <v>217.29775343474813</v>
      </c>
      <c r="BF1311" s="50">
        <v>376.46263915523139</v>
      </c>
      <c r="BG1311" s="50">
        <v>521.687547639532</v>
      </c>
      <c r="BH1311" s="50">
        <v>682.61022619092671</v>
      </c>
      <c r="BI1311" s="50">
        <v>870.90756506469882</v>
      </c>
      <c r="BJ1311" s="50">
        <v>1152.006772036342</v>
      </c>
      <c r="BK1311" s="50">
        <v>1580.2134467782068</v>
      </c>
      <c r="BL1311" s="50">
        <v>2288.8053394017265</v>
      </c>
      <c r="BM1311" s="50">
        <v>3861.2107843890913</v>
      </c>
      <c r="BN1311" s="50">
        <v>9067.6631428368273</v>
      </c>
    </row>
    <row r="1312" spans="1:66" x14ac:dyDescent="0.25">
      <c r="A1312" t="str">
        <f t="shared" si="20"/>
        <v>3014TOT100</v>
      </c>
      <c r="B1312" s="50">
        <v>3014</v>
      </c>
      <c r="C1312" s="50" t="s">
        <v>3</v>
      </c>
      <c r="D1312" s="50">
        <v>100</v>
      </c>
      <c r="E1312" s="50">
        <v>1357.737795046173</v>
      </c>
      <c r="F1312" s="50">
        <v>0.11100757503025228</v>
      </c>
      <c r="G1312" s="50">
        <v>3.781008384551679E-2</v>
      </c>
      <c r="H1312" s="50">
        <v>2.1003392569560454E-2</v>
      </c>
      <c r="I1312" s="50">
        <v>2.6536811105294923E-2</v>
      </c>
      <c r="J1312" s="50">
        <v>1.3057427830903566E-2</v>
      </c>
      <c r="K1312" s="50">
        <v>9.4947661155868491E-3</v>
      </c>
      <c r="L1312" s="50">
        <v>289.04156335688418</v>
      </c>
      <c r="M1312" s="50">
        <v>144.52078167844209</v>
      </c>
      <c r="N1312" s="50">
        <v>58954220</v>
      </c>
      <c r="O1312" s="50">
        <v>6544365</v>
      </c>
      <c r="P1312" s="50">
        <v>190.59165358825138</v>
      </c>
      <c r="Q1312" s="50">
        <v>98.449909768632807</v>
      </c>
      <c r="R1312" s="50">
        <v>34.06081416985527</v>
      </c>
      <c r="S1312" s="50">
        <v>7731505724.9159822</v>
      </c>
      <c r="T1312" s="50">
        <v>0.80491872475210779</v>
      </c>
      <c r="U1312" s="50">
        <v>0.81766001313709591</v>
      </c>
      <c r="V1312" s="50">
        <v>1564457</v>
      </c>
      <c r="W1312" s="50">
        <v>73.409385914107062</v>
      </c>
      <c r="X1312" s="50">
        <v>71.111395764335029</v>
      </c>
      <c r="Y1312" s="50">
        <v>49.20496203968608</v>
      </c>
      <c r="Z1312" s="50">
        <v>1335008650.5994115</v>
      </c>
      <c r="AA1312" s="50">
        <v>0.13898631118004995</v>
      </c>
      <c r="AB1312" s="50">
        <v>0.1391860120737127</v>
      </c>
      <c r="AC1312" s="50">
        <v>58954220</v>
      </c>
      <c r="AD1312" s="50">
        <v>0.53288794194165168</v>
      </c>
      <c r="AE1312" s="50">
        <v>0.58106368787363483</v>
      </c>
      <c r="AF1312" s="50">
        <v>8.3932247302259871E-2</v>
      </c>
      <c r="AG1312" s="50">
        <v>0.49982431538381267</v>
      </c>
      <c r="AH1312" s="50">
        <v>15.240502622074068</v>
      </c>
      <c r="AI1312" s="50">
        <v>15.546828851786298</v>
      </c>
      <c r="AJ1312" s="50">
        <v>1.3212699641793579</v>
      </c>
      <c r="AK1312" s="50">
        <v>2.460959194376219</v>
      </c>
      <c r="AL1312" s="50">
        <v>3.3069214462648047</v>
      </c>
      <c r="AM1312" s="50">
        <v>4.2398026385157026</v>
      </c>
      <c r="AN1312" s="50">
        <v>5.2346260784715071</v>
      </c>
      <c r="AO1312" s="50">
        <v>6.3258912139515147</v>
      </c>
      <c r="AP1312" s="50">
        <v>7.9250372218814746</v>
      </c>
      <c r="AQ1312" s="50">
        <v>10.383822836060165</v>
      </c>
      <c r="AR1312" s="50">
        <v>15.636934003694726</v>
      </c>
      <c r="AS1312" s="50">
        <v>43.164735402604528</v>
      </c>
      <c r="AT1312" s="50">
        <v>271.5</v>
      </c>
      <c r="AU1312" s="50">
        <v>387.66666666666669</v>
      </c>
      <c r="AV1312" s="50">
        <v>501.6</v>
      </c>
      <c r="AW1312" s="50">
        <v>647</v>
      </c>
      <c r="AX1312" s="50">
        <v>766.66666666666663</v>
      </c>
      <c r="AY1312" s="50">
        <v>962</v>
      </c>
      <c r="AZ1312" s="50">
        <v>1215</v>
      </c>
      <c r="BA1312" s="50">
        <v>1659.6666666666667</v>
      </c>
      <c r="BB1312" s="50">
        <v>2833.3333333333335</v>
      </c>
      <c r="BC1312" s="50">
        <v>11.782177191112467</v>
      </c>
      <c r="BD1312" s="50">
        <v>10000</v>
      </c>
      <c r="BE1312" s="50">
        <v>179.3345904120776</v>
      </c>
      <c r="BF1312" s="50">
        <v>334.24190539620884</v>
      </c>
      <c r="BG1312" s="50">
        <v>448.60742568600483</v>
      </c>
      <c r="BH1312" s="50">
        <v>576.11527870671455</v>
      </c>
      <c r="BI1312" s="50">
        <v>710.62805364135158</v>
      </c>
      <c r="BJ1312" s="50">
        <v>858.99258948338957</v>
      </c>
      <c r="BK1312" s="50">
        <v>1076.1002365139057</v>
      </c>
      <c r="BL1312" s="50">
        <v>1409.7394401726917</v>
      </c>
      <c r="BM1312" s="50">
        <v>2123.0179283074617</v>
      </c>
      <c r="BN1312" s="50">
        <v>5861.2974350632448</v>
      </c>
    </row>
    <row r="1313" spans="1:66" x14ac:dyDescent="0.25">
      <c r="A1313" t="str">
        <f t="shared" si="20"/>
        <v>3014TOT115</v>
      </c>
      <c r="B1313" s="50">
        <v>3014</v>
      </c>
      <c r="C1313" s="50" t="s">
        <v>3</v>
      </c>
      <c r="D1313" s="50">
        <v>115</v>
      </c>
      <c r="E1313" s="50">
        <v>786.30081556906111</v>
      </c>
      <c r="F1313" s="50">
        <v>0.19685597207376826</v>
      </c>
      <c r="G1313" s="50">
        <v>6.6819064320307098E-2</v>
      </c>
      <c r="H1313" s="50">
        <v>3.5950530272335864E-2</v>
      </c>
      <c r="I1313" s="50">
        <v>4.4772173575530982E-2</v>
      </c>
      <c r="J1313" s="50">
        <v>2.1030890723157038E-2</v>
      </c>
      <c r="K1313" s="50">
        <v>1.4801087140646062E-2</v>
      </c>
      <c r="L1313" s="50">
        <v>266.9174380430004</v>
      </c>
      <c r="M1313" s="50">
        <v>133.4587190215002</v>
      </c>
      <c r="N1313" s="50">
        <v>2019893</v>
      </c>
      <c r="O1313" s="50">
        <v>397628</v>
      </c>
      <c r="P1313" s="50">
        <v>176.31732430033273</v>
      </c>
      <c r="Q1313" s="50">
        <v>90.600113742667673</v>
      </c>
      <c r="R1313" s="50">
        <v>33.943122789928772</v>
      </c>
      <c r="S1313" s="50">
        <v>432301704.32723355</v>
      </c>
      <c r="T1313" s="50">
        <v>2.2682379450286021</v>
      </c>
      <c r="U1313" s="50">
        <v>2.3729870253844245</v>
      </c>
      <c r="V1313" s="50">
        <v>90435</v>
      </c>
      <c r="W1313" s="50">
        <v>70.768983151101338</v>
      </c>
      <c r="X1313" s="50">
        <v>62.689735870398863</v>
      </c>
      <c r="Y1313" s="50">
        <v>46.973128717277397</v>
      </c>
      <c r="Z1313" s="50">
        <v>68032155.161274254</v>
      </c>
      <c r="AA1313" s="50">
        <v>0.35695699155066807</v>
      </c>
      <c r="AB1313" s="50">
        <v>0.3584012066167182</v>
      </c>
      <c r="AC1313" s="50">
        <v>2019893</v>
      </c>
      <c r="AD1313" s="50">
        <v>0.49177985456518397</v>
      </c>
      <c r="AE1313" s="50">
        <v>0.49499127427824607</v>
      </c>
      <c r="AF1313" s="50">
        <v>2.8756916604122744E-3</v>
      </c>
      <c r="AG1313" s="50">
        <v>0.42006686838492424</v>
      </c>
      <c r="AH1313" s="50">
        <v>12.103792584585207</v>
      </c>
      <c r="AI1313" s="50">
        <v>12.128393466764194</v>
      </c>
      <c r="AJ1313" s="50">
        <v>1.5695989590153971</v>
      </c>
      <c r="AK1313" s="50">
        <v>2.9710225245495385</v>
      </c>
      <c r="AL1313" s="50">
        <v>3.8845387619345253</v>
      </c>
      <c r="AM1313" s="50">
        <v>4.7453392757601218</v>
      </c>
      <c r="AN1313" s="50">
        <v>5.7580059926445983</v>
      </c>
      <c r="AO1313" s="50">
        <v>6.8973379335509826</v>
      </c>
      <c r="AP1313" s="50">
        <v>8.527176129402612</v>
      </c>
      <c r="AQ1313" s="50">
        <v>10.576536486824118</v>
      </c>
      <c r="AR1313" s="50">
        <v>15.217195326141919</v>
      </c>
      <c r="AS1313" s="50">
        <v>39.853248610176188</v>
      </c>
      <c r="AT1313" s="50">
        <v>187.5</v>
      </c>
      <c r="AU1313" s="50">
        <v>274</v>
      </c>
      <c r="AV1313" s="50">
        <v>339.6</v>
      </c>
      <c r="AW1313" s="50">
        <v>407</v>
      </c>
      <c r="AX1313" s="50">
        <v>500</v>
      </c>
      <c r="AY1313" s="50">
        <v>600</v>
      </c>
      <c r="AZ1313" s="50">
        <v>724</v>
      </c>
      <c r="BA1313" s="50">
        <v>974</v>
      </c>
      <c r="BB1313" s="50">
        <v>1541.3333333333333</v>
      </c>
      <c r="BC1313" s="50">
        <v>10.708136782124072</v>
      </c>
      <c r="BD1313" s="50">
        <v>5100</v>
      </c>
      <c r="BE1313" s="50">
        <v>123.16361002536314</v>
      </c>
      <c r="BF1313" s="50">
        <v>232.89491944523249</v>
      </c>
      <c r="BG1313" s="50">
        <v>306.44640265132017</v>
      </c>
      <c r="BH1313" s="50">
        <v>372.74313283355036</v>
      </c>
      <c r="BI1313" s="50">
        <v>453.28950023012976</v>
      </c>
      <c r="BJ1313" s="50">
        <v>542.93308313210821</v>
      </c>
      <c r="BK1313" s="50">
        <v>670.52342677335798</v>
      </c>
      <c r="BL1313" s="50">
        <v>830.91527017568853</v>
      </c>
      <c r="BM1313" s="50">
        <v>1196.6851238488896</v>
      </c>
      <c r="BN1313" s="50">
        <v>3137.7388047975542</v>
      </c>
    </row>
    <row r="1314" spans="1:66" x14ac:dyDescent="0.25">
      <c r="A1314" t="str">
        <f t="shared" si="20"/>
        <v>3014TOT123</v>
      </c>
      <c r="B1314" s="50">
        <v>3014</v>
      </c>
      <c r="C1314" s="50" t="s">
        <v>3</v>
      </c>
      <c r="D1314" s="50">
        <v>123</v>
      </c>
      <c r="E1314" s="50">
        <v>776.72649435654296</v>
      </c>
      <c r="F1314" s="50">
        <v>0.14303898077229182</v>
      </c>
      <c r="G1314" s="50">
        <v>4.5394075114981086E-2</v>
      </c>
      <c r="H1314" s="50">
        <v>2.358125689125487E-2</v>
      </c>
      <c r="I1314" s="50">
        <v>3.0607762671986304E-2</v>
      </c>
      <c r="J1314" s="50">
        <v>1.3572209237018285E-2</v>
      </c>
      <c r="K1314" s="50">
        <v>8.8443870699671072E-3</v>
      </c>
      <c r="L1314" s="50">
        <v>237.86520064400315</v>
      </c>
      <c r="M1314" s="50">
        <v>118.93260032200158</v>
      </c>
      <c r="N1314" s="50">
        <v>3763163</v>
      </c>
      <c r="O1314" s="50">
        <v>538279</v>
      </c>
      <c r="P1314" s="50">
        <v>162.37759071434999</v>
      </c>
      <c r="Q1314" s="50">
        <v>75.487609929653161</v>
      </c>
      <c r="R1314" s="50">
        <v>31.735457614344515</v>
      </c>
      <c r="S1314" s="50">
        <v>487600742.2238853</v>
      </c>
      <c r="T1314" s="50">
        <v>1.3901509558031673</v>
      </c>
      <c r="U1314" s="50">
        <v>1.4330017729902218</v>
      </c>
      <c r="V1314" s="50">
        <v>115182</v>
      </c>
      <c r="W1314" s="50">
        <v>66.19505939254816</v>
      </c>
      <c r="X1314" s="50">
        <v>52.737540929453417</v>
      </c>
      <c r="Y1314" s="50">
        <v>44.342376090886994</v>
      </c>
      <c r="Z1314" s="50">
        <v>72892985.272035629</v>
      </c>
      <c r="AA1314" s="50">
        <v>0.20781808634068716</v>
      </c>
      <c r="AB1314" s="50">
        <v>0.20836159531069354</v>
      </c>
      <c r="AC1314" s="50">
        <v>3763163</v>
      </c>
      <c r="AD1314" s="50">
        <v>0.47064994372311819</v>
      </c>
      <c r="AE1314" s="50">
        <v>0.44451301226597284</v>
      </c>
      <c r="AF1314" s="50">
        <v>5.357559264709601E-3</v>
      </c>
      <c r="AG1314" s="50">
        <v>0.38469785343924556</v>
      </c>
      <c r="AH1314" s="50">
        <v>10.84745581488046</v>
      </c>
      <c r="AI1314" s="50">
        <v>10.919392186177511</v>
      </c>
      <c r="AJ1314" s="50">
        <v>1.770619303400675</v>
      </c>
      <c r="AK1314" s="50">
        <v>3.0773704380499547</v>
      </c>
      <c r="AL1314" s="50">
        <v>4.0404559942627118</v>
      </c>
      <c r="AM1314" s="50">
        <v>4.941976979691681</v>
      </c>
      <c r="AN1314" s="50">
        <v>6.0193727504565882</v>
      </c>
      <c r="AO1314" s="50">
        <v>7.3035755060784133</v>
      </c>
      <c r="AP1314" s="50">
        <v>9.015463250240483</v>
      </c>
      <c r="AQ1314" s="50">
        <v>10.89406447635475</v>
      </c>
      <c r="AR1314" s="50">
        <v>15.430876474845988</v>
      </c>
      <c r="AS1314" s="50">
        <v>37.506224826618755</v>
      </c>
      <c r="AT1314" s="50">
        <v>201.33333333333334</v>
      </c>
      <c r="AU1314" s="50">
        <v>275.33333333333331</v>
      </c>
      <c r="AV1314" s="50">
        <v>360.66666666666669</v>
      </c>
      <c r="AW1314" s="50">
        <v>421</v>
      </c>
      <c r="AX1314" s="50">
        <v>508</v>
      </c>
      <c r="AY1314" s="50">
        <v>632.66666666666663</v>
      </c>
      <c r="AZ1314" s="50">
        <v>741.33333333333337</v>
      </c>
      <c r="BA1314" s="50">
        <v>1000</v>
      </c>
      <c r="BB1314" s="50">
        <v>1456.6666666666667</v>
      </c>
      <c r="BC1314" s="50">
        <v>10.199155369595857</v>
      </c>
      <c r="BD1314" s="50">
        <v>5333.333333333333</v>
      </c>
      <c r="BE1314" s="50">
        <v>137.39225538704511</v>
      </c>
      <c r="BF1314" s="50">
        <v>239.00674673014777</v>
      </c>
      <c r="BG1314" s="50">
        <v>313.51076053599343</v>
      </c>
      <c r="BH1314" s="50">
        <v>383.46952791551308</v>
      </c>
      <c r="BI1314" s="50">
        <v>468.7629978055574</v>
      </c>
      <c r="BJ1314" s="50">
        <v>567.2252050964313</v>
      </c>
      <c r="BK1314" s="50">
        <v>698.91824453797233</v>
      </c>
      <c r="BL1314" s="50">
        <v>846.86239908264713</v>
      </c>
      <c r="BM1314" s="50">
        <v>1195.2832744132047</v>
      </c>
      <c r="BN1314" s="50">
        <v>2926.242793685115</v>
      </c>
    </row>
    <row r="1315" spans="1:66" x14ac:dyDescent="0.25">
      <c r="A1315" t="str">
        <f t="shared" si="20"/>
        <v>3014TOT126</v>
      </c>
      <c r="B1315" s="50">
        <v>3014</v>
      </c>
      <c r="C1315" s="50" t="s">
        <v>3</v>
      </c>
      <c r="D1315" s="50">
        <v>126</v>
      </c>
      <c r="E1315" s="50">
        <v>896.23273085872165</v>
      </c>
      <c r="F1315" s="50">
        <v>0.25586971597974711</v>
      </c>
      <c r="G1315" s="50">
        <v>9.3197212779824776E-2</v>
      </c>
      <c r="H1315" s="50">
        <v>4.9853478131135984E-2</v>
      </c>
      <c r="I1315" s="50">
        <v>6.2175468003703993E-2</v>
      </c>
      <c r="J1315" s="50">
        <v>2.7617307871336587E-2</v>
      </c>
      <c r="K1315" s="50">
        <v>1.8281320562580014E-2</v>
      </c>
      <c r="L1315" s="50">
        <v>312.31156126700705</v>
      </c>
      <c r="M1315" s="50">
        <v>156.15578063350353</v>
      </c>
      <c r="N1315" s="50">
        <v>3527002</v>
      </c>
      <c r="O1315" s="50">
        <v>902453</v>
      </c>
      <c r="P1315" s="50">
        <v>198.55614117929201</v>
      </c>
      <c r="Q1315" s="50">
        <v>113.75542008771504</v>
      </c>
      <c r="R1315" s="50">
        <v>36.423698061712543</v>
      </c>
      <c r="S1315" s="50">
        <v>1231907041.4930243</v>
      </c>
      <c r="T1315" s="50">
        <v>3.2476572241578494</v>
      </c>
      <c r="U1315" s="50">
        <v>3.4428194003172834</v>
      </c>
      <c r="V1315" s="50">
        <v>219293</v>
      </c>
      <c r="W1315" s="50">
        <v>86.793982353393233</v>
      </c>
      <c r="X1315" s="50">
        <v>69.361798280110293</v>
      </c>
      <c r="Y1315" s="50">
        <v>44.418335330730997</v>
      </c>
      <c r="Z1315" s="50">
        <v>182526681.9628827</v>
      </c>
      <c r="AA1315" s="50">
        <v>0.48119223067341715</v>
      </c>
      <c r="AB1315" s="50">
        <v>0.4841071691447244</v>
      </c>
      <c r="AC1315" s="50">
        <v>3527002</v>
      </c>
      <c r="AD1315" s="50">
        <v>0.52053903639886545</v>
      </c>
      <c r="AE1315" s="50">
        <v>0.54484774456239204</v>
      </c>
      <c r="AF1315" s="50">
        <v>5.0213403569684661E-3</v>
      </c>
      <c r="AG1315" s="50">
        <v>0.4786347852752213</v>
      </c>
      <c r="AH1315" s="50">
        <v>14.441358714153568</v>
      </c>
      <c r="AI1315" s="50">
        <v>14.84268017588578</v>
      </c>
      <c r="AJ1315" s="50">
        <v>1.3411246198894007</v>
      </c>
      <c r="AK1315" s="50">
        <v>2.5229912669170593</v>
      </c>
      <c r="AL1315" s="50">
        <v>3.4575046864903176</v>
      </c>
      <c r="AM1315" s="50">
        <v>4.3607435232034453</v>
      </c>
      <c r="AN1315" s="50">
        <v>5.4516061372970981</v>
      </c>
      <c r="AO1315" s="50">
        <v>6.7725378341232769</v>
      </c>
      <c r="AP1315" s="50">
        <v>8.2820901775944051</v>
      </c>
      <c r="AQ1315" s="50">
        <v>10.457565484057454</v>
      </c>
      <c r="AR1315" s="50">
        <v>15.17653363370048</v>
      </c>
      <c r="AS1315" s="50">
        <v>42.177302636727063</v>
      </c>
      <c r="AT1315" s="50">
        <v>183</v>
      </c>
      <c r="AU1315" s="50">
        <v>266.66666666666669</v>
      </c>
      <c r="AV1315" s="50">
        <v>359</v>
      </c>
      <c r="AW1315" s="50">
        <v>434.8</v>
      </c>
      <c r="AX1315" s="50">
        <v>541.33333333333337</v>
      </c>
      <c r="AY1315" s="50">
        <v>677</v>
      </c>
      <c r="AZ1315" s="50">
        <v>816.66666666666663</v>
      </c>
      <c r="BA1315" s="50">
        <v>1081</v>
      </c>
      <c r="BB1315" s="50">
        <v>1779.2</v>
      </c>
      <c r="BC1315" s="50">
        <v>11.059502389428673</v>
      </c>
      <c r="BD1315" s="50">
        <v>6000</v>
      </c>
      <c r="BE1315" s="50">
        <v>119.7976265429096</v>
      </c>
      <c r="BF1315" s="50">
        <v>226.76630802131828</v>
      </c>
      <c r="BG1315" s="50">
        <v>309.55622149785461</v>
      </c>
      <c r="BH1315" s="50">
        <v>390.44130489673188</v>
      </c>
      <c r="BI1315" s="50">
        <v>488.83222173437991</v>
      </c>
      <c r="BJ1315" s="50">
        <v>607.79762890561437</v>
      </c>
      <c r="BK1315" s="50">
        <v>739.35254646897454</v>
      </c>
      <c r="BL1315" s="50">
        <v>939.18031926556807</v>
      </c>
      <c r="BM1315" s="50">
        <v>1362.8956352396779</v>
      </c>
      <c r="BN1315" s="50">
        <v>3781.9894663283185</v>
      </c>
    </row>
    <row r="1316" spans="1:66" x14ac:dyDescent="0.25">
      <c r="A1316" t="str">
        <f t="shared" si="20"/>
        <v>3014TOT129</v>
      </c>
      <c r="B1316" s="50">
        <v>3014</v>
      </c>
      <c r="C1316" s="50" t="s">
        <v>3</v>
      </c>
      <c r="D1316" s="50">
        <v>129</v>
      </c>
      <c r="E1316" s="50">
        <v>1077.0246718692092</v>
      </c>
      <c r="F1316" s="50">
        <v>0.17714250708307927</v>
      </c>
      <c r="G1316" s="50">
        <v>6.3444266988177053E-2</v>
      </c>
      <c r="H1316" s="50">
        <v>3.3508211072436032E-2</v>
      </c>
      <c r="I1316" s="50">
        <v>5.0884438214430741E-2</v>
      </c>
      <c r="J1316" s="50">
        <v>1.8331245913493402E-2</v>
      </c>
      <c r="K1316" s="50">
        <v>1.0207727193206902E-2</v>
      </c>
      <c r="L1316" s="50">
        <v>294.15391197798982</v>
      </c>
      <c r="M1316" s="50">
        <v>147.07695598899491</v>
      </c>
      <c r="N1316" s="50">
        <v>3868727</v>
      </c>
      <c r="O1316" s="50">
        <v>685316</v>
      </c>
      <c r="P1316" s="50">
        <v>188.8015624236522</v>
      </c>
      <c r="Q1316" s="50">
        <v>105.35234955433762</v>
      </c>
      <c r="R1316" s="50">
        <v>35.81538278580522</v>
      </c>
      <c r="S1316" s="50">
        <v>866395809.4461652</v>
      </c>
      <c r="T1316" s="50">
        <v>1.7327717567285779</v>
      </c>
      <c r="U1316" s="50">
        <v>1.7883038481543758</v>
      </c>
      <c r="V1316" s="50">
        <v>196858</v>
      </c>
      <c r="W1316" s="50">
        <v>94.092115376610963</v>
      </c>
      <c r="X1316" s="50">
        <v>52.984840612383948</v>
      </c>
      <c r="Y1316" s="50">
        <v>36.025249677011644</v>
      </c>
      <c r="Z1316" s="50">
        <v>125165877.03927213</v>
      </c>
      <c r="AA1316" s="50">
        <v>0.25032888464506031</v>
      </c>
      <c r="AB1316" s="50">
        <v>0.25144667009763005</v>
      </c>
      <c r="AC1316" s="50">
        <v>3868727</v>
      </c>
      <c r="AD1316" s="50">
        <v>0.5414199762598203</v>
      </c>
      <c r="AE1316" s="50">
        <v>0.60322611437315299</v>
      </c>
      <c r="AF1316" s="50">
        <v>5.5078491634515669E-3</v>
      </c>
      <c r="AG1316" s="50">
        <v>0.52104000602032574</v>
      </c>
      <c r="AH1316" s="50">
        <v>15.791603472439435</v>
      </c>
      <c r="AI1316" s="50">
        <v>15.906924767676175</v>
      </c>
      <c r="AJ1316" s="50">
        <v>1.278244526083236</v>
      </c>
      <c r="AK1316" s="50">
        <v>2.4771654873869831</v>
      </c>
      <c r="AL1316" s="50">
        <v>3.3229396005775724</v>
      </c>
      <c r="AM1316" s="50">
        <v>4.1573086970072932</v>
      </c>
      <c r="AN1316" s="50">
        <v>5.0624269264070048</v>
      </c>
      <c r="AO1316" s="50">
        <v>6.2305260424905562</v>
      </c>
      <c r="AP1316" s="50">
        <v>7.635231362267568</v>
      </c>
      <c r="AQ1316" s="50">
        <v>10.099132801731226</v>
      </c>
      <c r="AR1316" s="50">
        <v>15.379759356048424</v>
      </c>
      <c r="AS1316" s="50">
        <v>44.357265200000121</v>
      </c>
      <c r="AT1316" s="50">
        <v>216.66666666666666</v>
      </c>
      <c r="AU1316" s="50">
        <v>314</v>
      </c>
      <c r="AV1316" s="50">
        <v>400</v>
      </c>
      <c r="AW1316" s="50">
        <v>500</v>
      </c>
      <c r="AX1316" s="50">
        <v>600</v>
      </c>
      <c r="AY1316" s="50">
        <v>724</v>
      </c>
      <c r="AZ1316" s="50">
        <v>933.5</v>
      </c>
      <c r="BA1316" s="50">
        <v>1275</v>
      </c>
      <c r="BB1316" s="50">
        <v>2200</v>
      </c>
      <c r="BC1316" s="50">
        <v>12.513312368225257</v>
      </c>
      <c r="BD1316" s="50">
        <v>9000</v>
      </c>
      <c r="BE1316" s="50">
        <v>137.52885348706346</v>
      </c>
      <c r="BF1316" s="50">
        <v>266.50454757360927</v>
      </c>
      <c r="BG1316" s="50">
        <v>358.10326313532386</v>
      </c>
      <c r="BH1316" s="50">
        <v>448.36746013463085</v>
      </c>
      <c r="BI1316" s="50">
        <v>544.63713506321835</v>
      </c>
      <c r="BJ1316" s="50">
        <v>670.88816869799655</v>
      </c>
      <c r="BK1316" s="50">
        <v>823.47138195545142</v>
      </c>
      <c r="BL1316" s="50">
        <v>1086.5828412791034</v>
      </c>
      <c r="BM1316" s="50">
        <v>1657.3535131423134</v>
      </c>
      <c r="BN1316" s="50">
        <v>4780.1509090501568</v>
      </c>
    </row>
    <row r="1317" spans="1:66" x14ac:dyDescent="0.25">
      <c r="A1317" t="str">
        <f t="shared" si="20"/>
        <v>3014TOT131</v>
      </c>
      <c r="B1317" s="50">
        <v>3014</v>
      </c>
      <c r="C1317" s="50" t="s">
        <v>3</v>
      </c>
      <c r="D1317" s="50">
        <v>131</v>
      </c>
      <c r="E1317" s="50">
        <v>1348.9165932935803</v>
      </c>
      <c r="F1317" s="50">
        <v>4.8740315615829276E-2</v>
      </c>
      <c r="G1317" s="50">
        <v>1.7898922114770455E-2</v>
      </c>
      <c r="H1317" s="50">
        <v>1.129860864018261E-2</v>
      </c>
      <c r="I1317" s="50">
        <v>1.370940245058525E-2</v>
      </c>
      <c r="J1317" s="50">
        <v>8.6168884040192569E-3</v>
      </c>
      <c r="K1317" s="50">
        <v>6.7910100406887389E-3</v>
      </c>
      <c r="L1317" s="50">
        <v>234.23367012899985</v>
      </c>
      <c r="M1317" s="50">
        <v>117.11683506449992</v>
      </c>
      <c r="N1317" s="50">
        <v>5073890</v>
      </c>
      <c r="O1317" s="50">
        <v>247303</v>
      </c>
      <c r="P1317" s="50">
        <v>148.2159625018829</v>
      </c>
      <c r="Q1317" s="50">
        <v>86.017707627116948</v>
      </c>
      <c r="R1317" s="50">
        <v>36.72303284995035</v>
      </c>
      <c r="S1317" s="50">
        <v>255269245.79170686</v>
      </c>
      <c r="T1317" s="50">
        <v>0.31080722404482636</v>
      </c>
      <c r="U1317" s="50">
        <v>0.31248070751885165</v>
      </c>
      <c r="V1317" s="50">
        <v>69560</v>
      </c>
      <c r="W1317" s="50">
        <v>43.504385388427913</v>
      </c>
      <c r="X1317" s="50">
        <v>73.612449676072004</v>
      </c>
      <c r="Y1317" s="50">
        <v>62.853858401767198</v>
      </c>
      <c r="Z1317" s="50">
        <v>61445783.993610829</v>
      </c>
      <c r="AA1317" s="50">
        <v>7.4814314168873741E-2</v>
      </c>
      <c r="AB1317" s="50">
        <v>7.4847407709152727E-2</v>
      </c>
      <c r="AC1317" s="50">
        <v>5073890</v>
      </c>
      <c r="AD1317" s="50">
        <v>0.50760302029670834</v>
      </c>
      <c r="AE1317" s="50">
        <v>0.56769977601496535</v>
      </c>
      <c r="AF1317" s="50">
        <v>7.2236218249428627E-3</v>
      </c>
      <c r="AG1317" s="50">
        <v>0.44688868846580387</v>
      </c>
      <c r="AH1317" s="50">
        <v>13.011152980974144</v>
      </c>
      <c r="AI1317" s="50">
        <v>13.142923981268265</v>
      </c>
      <c r="AJ1317" s="50">
        <v>1.564342138272288</v>
      </c>
      <c r="AK1317" s="50">
        <v>2.7560214241495977</v>
      </c>
      <c r="AL1317" s="50">
        <v>3.7168246615811462</v>
      </c>
      <c r="AM1317" s="50">
        <v>4.688519493819383</v>
      </c>
      <c r="AN1317" s="50">
        <v>5.5558047837733664</v>
      </c>
      <c r="AO1317" s="50">
        <v>6.5638322840317045</v>
      </c>
      <c r="AP1317" s="50">
        <v>8.0021504035880007</v>
      </c>
      <c r="AQ1317" s="50">
        <v>10.370294938432323</v>
      </c>
      <c r="AR1317" s="50">
        <v>15.388177395414495</v>
      </c>
      <c r="AS1317" s="50">
        <v>41.394032476937696</v>
      </c>
      <c r="AT1317" s="50">
        <v>306.66666666666669</v>
      </c>
      <c r="AU1317" s="50">
        <v>435.57142857142856</v>
      </c>
      <c r="AV1317" s="50">
        <v>565.33333333333337</v>
      </c>
      <c r="AW1317" s="50">
        <v>700</v>
      </c>
      <c r="AX1317" s="50">
        <v>804.5</v>
      </c>
      <c r="AY1317" s="50">
        <v>975</v>
      </c>
      <c r="AZ1317" s="50">
        <v>1200</v>
      </c>
      <c r="BA1317" s="50">
        <v>1636</v>
      </c>
      <c r="BB1317" s="50">
        <v>2756</v>
      </c>
      <c r="BC1317" s="50">
        <v>11.649570980615607</v>
      </c>
      <c r="BD1317" s="50">
        <v>8750</v>
      </c>
      <c r="BE1317" s="50">
        <v>210.75377806801009</v>
      </c>
      <c r="BF1317" s="50">
        <v>372.17139726348699</v>
      </c>
      <c r="BG1317" s="50">
        <v>500.31750291382195</v>
      </c>
      <c r="BH1317" s="50">
        <v>632.65414423693665</v>
      </c>
      <c r="BI1317" s="50">
        <v>749.68734054412437</v>
      </c>
      <c r="BJ1317" s="50">
        <v>886.37053095496435</v>
      </c>
      <c r="BK1317" s="50">
        <v>1079.7702250598154</v>
      </c>
      <c r="BL1317" s="50">
        <v>1395.9444843680699</v>
      </c>
      <c r="BM1317" s="50">
        <v>2074.7799263429752</v>
      </c>
      <c r="BN1317" s="50">
        <v>5598.959885431671</v>
      </c>
    </row>
    <row r="1318" spans="1:66" x14ac:dyDescent="0.25">
      <c r="A1318" t="str">
        <f t="shared" si="20"/>
        <v>3014TOT133</v>
      </c>
      <c r="B1318" s="50">
        <v>3014</v>
      </c>
      <c r="C1318" s="50" t="s">
        <v>3</v>
      </c>
      <c r="D1318" s="50">
        <v>133</v>
      </c>
      <c r="E1318" s="50">
        <v>1382.2514672849475</v>
      </c>
      <c r="F1318" s="50">
        <v>0.11119009353822586</v>
      </c>
      <c r="G1318" s="50">
        <v>3.716215158452664E-2</v>
      </c>
      <c r="H1318" s="50">
        <v>1.9623794414811119E-2</v>
      </c>
      <c r="I1318" s="50">
        <v>2.3166091471891369E-2</v>
      </c>
      <c r="J1318" s="50">
        <v>1.164978880337357E-2</v>
      </c>
      <c r="K1318" s="50">
        <v>8.0937364879787241E-3</v>
      </c>
      <c r="L1318" s="50">
        <v>299.60120610700034</v>
      </c>
      <c r="M1318" s="50">
        <v>149.80060305350017</v>
      </c>
      <c r="N1318" s="50">
        <v>11587669</v>
      </c>
      <c r="O1318" s="50">
        <v>1288434</v>
      </c>
      <c r="P1318" s="50">
        <v>199.46795608479684</v>
      </c>
      <c r="Q1318" s="50">
        <v>100.1332500222035</v>
      </c>
      <c r="R1318" s="50">
        <v>33.422178543046869</v>
      </c>
      <c r="S1318" s="50">
        <v>1548181006.309293</v>
      </c>
      <c r="T1318" s="50">
        <v>0.80548479779332149</v>
      </c>
      <c r="U1318" s="50">
        <v>0.8186199311939909</v>
      </c>
      <c r="V1318" s="50">
        <v>268441</v>
      </c>
      <c r="W1318" s="50">
        <v>74.468715915406534</v>
      </c>
      <c r="X1318" s="50">
        <v>75.331887138093634</v>
      </c>
      <c r="Y1318" s="50">
        <v>50.288106724903784</v>
      </c>
      <c r="Z1318" s="50">
        <v>242666005.38284391</v>
      </c>
      <c r="AA1318" s="50">
        <v>0.1262538278667292</v>
      </c>
      <c r="AB1318" s="50">
        <v>0.12641159861887752</v>
      </c>
      <c r="AC1318" s="50">
        <v>11587669</v>
      </c>
      <c r="AD1318" s="50">
        <v>0.53304993062971207</v>
      </c>
      <c r="AE1318" s="50">
        <v>0.56756826233224711</v>
      </c>
      <c r="AF1318" s="50">
        <v>1.649719223093379E-2</v>
      </c>
      <c r="AG1318" s="50">
        <v>0.50113994257973715</v>
      </c>
      <c r="AH1318" s="50">
        <v>15.218885076892184</v>
      </c>
      <c r="AI1318" s="50">
        <v>15.300727460631762</v>
      </c>
      <c r="AJ1318" s="50">
        <v>1.3737769168990233</v>
      </c>
      <c r="AK1318" s="50">
        <v>2.4836408110859023</v>
      </c>
      <c r="AL1318" s="50">
        <v>3.314305295444723</v>
      </c>
      <c r="AM1318" s="50">
        <v>4.2894346121767652</v>
      </c>
      <c r="AN1318" s="50">
        <v>5.2276798679815339</v>
      </c>
      <c r="AO1318" s="50">
        <v>6.2858315278710712</v>
      </c>
      <c r="AP1318" s="50">
        <v>7.8431320308153829</v>
      </c>
      <c r="AQ1318" s="50">
        <v>10.160901580018869</v>
      </c>
      <c r="AR1318" s="50">
        <v>15.414787131596889</v>
      </c>
      <c r="AS1318" s="50">
        <v>43.60651022610984</v>
      </c>
      <c r="AT1318" s="50">
        <v>281.33333333333331</v>
      </c>
      <c r="AU1318" s="50">
        <v>400</v>
      </c>
      <c r="AV1318" s="50">
        <v>524</v>
      </c>
      <c r="AW1318" s="50">
        <v>666.66666666666663</v>
      </c>
      <c r="AX1318" s="50">
        <v>781</v>
      </c>
      <c r="AY1318" s="50">
        <v>966.66666666666663</v>
      </c>
      <c r="AZ1318" s="50">
        <v>1210</v>
      </c>
      <c r="BA1318" s="50">
        <v>1641.3333333333333</v>
      </c>
      <c r="BB1318" s="50">
        <v>2862</v>
      </c>
      <c r="BC1318" s="50">
        <v>10.866994115773068</v>
      </c>
      <c r="BD1318" s="50">
        <v>10500</v>
      </c>
      <c r="BE1318" s="50">
        <v>189.57426075739738</v>
      </c>
      <c r="BF1318" s="50">
        <v>343.4936727542065</v>
      </c>
      <c r="BG1318" s="50">
        <v>457.35302009060035</v>
      </c>
      <c r="BH1318" s="50">
        <v>593.89223000666072</v>
      </c>
      <c r="BI1318" s="50">
        <v>723.01043201194625</v>
      </c>
      <c r="BJ1318" s="50">
        <v>868.39677211871515</v>
      </c>
      <c r="BK1318" s="50">
        <v>1084.7264498271309</v>
      </c>
      <c r="BL1318" s="50">
        <v>1402.8951047211644</v>
      </c>
      <c r="BM1318" s="50">
        <v>2131.8921767039265</v>
      </c>
      <c r="BN1318" s="50">
        <v>6034.2385914655988</v>
      </c>
    </row>
    <row r="1319" spans="1:66" x14ac:dyDescent="0.25">
      <c r="A1319" t="str">
        <f t="shared" si="20"/>
        <v>3014TOT135</v>
      </c>
      <c r="B1319" s="50">
        <v>3014</v>
      </c>
      <c r="C1319" s="50" t="s">
        <v>3</v>
      </c>
      <c r="D1319" s="50">
        <v>135</v>
      </c>
      <c r="E1319" s="50">
        <v>1527.1545638590633</v>
      </c>
      <c r="F1319" s="50">
        <v>9.1475922537878049E-2</v>
      </c>
      <c r="G1319" s="50">
        <v>3.046459259323708E-2</v>
      </c>
      <c r="H1319" s="50">
        <v>1.8258532723863095E-2</v>
      </c>
      <c r="I1319" s="50">
        <v>2.2403162598555862E-2</v>
      </c>
      <c r="J1319" s="50">
        <v>1.2725432291502548E-2</v>
      </c>
      <c r="K1319" s="50">
        <v>1.0449320360188146E-2</v>
      </c>
      <c r="L1319" s="50">
        <v>301.4169715140024</v>
      </c>
      <c r="M1319" s="50">
        <v>150.7084857570012</v>
      </c>
      <c r="N1319" s="50">
        <v>18976294</v>
      </c>
      <c r="O1319" s="50">
        <v>1735874</v>
      </c>
      <c r="P1319" s="50">
        <v>201.0348711415341</v>
      </c>
      <c r="Q1319" s="50">
        <v>100.3821003724683</v>
      </c>
      <c r="R1319" s="50">
        <v>33.303400226023783</v>
      </c>
      <c r="S1319" s="50">
        <v>2091008137.2234967</v>
      </c>
      <c r="T1319" s="50">
        <v>0.60128460177976073</v>
      </c>
      <c r="U1319" s="50">
        <v>0.60861346738420197</v>
      </c>
      <c r="V1319" s="50">
        <v>425129</v>
      </c>
      <c r="W1319" s="50">
        <v>65.103133261848555</v>
      </c>
      <c r="X1319" s="50">
        <v>85.605352495152644</v>
      </c>
      <c r="Y1319" s="50">
        <v>56.80194586599503</v>
      </c>
      <c r="Z1319" s="50">
        <v>436719814.81094104</v>
      </c>
      <c r="AA1319" s="50">
        <v>0.12558195985148402</v>
      </c>
      <c r="AB1319" s="50">
        <v>0.12570201214373816</v>
      </c>
      <c r="AC1319" s="50">
        <v>18976294</v>
      </c>
      <c r="AD1319" s="50">
        <v>0.52874542654507373</v>
      </c>
      <c r="AE1319" s="50">
        <v>0.58595968681138455</v>
      </c>
      <c r="AF1319" s="50">
        <v>2.7016267892077388E-2</v>
      </c>
      <c r="AG1319" s="50">
        <v>0.48578518495076306</v>
      </c>
      <c r="AH1319" s="50">
        <v>14.685306672085154</v>
      </c>
      <c r="AI1319" s="50">
        <v>14.942020068326254</v>
      </c>
      <c r="AJ1319" s="50">
        <v>1.381921878322482</v>
      </c>
      <c r="AK1319" s="50">
        <v>2.5337479149622983</v>
      </c>
      <c r="AL1319" s="50">
        <v>3.4131669374868157</v>
      </c>
      <c r="AM1319" s="50">
        <v>4.3164320956523428</v>
      </c>
      <c r="AN1319" s="50">
        <v>5.1935566223338103</v>
      </c>
      <c r="AO1319" s="50">
        <v>6.3387885031257554</v>
      </c>
      <c r="AP1319" s="50">
        <v>7.9449870264680449</v>
      </c>
      <c r="AQ1319" s="50">
        <v>10.369382389448347</v>
      </c>
      <c r="AR1319" s="50">
        <v>15.754430633472921</v>
      </c>
      <c r="AS1319" s="50">
        <v>42.753585998727182</v>
      </c>
      <c r="AT1319" s="50">
        <v>325</v>
      </c>
      <c r="AU1319" s="50">
        <v>450</v>
      </c>
      <c r="AV1319" s="50">
        <v>600</v>
      </c>
      <c r="AW1319" s="50">
        <v>724</v>
      </c>
      <c r="AX1319" s="50">
        <v>875</v>
      </c>
      <c r="AY1319" s="50">
        <v>1072.4000000000001</v>
      </c>
      <c r="AZ1319" s="50">
        <v>1362</v>
      </c>
      <c r="BA1319" s="50">
        <v>1875</v>
      </c>
      <c r="BB1319" s="50">
        <v>3200</v>
      </c>
      <c r="BC1319" s="50">
        <v>12.420910440100371</v>
      </c>
      <c r="BD1319" s="50">
        <v>10000</v>
      </c>
      <c r="BE1319" s="50">
        <v>210.87907294787033</v>
      </c>
      <c r="BF1319" s="50">
        <v>387.07901361288322</v>
      </c>
      <c r="BG1319" s="50">
        <v>521.41271515999642</v>
      </c>
      <c r="BH1319" s="50">
        <v>659.03531076656827</v>
      </c>
      <c r="BI1319" s="50">
        <v>791.66137269967408</v>
      </c>
      <c r="BJ1319" s="50">
        <v>968.35266977950357</v>
      </c>
      <c r="BK1319" s="50">
        <v>1214.382328013364</v>
      </c>
      <c r="BL1319" s="50">
        <v>1584.082019905507</v>
      </c>
      <c r="BM1319" s="50">
        <v>2404.098437187628</v>
      </c>
      <c r="BN1319" s="50">
        <v>6538.403343027574</v>
      </c>
    </row>
    <row r="1320" spans="1:66" x14ac:dyDescent="0.25">
      <c r="A1320" t="str">
        <f t="shared" si="20"/>
        <v>3014TOT141</v>
      </c>
      <c r="B1320" s="50">
        <v>3014</v>
      </c>
      <c r="C1320" s="50" t="s">
        <v>3</v>
      </c>
      <c r="D1320" s="50">
        <v>141</v>
      </c>
      <c r="E1320" s="50">
        <v>1455.9603859300796</v>
      </c>
      <c r="F1320" s="50">
        <v>4.7503899386412828E-2</v>
      </c>
      <c r="G1320" s="50">
        <v>1.6011189413979873E-2</v>
      </c>
      <c r="H1320" s="50">
        <v>9.5516450113648319E-3</v>
      </c>
      <c r="I1320" s="50">
        <v>1.0878219254791903E-2</v>
      </c>
      <c r="J1320" s="50">
        <v>6.3701746750123352E-3</v>
      </c>
      <c r="K1320" s="50">
        <v>5.4707909143665639E-3</v>
      </c>
      <c r="L1320" s="50">
        <v>275.99626268799989</v>
      </c>
      <c r="M1320" s="50">
        <v>137.99813134399994</v>
      </c>
      <c r="N1320" s="50">
        <v>3344757</v>
      </c>
      <c r="O1320" s="50">
        <v>158889</v>
      </c>
      <c r="P1320" s="50">
        <v>182.97172161817662</v>
      </c>
      <c r="Q1320" s="50">
        <v>93.024541069823272</v>
      </c>
      <c r="R1320" s="50">
        <v>33.705000264798116</v>
      </c>
      <c r="S1320" s="50">
        <v>177366915.67251778</v>
      </c>
      <c r="T1320" s="50">
        <v>0.30351295832992042</v>
      </c>
      <c r="U1320" s="50">
        <v>0.30533576814422309</v>
      </c>
      <c r="V1320" s="50">
        <v>36385</v>
      </c>
      <c r="W1320" s="50">
        <v>57.187827663152625</v>
      </c>
      <c r="X1320" s="50">
        <v>80.810303680847312</v>
      </c>
      <c r="Y1320" s="50">
        <v>58.558984019431719</v>
      </c>
      <c r="Z1320" s="50">
        <v>35283394.79313156</v>
      </c>
      <c r="AA1320" s="50">
        <v>6.037748073241811E-2</v>
      </c>
      <c r="AB1320" s="50">
        <v>6.0403289807534982E-2</v>
      </c>
      <c r="AC1320" s="50">
        <v>3344757</v>
      </c>
      <c r="AD1320" s="50">
        <v>0.46307452057976572</v>
      </c>
      <c r="AE1320" s="50">
        <v>0.40343304014278036</v>
      </c>
      <c r="AF1320" s="50">
        <v>4.7618808575532103E-3</v>
      </c>
      <c r="AG1320" s="50">
        <v>0.36568971519842375</v>
      </c>
      <c r="AH1320" s="50">
        <v>10.379639314043668</v>
      </c>
      <c r="AI1320" s="50">
        <v>10.774791707877968</v>
      </c>
      <c r="AJ1320" s="50">
        <v>1.7925736533680789</v>
      </c>
      <c r="AK1320" s="50">
        <v>3.06896838259145</v>
      </c>
      <c r="AL1320" s="50">
        <v>4.1040720944353506</v>
      </c>
      <c r="AM1320" s="50">
        <v>5.0409877670767145</v>
      </c>
      <c r="AN1320" s="50">
        <v>6.0695309134234456</v>
      </c>
      <c r="AO1320" s="50">
        <v>7.343011641991481</v>
      </c>
      <c r="AP1320" s="50">
        <v>8.9492102560356059</v>
      </c>
      <c r="AQ1320" s="50">
        <v>11.249542474520965</v>
      </c>
      <c r="AR1320" s="50">
        <v>16.036233888768209</v>
      </c>
      <c r="AS1320" s="50">
        <v>36.3458689277887</v>
      </c>
      <c r="AT1320" s="50">
        <v>368.75</v>
      </c>
      <c r="AU1320" s="50">
        <v>525</v>
      </c>
      <c r="AV1320" s="50">
        <v>674</v>
      </c>
      <c r="AW1320" s="50">
        <v>800</v>
      </c>
      <c r="AX1320" s="50">
        <v>975</v>
      </c>
      <c r="AY1320" s="50">
        <v>1175</v>
      </c>
      <c r="AZ1320" s="50">
        <v>1450</v>
      </c>
      <c r="BA1320" s="50">
        <v>1900</v>
      </c>
      <c r="BB1320" s="50">
        <v>3000</v>
      </c>
      <c r="BC1320" s="50">
        <v>8.0384017206008878</v>
      </c>
      <c r="BD1320" s="50">
        <v>8500</v>
      </c>
      <c r="BE1320" s="50">
        <v>260.01112697055811</v>
      </c>
      <c r="BF1320" s="50">
        <v>446.4048229942108</v>
      </c>
      <c r="BG1320" s="50">
        <v>598.63681478777517</v>
      </c>
      <c r="BH1320" s="50">
        <v>735.23531917412186</v>
      </c>
      <c r="BI1320" s="50">
        <v>881.64023839138758</v>
      </c>
      <c r="BJ1320" s="50">
        <v>1068.0937737734312</v>
      </c>
      <c r="BK1320" s="50">
        <v>1307.1852964083837</v>
      </c>
      <c r="BL1320" s="50">
        <v>1638.5584980613469</v>
      </c>
      <c r="BM1320" s="50">
        <v>2329.2459054010378</v>
      </c>
      <c r="BN1320" s="50">
        <v>5308.6972601466032</v>
      </c>
    </row>
    <row r="1321" spans="1:66" x14ac:dyDescent="0.25">
      <c r="A1321" t="str">
        <f t="shared" si="20"/>
        <v>3014TOT143</v>
      </c>
      <c r="B1321" s="50">
        <v>3014</v>
      </c>
      <c r="C1321" s="50" t="s">
        <v>3</v>
      </c>
      <c r="D1321" s="50">
        <v>143</v>
      </c>
      <c r="E1321" s="50">
        <v>1438.591638692624</v>
      </c>
      <c r="F1321" s="50">
        <v>0.10241113862444171</v>
      </c>
      <c r="G1321" s="50">
        <v>3.5171410441687617E-2</v>
      </c>
      <c r="H1321" s="50">
        <v>1.9528230492380106E-2</v>
      </c>
      <c r="I1321" s="50">
        <v>2.5880313367005407E-2</v>
      </c>
      <c r="J1321" s="50">
        <v>1.1782507644999723E-2</v>
      </c>
      <c r="K1321" s="50">
        <v>8.6425831230282531E-3</v>
      </c>
      <c r="L1321" s="50">
        <v>334.10073942899265</v>
      </c>
      <c r="M1321" s="50">
        <v>167.05036971449633</v>
      </c>
      <c r="N1321" s="50">
        <v>4023908</v>
      </c>
      <c r="O1321" s="50">
        <v>412093</v>
      </c>
      <c r="P1321" s="50">
        <v>219.35937053922291</v>
      </c>
      <c r="Q1321" s="50">
        <v>114.74136888976975</v>
      </c>
      <c r="R1321" s="50">
        <v>34.343344790518202</v>
      </c>
      <c r="S1321" s="50">
        <v>567409379.15870261</v>
      </c>
      <c r="T1321" s="50">
        <v>0.81682625696388578</v>
      </c>
      <c r="U1321" s="50">
        <v>0.82978404690038154</v>
      </c>
      <c r="V1321" s="50">
        <v>104140</v>
      </c>
      <c r="W1321" s="50">
        <v>90.997493910820111</v>
      </c>
      <c r="X1321" s="50">
        <v>76.052875803676216</v>
      </c>
      <c r="Y1321" s="50">
        <v>45.526912591487964</v>
      </c>
      <c r="Z1321" s="50">
        <v>95041757.834338099</v>
      </c>
      <c r="AA1321" s="50">
        <v>0.13681938677537592</v>
      </c>
      <c r="AB1321" s="50">
        <v>0.13704373395482677</v>
      </c>
      <c r="AC1321" s="50">
        <v>4023908</v>
      </c>
      <c r="AD1321" s="50">
        <v>0.49535417182983027</v>
      </c>
      <c r="AE1321" s="50">
        <v>0.47877310583750621</v>
      </c>
      <c r="AF1321" s="50">
        <v>5.7287780480779066E-3</v>
      </c>
      <c r="AG1321" s="50">
        <v>0.42277505112460378</v>
      </c>
      <c r="AH1321" s="50">
        <v>12.342307219618828</v>
      </c>
      <c r="AI1321" s="50">
        <v>12.857287983285183</v>
      </c>
      <c r="AJ1321" s="50">
        <v>1.5085160436354816</v>
      </c>
      <c r="AK1321" s="50">
        <v>2.8047442810688552</v>
      </c>
      <c r="AL1321" s="50">
        <v>3.7895676016037578</v>
      </c>
      <c r="AM1321" s="50">
        <v>4.8043266522294292</v>
      </c>
      <c r="AN1321" s="50">
        <v>5.6969916632478803</v>
      </c>
      <c r="AO1321" s="50">
        <v>6.8731497129253221</v>
      </c>
      <c r="AP1321" s="50">
        <v>8.4046231784791345</v>
      </c>
      <c r="AQ1321" s="50">
        <v>10.661250725208326</v>
      </c>
      <c r="AR1321" s="50">
        <v>15.630813356746842</v>
      </c>
      <c r="AS1321" s="50">
        <v>39.826016784854971</v>
      </c>
      <c r="AT1321" s="50">
        <v>333.33333333333331</v>
      </c>
      <c r="AU1321" s="50">
        <v>482.5</v>
      </c>
      <c r="AV1321" s="50">
        <v>620</v>
      </c>
      <c r="AW1321" s="50">
        <v>741.6</v>
      </c>
      <c r="AX1321" s="50">
        <v>900</v>
      </c>
      <c r="AY1321" s="50">
        <v>1086</v>
      </c>
      <c r="AZ1321" s="50">
        <v>1337.5</v>
      </c>
      <c r="BA1321" s="50">
        <v>1766.6666666666667</v>
      </c>
      <c r="BB1321" s="50">
        <v>3000</v>
      </c>
      <c r="BC1321" s="50">
        <v>9.6654911238930481</v>
      </c>
      <c r="BD1321" s="50">
        <v>10000</v>
      </c>
      <c r="BE1321" s="50">
        <v>216.7514220606617</v>
      </c>
      <c r="BF1321" s="50">
        <v>403.50601647393506</v>
      </c>
      <c r="BG1321" s="50">
        <v>545.18678839060942</v>
      </c>
      <c r="BH1321" s="50">
        <v>690.77698520921888</v>
      </c>
      <c r="BI1321" s="50">
        <v>820.5755174918346</v>
      </c>
      <c r="BJ1321" s="50">
        <v>988.2640595801397</v>
      </c>
      <c r="BK1321" s="50">
        <v>1209.8722263392085</v>
      </c>
      <c r="BL1321" s="50">
        <v>1531.9361377471166</v>
      </c>
      <c r="BM1321" s="50">
        <v>2250.2283834776549</v>
      </c>
      <c r="BN1321" s="50">
        <v>5733.5665043497265</v>
      </c>
    </row>
    <row r="1322" spans="1:66" x14ac:dyDescent="0.25">
      <c r="A1322" t="str">
        <f t="shared" si="20"/>
        <v>3014TOT153</v>
      </c>
      <c r="B1322" s="50">
        <v>3014</v>
      </c>
      <c r="C1322" s="50" t="s">
        <v>3</v>
      </c>
      <c r="D1322" s="50">
        <v>153</v>
      </c>
      <c r="E1322" s="50">
        <v>2060.6600764563095</v>
      </c>
      <c r="F1322" s="50">
        <v>6.4319732227437657E-2</v>
      </c>
      <c r="G1322" s="50">
        <v>1.9679548116001724E-2</v>
      </c>
      <c r="H1322" s="50">
        <v>1.0721122900691873E-2</v>
      </c>
      <c r="I1322" s="50">
        <v>1.4097208403141012E-2</v>
      </c>
      <c r="J1322" s="50">
        <v>6.8604455316589978E-3</v>
      </c>
      <c r="K1322" s="50">
        <v>4.6945090046644706E-3</v>
      </c>
      <c r="L1322" s="50">
        <v>259.65437865600421</v>
      </c>
      <c r="M1322" s="50">
        <v>129.82718932800211</v>
      </c>
      <c r="N1322" s="50">
        <v>2768917</v>
      </c>
      <c r="O1322" s="50">
        <v>178096</v>
      </c>
      <c r="P1322" s="50">
        <v>180.20938314167933</v>
      </c>
      <c r="Q1322" s="50">
        <v>79.444995514324887</v>
      </c>
      <c r="R1322" s="50">
        <v>30.596439746381225</v>
      </c>
      <c r="S1322" s="50">
        <v>169786031.05343044</v>
      </c>
      <c r="T1322" s="50">
        <v>0.24797301101105237</v>
      </c>
      <c r="U1322" s="50">
        <v>0.24937572603357722</v>
      </c>
      <c r="V1322" s="50">
        <v>39034</v>
      </c>
      <c r="W1322" s="50">
        <v>66.64642790046392</v>
      </c>
      <c r="X1322" s="50">
        <v>63.180761427538187</v>
      </c>
      <c r="Y1322" s="50">
        <v>48.665277092239165</v>
      </c>
      <c r="Z1322" s="50">
        <v>29594374.098750304</v>
      </c>
      <c r="AA1322" s="50">
        <v>4.3222672729449726E-2</v>
      </c>
      <c r="AB1322" s="50">
        <v>4.3242388479979001E-2</v>
      </c>
      <c r="AC1322" s="50">
        <v>2768917</v>
      </c>
      <c r="AD1322" s="50">
        <v>0.57723568076164367</v>
      </c>
      <c r="AE1322" s="50">
        <v>0.62555445549573641</v>
      </c>
      <c r="AF1322" s="50">
        <v>3.9420660031367401E-3</v>
      </c>
      <c r="AG1322" s="50">
        <v>0.61529475239863896</v>
      </c>
      <c r="AH1322" s="50">
        <v>20.154095677202509</v>
      </c>
      <c r="AI1322" s="50">
        <v>21.748696438664233</v>
      </c>
      <c r="AJ1322" s="50">
        <v>1.0556873095212866</v>
      </c>
      <c r="AK1322" s="50">
        <v>1.8269513179518433</v>
      </c>
      <c r="AL1322" s="50">
        <v>2.5398933069530618</v>
      </c>
      <c r="AM1322" s="50">
        <v>3.3014939090298752</v>
      </c>
      <c r="AN1322" s="50">
        <v>4.2356982718817218</v>
      </c>
      <c r="AO1322" s="50">
        <v>5.5781040713831906</v>
      </c>
      <c r="AP1322" s="50">
        <v>7.6853286795252345</v>
      </c>
      <c r="AQ1322" s="50">
        <v>11.083210682472973</v>
      </c>
      <c r="AR1322" s="50">
        <v>18.737419566430589</v>
      </c>
      <c r="AS1322" s="50">
        <v>43.956212884850224</v>
      </c>
      <c r="AT1322" s="50">
        <v>301.66666666666669</v>
      </c>
      <c r="AU1322" s="50">
        <v>450</v>
      </c>
      <c r="AV1322" s="50">
        <v>600</v>
      </c>
      <c r="AW1322" s="50">
        <v>752</v>
      </c>
      <c r="AX1322" s="50">
        <v>1000</v>
      </c>
      <c r="AY1322" s="50">
        <v>1333.3333333333333</v>
      </c>
      <c r="AZ1322" s="50">
        <v>1845</v>
      </c>
      <c r="BA1322" s="50">
        <v>2900</v>
      </c>
      <c r="BB1322" s="50">
        <v>5000</v>
      </c>
      <c r="BC1322" s="50">
        <v>10.077626570444536</v>
      </c>
      <c r="BD1322" s="50">
        <v>15333.333333333334</v>
      </c>
      <c r="BE1322" s="50">
        <v>217.29775343474813</v>
      </c>
      <c r="BF1322" s="50">
        <v>376.46263915523139</v>
      </c>
      <c r="BG1322" s="50">
        <v>521.687547639532</v>
      </c>
      <c r="BH1322" s="50">
        <v>682.61022619092671</v>
      </c>
      <c r="BI1322" s="50">
        <v>870.90756506469882</v>
      </c>
      <c r="BJ1322" s="50">
        <v>1152.006772036342</v>
      </c>
      <c r="BK1322" s="50">
        <v>1580.2134467782068</v>
      </c>
      <c r="BL1322" s="50">
        <v>2288.8053394017265</v>
      </c>
      <c r="BM1322" s="50">
        <v>3861.2107843890913</v>
      </c>
      <c r="BN1322" s="50">
        <v>9067.6631428368273</v>
      </c>
    </row>
  </sheetData>
  <pageMargins left="0.78740157499999996" right="0.78740157499999996" top="0.984251969" bottom="0.984251969" header="0.5" footer="0.5"/>
  <headerFooter alignWithMargins="0"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67"/>
  <sheetViews>
    <sheetView showGridLines="0" tabSelected="1" zoomScaleSheetLayoutView="90" workbookViewId="0"/>
  </sheetViews>
  <sheetFormatPr defaultColWidth="9.140625" defaultRowHeight="12.75" x14ac:dyDescent="0.2"/>
  <cols>
    <col min="1" max="2" width="1.85546875" style="43" customWidth="1"/>
    <col min="3" max="4" width="1.85546875" style="44" customWidth="1"/>
    <col min="5" max="5" width="2.85546875" style="4" customWidth="1"/>
    <col min="6" max="6" width="21.42578125" style="4" customWidth="1"/>
    <col min="7" max="23" width="6.140625" style="4" customWidth="1"/>
    <col min="24" max="25" width="7.140625" style="4" customWidth="1"/>
    <col min="26" max="26" width="6.7109375" style="4" customWidth="1"/>
    <col min="27" max="34" width="6.140625" style="4" customWidth="1"/>
    <col min="35" max="35" width="6.42578125" style="4" customWidth="1"/>
    <col min="36" max="36" width="6.5703125" style="4" customWidth="1"/>
    <col min="37" max="42" width="8.7109375" style="2" customWidth="1"/>
    <col min="43" max="16384" width="9.140625" style="4"/>
  </cols>
  <sheetData>
    <row r="1" spans="1:44" s="26" customFormat="1" ht="39.950000000000003" customHeight="1" x14ac:dyDescent="0.25">
      <c r="A1" s="92"/>
      <c r="B1" s="92"/>
      <c r="C1" s="92"/>
      <c r="D1" s="27"/>
      <c r="G1" s="27"/>
      <c r="O1" s="27"/>
    </row>
    <row r="2" spans="1:44" s="43" customFormat="1" x14ac:dyDescent="0.2">
      <c r="A2" s="43" t="str">
        <f>Parâmetros1!J5</f>
        <v>MP0</v>
      </c>
      <c r="B2" s="43" t="str">
        <f>Parâmetros1!K5</f>
        <v>Porcentagem de pobres</v>
      </c>
      <c r="C2" s="43" t="str">
        <f>Parâmetros1!L5</f>
        <v>(%)</v>
      </c>
      <c r="D2" s="43">
        <f>Parâmetros1!M5</f>
        <v>100</v>
      </c>
      <c r="E2" s="43">
        <f>HLOOKUP($A2,RESULT!$1:$2,2,0)</f>
        <v>6</v>
      </c>
      <c r="G2" s="61">
        <f t="shared" ref="G2:V2" si="0">G6</f>
        <v>1992</v>
      </c>
      <c r="H2" s="61">
        <f t="shared" si="0"/>
        <v>1993</v>
      </c>
      <c r="I2" s="61">
        <f t="shared" si="0"/>
        <v>1995</v>
      </c>
      <c r="J2" s="61">
        <f t="shared" si="0"/>
        <v>1996</v>
      </c>
      <c r="K2" s="61">
        <f t="shared" si="0"/>
        <v>1997</v>
      </c>
      <c r="L2" s="61">
        <f t="shared" si="0"/>
        <v>1998</v>
      </c>
      <c r="M2" s="61">
        <f t="shared" si="0"/>
        <v>1999</v>
      </c>
      <c r="N2" s="61">
        <f t="shared" si="0"/>
        <v>2001</v>
      </c>
      <c r="O2" s="61">
        <f t="shared" si="0"/>
        <v>2002</v>
      </c>
      <c r="P2" s="61">
        <f t="shared" si="0"/>
        <v>2003</v>
      </c>
      <c r="Q2" s="61">
        <f t="shared" si="0"/>
        <v>2004</v>
      </c>
      <c r="R2" s="61">
        <f t="shared" si="0"/>
        <v>2005</v>
      </c>
      <c r="S2" s="61">
        <f t="shared" si="0"/>
        <v>2006</v>
      </c>
      <c r="T2" s="61">
        <f t="shared" si="0"/>
        <v>2007</v>
      </c>
      <c r="U2" s="61">
        <f t="shared" si="0"/>
        <v>2008</v>
      </c>
      <c r="V2" s="61">
        <f t="shared" si="0"/>
        <v>2009</v>
      </c>
      <c r="W2" s="61">
        <f>W6</f>
        <v>2011</v>
      </c>
      <c r="X2" s="61">
        <f>X6</f>
        <v>2012</v>
      </c>
      <c r="Y2" s="61">
        <f>Y6</f>
        <v>2013</v>
      </c>
      <c r="Z2" s="61">
        <f>Z6</f>
        <v>2014</v>
      </c>
      <c r="AA2" s="61">
        <f>AA6+1000</f>
        <v>3004</v>
      </c>
      <c r="AB2" s="61">
        <f t="shared" ref="AB2:AJ2" si="1">AB6+1000</f>
        <v>3005</v>
      </c>
      <c r="AC2" s="61">
        <f t="shared" si="1"/>
        <v>3006</v>
      </c>
      <c r="AD2" s="61">
        <f t="shared" si="1"/>
        <v>3007</v>
      </c>
      <c r="AE2" s="61">
        <f t="shared" si="1"/>
        <v>3008</v>
      </c>
      <c r="AF2" s="61">
        <f t="shared" si="1"/>
        <v>3009</v>
      </c>
      <c r="AG2" s="61">
        <f>AG6+1000</f>
        <v>3011</v>
      </c>
      <c r="AH2" s="61">
        <f>AH6+1000</f>
        <v>3012</v>
      </c>
      <c r="AI2" s="61">
        <f>AI6+1000</f>
        <v>3013</v>
      </c>
      <c r="AJ2" s="61">
        <f t="shared" si="1"/>
        <v>3014</v>
      </c>
      <c r="AK2" s="44"/>
      <c r="AL2" s="44"/>
      <c r="AM2" s="44"/>
      <c r="AN2" s="44"/>
      <c r="AO2" s="44"/>
      <c r="AP2" s="44"/>
    </row>
    <row r="3" spans="1:44" ht="42.75" customHeight="1" x14ac:dyDescent="0.3">
      <c r="A3" s="43" t="str">
        <f>Parâmetros1!D9</f>
        <v>TOT</v>
      </c>
      <c r="B3" s="43" t="str">
        <f>Parâmetros1!E9</f>
        <v>Total</v>
      </c>
      <c r="C3" s="43" t="str">
        <f>Parâmetros1!E9</f>
        <v>Total</v>
      </c>
      <c r="E3" s="146" t="str">
        <f>$B$2&amp;": "&amp;$C$3&amp;", 1992 a 2014"</f>
        <v>Porcentagem de pobres: Total, 1992 a 2014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O3" s="3"/>
    </row>
    <row r="4" spans="1:44" ht="14.25" customHeight="1" thickBot="1" x14ac:dyDescent="0.25">
      <c r="E4" s="85"/>
      <c r="F4" s="85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143"/>
      <c r="Y4" s="143"/>
      <c r="Z4" s="93"/>
      <c r="AA4" s="93"/>
      <c r="AB4" s="93"/>
      <c r="AC4" s="93"/>
      <c r="AD4" s="93"/>
      <c r="AE4" s="93"/>
      <c r="AF4" s="93"/>
      <c r="AG4" s="93"/>
      <c r="AH4" s="143"/>
      <c r="AI4" s="143"/>
      <c r="AJ4" s="98" t="str">
        <f>Parâmetros1!L5</f>
        <v>(%)</v>
      </c>
      <c r="AK4" s="5"/>
      <c r="AL4" s="5"/>
      <c r="AO4" s="5"/>
    </row>
    <row r="5" spans="1:44" ht="35.25" customHeight="1" thickTop="1" x14ac:dyDescent="0.2">
      <c r="E5" s="147" t="s">
        <v>0</v>
      </c>
      <c r="F5" s="147"/>
      <c r="G5" s="149" t="s">
        <v>96</v>
      </c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50"/>
      <c r="AA5" s="145" t="s">
        <v>97</v>
      </c>
      <c r="AB5" s="145"/>
      <c r="AC5" s="145"/>
      <c r="AD5" s="145"/>
      <c r="AE5" s="145"/>
      <c r="AF5" s="145"/>
      <c r="AG5" s="145"/>
      <c r="AH5" s="145"/>
      <c r="AI5" s="145"/>
      <c r="AJ5" s="145"/>
      <c r="AK5" s="8"/>
      <c r="AL5" s="8"/>
      <c r="AM5" s="8"/>
      <c r="AP5" s="9"/>
      <c r="AQ5" s="10"/>
      <c r="AR5" s="10"/>
    </row>
    <row r="6" spans="1:44" ht="29.25" customHeight="1" x14ac:dyDescent="0.2">
      <c r="E6" s="148"/>
      <c r="F6" s="148"/>
      <c r="G6" s="59">
        <v>1992</v>
      </c>
      <c r="H6" s="59">
        <v>1993</v>
      </c>
      <c r="I6" s="60">
        <v>1995</v>
      </c>
      <c r="J6" s="60">
        <v>1996</v>
      </c>
      <c r="K6" s="60">
        <v>1997</v>
      </c>
      <c r="L6" s="60">
        <v>1998</v>
      </c>
      <c r="M6" s="60">
        <v>1999</v>
      </c>
      <c r="N6" s="59">
        <v>2001</v>
      </c>
      <c r="O6" s="59">
        <v>2002</v>
      </c>
      <c r="P6" s="59">
        <v>2003</v>
      </c>
      <c r="Q6" s="59">
        <v>2004</v>
      </c>
      <c r="R6" s="59">
        <v>2005</v>
      </c>
      <c r="S6" s="59">
        <v>2006</v>
      </c>
      <c r="T6" s="60">
        <v>2007</v>
      </c>
      <c r="U6" s="60">
        <v>2008</v>
      </c>
      <c r="V6" s="60">
        <v>2009</v>
      </c>
      <c r="W6" s="60">
        <v>2011</v>
      </c>
      <c r="X6" s="60">
        <v>2012</v>
      </c>
      <c r="Y6" s="60">
        <v>2013</v>
      </c>
      <c r="Z6" s="87">
        <v>2014</v>
      </c>
      <c r="AA6" s="59">
        <v>2004</v>
      </c>
      <c r="AB6" s="59">
        <v>2005</v>
      </c>
      <c r="AC6" s="59">
        <v>2006</v>
      </c>
      <c r="AD6" s="60">
        <v>2007</v>
      </c>
      <c r="AE6" s="60">
        <v>2008</v>
      </c>
      <c r="AF6" s="60">
        <v>2009</v>
      </c>
      <c r="AG6" s="60">
        <v>2011</v>
      </c>
      <c r="AH6" s="60">
        <v>2012</v>
      </c>
      <c r="AI6" s="60">
        <v>2013</v>
      </c>
      <c r="AJ6" s="60">
        <v>2014</v>
      </c>
      <c r="AK6" s="8"/>
      <c r="AL6" s="8"/>
      <c r="AM6" s="8"/>
      <c r="AP6" s="9"/>
      <c r="AQ6" s="10"/>
      <c r="AR6" s="10"/>
    </row>
    <row r="7" spans="1:44" ht="22.5" customHeight="1" x14ac:dyDescent="0.2">
      <c r="A7" s="43">
        <v>0</v>
      </c>
      <c r="E7" s="73" t="s">
        <v>8</v>
      </c>
      <c r="F7" s="74"/>
      <c r="G7" s="75">
        <f>IF($A7="","",IFERROR(VLOOKUP(G$2&amp;$A$3&amp;$A7,RESULT!$1:$1048576,$E$2,0)*$D$2,"-"))</f>
        <v>45.917814138482235</v>
      </c>
      <c r="H7" s="75">
        <f>IF($A7="","",IFERROR(VLOOKUP(H$2&amp;$A$3&amp;$A7,RESULT!$1:$1048576,$E$2,0)*$D$2,"-"))</f>
        <v>47.025900735076327</v>
      </c>
      <c r="I7" s="75">
        <f>IF($A7="","",IFERROR(VLOOKUP(I$2&amp;$A$3&amp;$A7,RESULT!$1:$1048576,$E$2,0)*$D$2,"-"))</f>
        <v>38.64488863633462</v>
      </c>
      <c r="J7" s="75">
        <f>IF($A7="","",IFERROR(VLOOKUP(J$2&amp;$A$3&amp;$A7,RESULT!$1:$1048576,$E$2,0)*$D$2,"-"))</f>
        <v>38.184275780370108</v>
      </c>
      <c r="K7" s="75">
        <f>IF($A7="","",IFERROR(VLOOKUP(K$2&amp;$A$3&amp;$A7,RESULT!$1:$1048576,$E$2,0)*$D$2,"-"))</f>
        <v>38.710765757607319</v>
      </c>
      <c r="L7" s="75">
        <f>IF($A7="","",IFERROR(VLOOKUP(L$2&amp;$A$3&amp;$A7,RESULT!$1:$1048576,$E$2,0)*$D$2,"-"))</f>
        <v>37.439102903160745</v>
      </c>
      <c r="M7" s="75">
        <f>IF($A7="","",IFERROR(VLOOKUP(M$2&amp;$A$3&amp;$A7,RESULT!$1:$1048576,$E$2,0)*$D$2,"-"))</f>
        <v>38.973816056102315</v>
      </c>
      <c r="N7" s="75">
        <f>IF($A7="","",IFERROR(VLOOKUP(N$2&amp;$A$3&amp;$A7,RESULT!$1:$1048576,$E$2,0)*$D$2,"-"))</f>
        <v>38.661506788954014</v>
      </c>
      <c r="O7" s="75">
        <f>IF($A7="","",IFERROR(VLOOKUP(O$2&amp;$A$3&amp;$A7,RESULT!$1:$1048576,$E$2,0)*$D$2,"-"))</f>
        <v>38.285873598112161</v>
      </c>
      <c r="P7" s="75">
        <f>IF($A7="","",IFERROR(VLOOKUP(P$2&amp;$A$3&amp;$A7,RESULT!$1:$1048576,$E$2,0)*$D$2,"-"))</f>
        <v>39.357097371127416</v>
      </c>
      <c r="Q7" s="75">
        <f>IF($A7="","",IFERROR(VLOOKUP(Q$2&amp;$A$3&amp;$A7,RESULT!$1:$1048576,$E$2,0)*$D$2,"-"))</f>
        <v>36.926643916008615</v>
      </c>
      <c r="R7" s="75">
        <f>IF($A7="","",IFERROR(VLOOKUP(R$2&amp;$A$3&amp;$A7,RESULT!$1:$1048576,$E$2,0)*$D$2,"-"))</f>
        <v>34.161278021440552</v>
      </c>
      <c r="S7" s="75">
        <f>IF($A7="","",IFERROR(VLOOKUP(S$2&amp;$A$3&amp;$A7,RESULT!$1:$1048576,$E$2,0)*$D$2,"-"))</f>
        <v>29.651043755527024</v>
      </c>
      <c r="T7" s="75">
        <f>IF($A7="","",IFERROR(VLOOKUP(T$2&amp;$A$3&amp;$A7,RESULT!$1:$1048576,$E$2,0)*$D$2,"-"))</f>
        <v>28.04966268854373</v>
      </c>
      <c r="U7" s="75">
        <f>IF($A7="","",IFERROR(VLOOKUP(U$2&amp;$A$3&amp;$A7,RESULT!$1:$1048576,$E$2,0)*$D$2,"-"))</f>
        <v>25.199080730095304</v>
      </c>
      <c r="V7" s="75">
        <f>IF($A7="","",IFERROR(VLOOKUP(V$2&amp;$A$3&amp;$A7,RESULT!$1:$1048576,$E$2,0)*$D$2,"-"))</f>
        <v>23.788058401949375</v>
      </c>
      <c r="W7" s="75">
        <f>IF($A7="","",IFERROR(VLOOKUP(W$2&amp;$A$3&amp;$A7,RESULT!$1:$1048576,$E$2,0)*$D$2,"-"))</f>
        <v>20.612598835144922</v>
      </c>
      <c r="X7" s="75">
        <f>IF($A7="","",IFERROR(VLOOKUP(X$2&amp;$A$3&amp;$A7,RESULT!$1:$1048576,$E$2,0)*$D$2,"-"))</f>
        <v>17.974306695593576</v>
      </c>
      <c r="Y7" s="75">
        <f>IF($A7="","",IFERROR(VLOOKUP(Y$2&amp;$A$3&amp;$A7,RESULT!$1:$1048576,$E$2,0)*$D$2,"-"))</f>
        <v>16.995737896277731</v>
      </c>
      <c r="Z7" s="88">
        <f>IF($A7="","",IFERROR(VLOOKUP(Z$2&amp;$A$3&amp;$A7,RESULT!$1:$1048576,$E$2,0)*$D$2,"-"))</f>
        <v>15.275043580153152</v>
      </c>
      <c r="AA7" s="75">
        <f>IF($A7="","",IFERROR(VLOOKUP(AA$2&amp;$A$3&amp;$A7,RESULT!$1:$1048576,$E$2,0)*$D$2,"-"))</f>
        <v>37.471289016564896</v>
      </c>
      <c r="AB7" s="75">
        <f>IF($A7="","",IFERROR(VLOOKUP(AB$2&amp;$A$3&amp;$A7,RESULT!$1:$1048576,$E$2,0)*$D$2,"-"))</f>
        <v>34.70427573892902</v>
      </c>
      <c r="AC7" s="75">
        <f>IF($A7="","",IFERROR(VLOOKUP(AC$2&amp;$A$3&amp;$A7,RESULT!$1:$1048576,$E$2,0)*$D$2,"-"))</f>
        <v>30.157466874372187</v>
      </c>
      <c r="AD7" s="75">
        <f>IF($A7="","",IFERROR(VLOOKUP(AD$2&amp;$A$3&amp;$A7,RESULT!$1:$1048576,$E$2,0)*$D$2,"-"))</f>
        <v>28.631014474486776</v>
      </c>
      <c r="AE7" s="75">
        <f>IF($A7="","",IFERROR(VLOOKUP(AE$2&amp;$A$3&amp;$A7,RESULT!$1:$1048576,$E$2,0)*$D$2,"-"))</f>
        <v>25.691142802275962</v>
      </c>
      <c r="AF7" s="75">
        <f>IF($A7="","",IFERROR(VLOOKUP(AF$2&amp;$A$3&amp;$A7,RESULT!$1:$1048576,$E$2,0)*$D$2,"-"))</f>
        <v>24.300133426703795</v>
      </c>
      <c r="AG7" s="75">
        <f>IF($A7="","",IFERROR(VLOOKUP(AG$2&amp;$A$3&amp;$A7,RESULT!$1:$1048576,$E$2,0)*$D$2,"-"))</f>
        <v>21.166501161155733</v>
      </c>
      <c r="AH7" s="75">
        <f>IF($A7="","",IFERROR(VLOOKUP(AH$2&amp;$A$3&amp;$A7,RESULT!$1:$1048576,$E$2,0)*$D$2,"-"))</f>
        <v>18.539207768521692</v>
      </c>
      <c r="AI7" s="75">
        <f>IF($A7="","",IFERROR(VLOOKUP(AI$2&amp;$A$3&amp;$A7,RESULT!$1:$1048576,$E$2,0)*$D$2,"-"))</f>
        <v>17.578433449141148</v>
      </c>
      <c r="AJ7" s="75">
        <f>IF($A7="","",IFERROR(VLOOKUP(AJ$2&amp;$A$3&amp;$A7,RESULT!$1:$1048576,$E$2,0)*$D$2,"-"))</f>
        <v>15.780189730449543</v>
      </c>
      <c r="AK7" s="8"/>
      <c r="AL7" s="8"/>
      <c r="AM7" s="8"/>
      <c r="AP7" s="9"/>
      <c r="AQ7" s="10"/>
      <c r="AR7" s="10"/>
    </row>
    <row r="8" spans="1:44" ht="22.5" customHeight="1" x14ac:dyDescent="0.2">
      <c r="A8" s="43">
        <v>10</v>
      </c>
      <c r="B8" s="45"/>
      <c r="C8" s="46"/>
      <c r="D8" s="46"/>
      <c r="E8" s="76" t="s">
        <v>43</v>
      </c>
      <c r="F8" s="77"/>
      <c r="G8" s="83">
        <f>IF($A8="","",IFERROR(VLOOKUP(G$2&amp;$A$3&amp;$A8,RESULT!$1:$1048576,$E$2,0)*$D$2,"-"))</f>
        <v>59.463190340669094</v>
      </c>
      <c r="H8" s="83">
        <f>IF($A8="","",IFERROR(VLOOKUP(H$2&amp;$A$3&amp;$A8,RESULT!$1:$1048576,$E$2,0)*$D$2,"-"))</f>
        <v>58.1544909531965</v>
      </c>
      <c r="I8" s="83">
        <f>IF($A8="","",IFERROR(VLOOKUP(I$2&amp;$A$3&amp;$A8,RESULT!$1:$1048576,$E$2,0)*$D$2,"-"))</f>
        <v>49.105521313061679</v>
      </c>
      <c r="J8" s="83">
        <f>IF($A8="","",IFERROR(VLOOKUP(J$2&amp;$A$3&amp;$A8,RESULT!$1:$1048576,$E$2,0)*$D$2,"-"))</f>
        <v>50.597070597680712</v>
      </c>
      <c r="K8" s="83">
        <f>IF($A8="","",IFERROR(VLOOKUP(K$2&amp;$A$3&amp;$A8,RESULT!$1:$1048576,$E$2,0)*$D$2,"-"))</f>
        <v>51.384652165695101</v>
      </c>
      <c r="L8" s="83">
        <f>IF($A8="","",IFERROR(VLOOKUP(L$2&amp;$A$3&amp;$A8,RESULT!$1:$1048576,$E$2,0)*$D$2,"-"))</f>
        <v>50.79286940218082</v>
      </c>
      <c r="M8" s="83">
        <f>IF($A8="","",IFERROR(VLOOKUP(M$2&amp;$A$3&amp;$A8,RESULT!$1:$1048576,$E$2,0)*$D$2,"-"))</f>
        <v>52.700463028607089</v>
      </c>
      <c r="N8" s="83">
        <f>IF($A8="","",IFERROR(VLOOKUP(N$2&amp;$A$3&amp;$A8,RESULT!$1:$1048576,$E$2,0)*$D$2,"-"))</f>
        <v>50.069321789534627</v>
      </c>
      <c r="O8" s="83">
        <f>IF($A8="","",IFERROR(VLOOKUP(O$2&amp;$A$3&amp;$A8,RESULT!$1:$1048576,$E$2,0)*$D$2,"-"))</f>
        <v>51.358651558611115</v>
      </c>
      <c r="P8" s="83">
        <f>IF($A8="","",IFERROR(VLOOKUP(P$2&amp;$A$3&amp;$A8,RESULT!$1:$1048576,$E$2,0)*$D$2,"-"))</f>
        <v>53.565158356535306</v>
      </c>
      <c r="Q8" s="83">
        <f>IF($A8="","",IFERROR(VLOOKUP(Q$2&amp;$A$3&amp;$A8,RESULT!$1:$1048576,$E$2,0)*$D$2,"-"))</f>
        <v>48.256827425915169</v>
      </c>
      <c r="R8" s="83">
        <f>IF($A8="","",IFERROR(VLOOKUP(R$2&amp;$A$3&amp;$A8,RESULT!$1:$1048576,$E$2,0)*$D$2,"-"))</f>
        <v>45.262915643095589</v>
      </c>
      <c r="S8" s="83">
        <f>IF($A8="","",IFERROR(VLOOKUP(S$2&amp;$A$3&amp;$A8,RESULT!$1:$1048576,$E$2,0)*$D$2,"-"))</f>
        <v>40.893210893873871</v>
      </c>
      <c r="T8" s="83">
        <f>IF($A8="","",IFERROR(VLOOKUP(T$2&amp;$A$3&amp;$A8,RESULT!$1:$1048576,$E$2,0)*$D$2,"-"))</f>
        <v>39.140420353380172</v>
      </c>
      <c r="U8" s="83">
        <f>IF($A8="","",IFERROR(VLOOKUP(U$2&amp;$A$3&amp;$A8,RESULT!$1:$1048576,$E$2,0)*$D$2,"-"))</f>
        <v>34.035817209522641</v>
      </c>
      <c r="V8" s="83">
        <f>IF($A8="","",IFERROR(VLOOKUP(V$2&amp;$A$3&amp;$A8,RESULT!$1:$1048576,$E$2,0)*$D$2,"-"))</f>
        <v>33.767158820936061</v>
      </c>
      <c r="W8" s="83">
        <f>IF($A8="","",IFERROR(VLOOKUP(W$2&amp;$A$3&amp;$A8,RESULT!$1:$1048576,$E$2,0)*$D$2,"-"))</f>
        <v>31.525151733291324</v>
      </c>
      <c r="X8" s="83">
        <f>IF($A8="","",IFERROR(VLOOKUP(X$2&amp;$A$3&amp;$A8,RESULT!$1:$1048576,$E$2,0)*$D$2,"-"))</f>
        <v>27.153914431921187</v>
      </c>
      <c r="Y8" s="83">
        <f>IF($A8="","",IFERROR(VLOOKUP(Y$2&amp;$A$3&amp;$A8,RESULT!$1:$1048576,$E$2,0)*$D$2,"-"))</f>
        <v>26.318588774054781</v>
      </c>
      <c r="Z8" s="89">
        <f>IF($A8="","",IFERROR(VLOOKUP(Z$2&amp;$A$3&amp;$A8,RESULT!$1:$1048576,$E$2,0)*$D$2,"-"))</f>
        <v>23.880412072719899</v>
      </c>
      <c r="AA8" s="83">
        <f>IF($A8="","",IFERROR(VLOOKUP(AA$2&amp;$A$3&amp;$A8,RESULT!$1:$1048576,$E$2,0)*$D$2,"-"))</f>
        <v>52.026323667973983</v>
      </c>
      <c r="AB8" s="78">
        <f>IF($A8="","",IFERROR(VLOOKUP(AB$2&amp;$A$3&amp;$A8,RESULT!$1:$1048576,$E$2,0)*$D$2,"-"))</f>
        <v>49.073330826333795</v>
      </c>
      <c r="AC8" s="78">
        <f>IF($A8="","",IFERROR(VLOOKUP(AC$2&amp;$A$3&amp;$A8,RESULT!$1:$1048576,$E$2,0)*$D$2,"-"))</f>
        <v>44.222865438810018</v>
      </c>
      <c r="AD8" s="78">
        <f>IF($A8="","",IFERROR(VLOOKUP(AD$2&amp;$A$3&amp;$A8,RESULT!$1:$1048576,$E$2,0)*$D$2,"-"))</f>
        <v>43.449373648995412</v>
      </c>
      <c r="AE8" s="78">
        <f>IF($A8="","",IFERROR(VLOOKUP(AE$2&amp;$A$3&amp;$A8,RESULT!$1:$1048576,$E$2,0)*$D$2,"-"))</f>
        <v>37.764149937598759</v>
      </c>
      <c r="AF8" s="78">
        <f>IF($A8="","",IFERROR(VLOOKUP(AF$2&amp;$A$3&amp;$A8,RESULT!$1:$1048576,$E$2,0)*$D$2,"-"))</f>
        <v>37.42235631074437</v>
      </c>
      <c r="AG8" s="78">
        <f>IF($A8="","",IFERROR(VLOOKUP(AG$2&amp;$A$3&amp;$A8,RESULT!$1:$1048576,$E$2,0)*$D$2,"-"))</f>
        <v>35.551537818454385</v>
      </c>
      <c r="AH8" s="78">
        <f>IF($A8="","",IFERROR(VLOOKUP(AH$2&amp;$A$3&amp;$A8,RESULT!$1:$1048576,$E$2,0)*$D$2,"-"))</f>
        <v>31.684593012561578</v>
      </c>
      <c r="AI8" s="78">
        <f>IF($A8="","",IFERROR(VLOOKUP(AI$2&amp;$A$3&amp;$A8,RESULT!$1:$1048576,$E$2,0)*$D$2,"-"))</f>
        <v>30.849725930389084</v>
      </c>
      <c r="AJ8" s="78">
        <f>IF($A8="","",IFERROR(VLOOKUP(AJ$2&amp;$A$3&amp;$A8,RESULT!$1:$1048576,$E$2,0)*$D$2,"-"))</f>
        <v>27.906110660355122</v>
      </c>
      <c r="AK8" s="11"/>
      <c r="AL8" s="11"/>
      <c r="AM8" s="11"/>
      <c r="AN8" s="11"/>
      <c r="AO8" s="11"/>
      <c r="AP8" s="12"/>
      <c r="AQ8" s="13"/>
      <c r="AR8" s="14"/>
    </row>
    <row r="9" spans="1:44" ht="22.5" customHeight="1" x14ac:dyDescent="0.2">
      <c r="A9" s="43">
        <v>11</v>
      </c>
      <c r="B9" s="45"/>
      <c r="C9" s="46"/>
      <c r="D9" s="46"/>
      <c r="E9" s="71"/>
      <c r="F9" s="70" t="s">
        <v>16</v>
      </c>
      <c r="G9" s="81">
        <f>IF($A9="","",IFERROR(VLOOKUP(G$2&amp;$A$3&amp;$A9,RESULT!$1:$1048576,$E$2,0)*$D$2,"-"))</f>
        <v>49.33841118822712</v>
      </c>
      <c r="H9" s="81">
        <f>IF($A9="","",IFERROR(VLOOKUP(H$2&amp;$A$3&amp;$A9,RESULT!$1:$1048576,$E$2,0)*$D$2,"-"))</f>
        <v>48.449145278692662</v>
      </c>
      <c r="I9" s="81">
        <f>IF($A9="","",IFERROR(VLOOKUP(I$2&amp;$A$3&amp;$A9,RESULT!$1:$1048576,$E$2,0)*$D$2,"-"))</f>
        <v>38.122950340652871</v>
      </c>
      <c r="J9" s="81">
        <f>IF($A9="","",IFERROR(VLOOKUP(J$2&amp;$A$3&amp;$A9,RESULT!$1:$1048576,$E$2,0)*$D$2,"-"))</f>
        <v>38.927922551554936</v>
      </c>
      <c r="K9" s="81">
        <f>IF($A9="","",IFERROR(VLOOKUP(K$2&amp;$A$3&amp;$A9,RESULT!$1:$1048576,$E$2,0)*$D$2,"-"))</f>
        <v>33.162496941561912</v>
      </c>
      <c r="L9" s="81">
        <f>IF($A9="","",IFERROR(VLOOKUP(L$2&amp;$A$3&amp;$A9,RESULT!$1:$1048576,$E$2,0)*$D$2,"-"))</f>
        <v>29.285686552751582</v>
      </c>
      <c r="M9" s="81">
        <f>IF($A9="","",IFERROR(VLOOKUP(M$2&amp;$A$3&amp;$A9,RESULT!$1:$1048576,$E$2,0)*$D$2,"-"))</f>
        <v>36.181698909388359</v>
      </c>
      <c r="N9" s="81">
        <f>IF($A9="","",IFERROR(VLOOKUP(N$2&amp;$A$3&amp;$A9,RESULT!$1:$1048576,$E$2,0)*$D$2,"-"))</f>
        <v>40.97776465073872</v>
      </c>
      <c r="O9" s="81">
        <f>IF($A9="","",IFERROR(VLOOKUP(O$2&amp;$A$3&amp;$A9,RESULT!$1:$1048576,$E$2,0)*$D$2,"-"))</f>
        <v>37.655378895235565</v>
      </c>
      <c r="P9" s="81">
        <f>IF($A9="","",IFERROR(VLOOKUP(P$2&amp;$A$3&amp;$A9,RESULT!$1:$1048576,$E$2,0)*$D$2,"-"))</f>
        <v>41.586709939908992</v>
      </c>
      <c r="Q9" s="81">
        <f>IF($A9="","",IFERROR(VLOOKUP(Q$2&amp;$A$3&amp;$A9,RESULT!$1:$1048576,$E$2,0)*$D$2,"-"))</f>
        <v>33.835316814046394</v>
      </c>
      <c r="R9" s="81">
        <f>IF($A9="","",IFERROR(VLOOKUP(R$2&amp;$A$3&amp;$A9,RESULT!$1:$1048576,$E$2,0)*$D$2,"-"))</f>
        <v>39.216163378220173</v>
      </c>
      <c r="S9" s="81">
        <f>IF($A9="","",IFERROR(VLOOKUP(S$2&amp;$A$3&amp;$A9,RESULT!$1:$1048576,$E$2,0)*$D$2,"-"))</f>
        <v>32.186180608698102</v>
      </c>
      <c r="T9" s="81">
        <f>IF($A9="","",IFERROR(VLOOKUP(T$2&amp;$A$3&amp;$A9,RESULT!$1:$1048576,$E$2,0)*$D$2,"-"))</f>
        <v>28.890752804582732</v>
      </c>
      <c r="U9" s="81">
        <f>IF($A9="","",IFERROR(VLOOKUP(U$2&amp;$A$3&amp;$A9,RESULT!$1:$1048576,$E$2,0)*$D$2,"-"))</f>
        <v>24.339728750604884</v>
      </c>
      <c r="V9" s="81">
        <f>IF($A9="","",IFERROR(VLOOKUP(V$2&amp;$A$3&amp;$A9,RESULT!$1:$1048576,$E$2,0)*$D$2,"-"))</f>
        <v>22.504294370683763</v>
      </c>
      <c r="W9" s="81">
        <f>IF($A9="","",IFERROR(VLOOKUP(W$2&amp;$A$3&amp;$A9,RESULT!$1:$1048576,$E$2,0)*$D$2,"-"))</f>
        <v>18.474870165368319</v>
      </c>
      <c r="X9" s="81">
        <f>IF($A9="","",IFERROR(VLOOKUP(X$2&amp;$A$3&amp;$A9,RESULT!$1:$1048576,$E$2,0)*$D$2,"-"))</f>
        <v>16.947164956890063</v>
      </c>
      <c r="Y9" s="81">
        <f>IF($A9="","",IFERROR(VLOOKUP(Y$2&amp;$A$3&amp;$A9,RESULT!$1:$1048576,$E$2,0)*$D$2,"-"))</f>
        <v>17.899636979948006</v>
      </c>
      <c r="Z9" s="90">
        <f>IF($A9="","",IFERROR(VLOOKUP(Z$2&amp;$A$3&amp;$A9,RESULT!$1:$1048576,$E$2,0)*$D$2,"-"))</f>
        <v>15.431621519493682</v>
      </c>
      <c r="AA9" s="81">
        <f>IF($A9="","",IFERROR(VLOOKUP(AA$2&amp;$A$3&amp;$A9,RESULT!$1:$1048576,$E$2,0)*$D$2,"-"))</f>
        <v>37.918251283961872</v>
      </c>
      <c r="AB9" s="69">
        <f>IF($A9="","",IFERROR(VLOOKUP(AB$2&amp;$A$3&amp;$A9,RESULT!$1:$1048576,$E$2,0)*$D$2,"-"))</f>
        <v>42.595966353065087</v>
      </c>
      <c r="AC9" s="69">
        <f>IF($A9="","",IFERROR(VLOOKUP(AC$2&amp;$A$3&amp;$A9,RESULT!$1:$1048576,$E$2,0)*$D$2,"-"))</f>
        <v>36.32952057483427</v>
      </c>
      <c r="AD9" s="69">
        <f>IF($A9="","",IFERROR(VLOOKUP(AD$2&amp;$A$3&amp;$A9,RESULT!$1:$1048576,$E$2,0)*$D$2,"-"))</f>
        <v>33.195080464081606</v>
      </c>
      <c r="AE9" s="69">
        <f>IF($A9="","",IFERROR(VLOOKUP(AE$2&amp;$A$3&amp;$A9,RESULT!$1:$1048576,$E$2,0)*$D$2,"-"))</f>
        <v>29.239239918966941</v>
      </c>
      <c r="AF9" s="69">
        <f>IF($A9="","",IFERROR(VLOOKUP(AF$2&amp;$A$3&amp;$A9,RESULT!$1:$1048576,$E$2,0)*$D$2,"-"))</f>
        <v>26.518272920314423</v>
      </c>
      <c r="AG9" s="69">
        <f>IF($A9="","",IFERROR(VLOOKUP(AG$2&amp;$A$3&amp;$A9,RESULT!$1:$1048576,$E$2,0)*$D$2,"-"))</f>
        <v>21.676678261675015</v>
      </c>
      <c r="AH9" s="69">
        <f>IF($A9="","",IFERROR(VLOOKUP(AH$2&amp;$A$3&amp;$A9,RESULT!$1:$1048576,$E$2,0)*$D$2,"-"))</f>
        <v>20.563303287031982</v>
      </c>
      <c r="AI9" s="69">
        <f>IF($A9="","",IFERROR(VLOOKUP(AI$2&amp;$A$3&amp;$A9,RESULT!$1:$1048576,$E$2,0)*$D$2,"-"))</f>
        <v>20.077426922518729</v>
      </c>
      <c r="AJ9" s="69">
        <f>IF($A9="","",IFERROR(VLOOKUP(AJ$2&amp;$A$3&amp;$A9,RESULT!$1:$1048576,$E$2,0)*$D$2,"-"))</f>
        <v>16.739590965179502</v>
      </c>
      <c r="AK9" s="11"/>
      <c r="AL9" s="11"/>
      <c r="AM9" s="11"/>
      <c r="AN9" s="11"/>
      <c r="AO9" s="11"/>
      <c r="AP9" s="12"/>
      <c r="AQ9" s="13"/>
      <c r="AR9" s="14"/>
    </row>
    <row r="10" spans="1:44" ht="22.5" customHeight="1" x14ac:dyDescent="0.2">
      <c r="A10" s="43">
        <v>12</v>
      </c>
      <c r="B10" s="45"/>
      <c r="C10" s="46"/>
      <c r="D10" s="46"/>
      <c r="E10" s="80"/>
      <c r="F10" s="72" t="s">
        <v>17</v>
      </c>
      <c r="G10" s="81">
        <f>IF($A10="","",IFERROR(VLOOKUP(G$2&amp;$A$3&amp;$A10,RESULT!$1:$1048576,$E$2,0)*$D$2,"-"))</f>
        <v>44.138252979685902</v>
      </c>
      <c r="H10" s="81">
        <f>IF($A10="","",IFERROR(VLOOKUP(H$2&amp;$A$3&amp;$A10,RESULT!$1:$1048576,$E$2,0)*$D$2,"-"))</f>
        <v>50.121539524510169</v>
      </c>
      <c r="I10" s="81">
        <f>IF($A10="","",IFERROR(VLOOKUP(I$2&amp;$A$3&amp;$A10,RESULT!$1:$1048576,$E$2,0)*$D$2,"-"))</f>
        <v>37.631665160976482</v>
      </c>
      <c r="J10" s="81">
        <f>IF($A10="","",IFERROR(VLOOKUP(J$2&amp;$A$3&amp;$A10,RESULT!$1:$1048576,$E$2,0)*$D$2,"-"))</f>
        <v>44.954696417631318</v>
      </c>
      <c r="K10" s="81">
        <f>IF($A10="","",IFERROR(VLOOKUP(K$2&amp;$A$3&amp;$A10,RESULT!$1:$1048576,$E$2,0)*$D$2,"-"))</f>
        <v>36.629440703123478</v>
      </c>
      <c r="L10" s="81">
        <f>IF($A10="","",IFERROR(VLOOKUP(L$2&amp;$A$3&amp;$A10,RESULT!$1:$1048576,$E$2,0)*$D$2,"-"))</f>
        <v>35.82013725897977</v>
      </c>
      <c r="M10" s="81">
        <f>IF($A10="","",IFERROR(VLOOKUP(M$2&amp;$A$3&amp;$A10,RESULT!$1:$1048576,$E$2,0)*$D$2,"-"))</f>
        <v>47.765384678970371</v>
      </c>
      <c r="N10" s="81">
        <f>IF($A10="","",IFERROR(VLOOKUP(N$2&amp;$A$3&amp;$A10,RESULT!$1:$1048576,$E$2,0)*$D$2,"-"))</f>
        <v>45.22904246649648</v>
      </c>
      <c r="O10" s="81">
        <f>IF($A10="","",IFERROR(VLOOKUP(O$2&amp;$A$3&amp;$A10,RESULT!$1:$1048576,$E$2,0)*$D$2,"-"))</f>
        <v>45.815253329214549</v>
      </c>
      <c r="P10" s="81">
        <f>IF($A10="","",IFERROR(VLOOKUP(P$2&amp;$A$3&amp;$A10,RESULT!$1:$1048576,$E$2,0)*$D$2,"-"))</f>
        <v>47.775144412651692</v>
      </c>
      <c r="Q10" s="81">
        <f>IF($A10="","",IFERROR(VLOOKUP(Q$2&amp;$A$3&amp;$A10,RESULT!$1:$1048576,$E$2,0)*$D$2,"-"))</f>
        <v>50.674063686611603</v>
      </c>
      <c r="R10" s="81">
        <f>IF($A10="","",IFERROR(VLOOKUP(R$2&amp;$A$3&amp;$A10,RESULT!$1:$1048576,$E$2,0)*$D$2,"-"))</f>
        <v>46.029449799883395</v>
      </c>
      <c r="S10" s="81">
        <f>IF($A10="","",IFERROR(VLOOKUP(S$2&amp;$A$3&amp;$A10,RESULT!$1:$1048576,$E$2,0)*$D$2,"-"))</f>
        <v>41.069544476961674</v>
      </c>
      <c r="T10" s="81">
        <f>IF($A10="","",IFERROR(VLOOKUP(T$2&amp;$A$3&amp;$A10,RESULT!$1:$1048576,$E$2,0)*$D$2,"-"))</f>
        <v>36.041546262694744</v>
      </c>
      <c r="U10" s="81">
        <f>IF($A10="","",IFERROR(VLOOKUP(U$2&amp;$A$3&amp;$A10,RESULT!$1:$1048576,$E$2,0)*$D$2,"-"))</f>
        <v>32.611765083943069</v>
      </c>
      <c r="V10" s="81">
        <f>IF($A10="","",IFERROR(VLOOKUP(V$2&amp;$A$3&amp;$A10,RESULT!$1:$1048576,$E$2,0)*$D$2,"-"))</f>
        <v>29.914048960244472</v>
      </c>
      <c r="W10" s="81">
        <f>IF($A10="","",IFERROR(VLOOKUP(W$2&amp;$A$3&amp;$A10,RESULT!$1:$1048576,$E$2,0)*$D$2,"-"))</f>
        <v>32.738256497584629</v>
      </c>
      <c r="X10" s="81">
        <f>IF($A10="","",IFERROR(VLOOKUP(X$2&amp;$A$3&amp;$A10,RESULT!$1:$1048576,$E$2,0)*$D$2,"-"))</f>
        <v>26.111351363338986</v>
      </c>
      <c r="Y10" s="81">
        <f>IF($A10="","",IFERROR(VLOOKUP(Y$2&amp;$A$3&amp;$A10,RESULT!$1:$1048576,$E$2,0)*$D$2,"-"))</f>
        <v>29.562332387179552</v>
      </c>
      <c r="Z10" s="90">
        <f>IF($A10="","",IFERROR(VLOOKUP(Z$2&amp;$A$3&amp;$A10,RESULT!$1:$1048576,$E$2,0)*$D$2,"-"))</f>
        <v>27.096940202881232</v>
      </c>
      <c r="AA10" s="81">
        <f>IF($A10="","",IFERROR(VLOOKUP(AA$2&amp;$A$3&amp;$A10,RESULT!$1:$1048576,$E$2,0)*$D$2,"-"))</f>
        <v>57.205325972999191</v>
      </c>
      <c r="AB10" s="81">
        <f>IF($A10="","",IFERROR(VLOOKUP(AB$2&amp;$A$3&amp;$A10,RESULT!$1:$1048576,$E$2,0)*$D$2,"-"))</f>
        <v>53.23627620398107</v>
      </c>
      <c r="AC10" s="81">
        <f>IF($A10="","",IFERROR(VLOOKUP(AC$2&amp;$A$3&amp;$A10,RESULT!$1:$1048576,$E$2,0)*$D$2,"-"))</f>
        <v>49.841825117990318</v>
      </c>
      <c r="AD10" s="81">
        <f>IF($A10="","",IFERROR(VLOOKUP(AD$2&amp;$A$3&amp;$A10,RESULT!$1:$1048576,$E$2,0)*$D$2,"-"))</f>
        <v>47.192511816418723</v>
      </c>
      <c r="AE10" s="81">
        <f>IF($A10="","",IFERROR(VLOOKUP(AE$2&amp;$A$3&amp;$A10,RESULT!$1:$1048576,$E$2,0)*$D$2,"-"))</f>
        <v>40.345014042794453</v>
      </c>
      <c r="AF10" s="81">
        <f>IF($A10="","",IFERROR(VLOOKUP(AF$2&amp;$A$3&amp;$A10,RESULT!$1:$1048576,$E$2,0)*$D$2,"-"))</f>
        <v>38.042731476212751</v>
      </c>
      <c r="AG10" s="81">
        <f>IF($A10="","",IFERROR(VLOOKUP(AG$2&amp;$A$3&amp;$A10,RESULT!$1:$1048576,$E$2,0)*$D$2,"-"))</f>
        <v>35.631436876792904</v>
      </c>
      <c r="AH10" s="81">
        <f>IF($A10="","",IFERROR(VLOOKUP(AH$2&amp;$A$3&amp;$A10,RESULT!$1:$1048576,$E$2,0)*$D$2,"-"))</f>
        <v>35.143622053584011</v>
      </c>
      <c r="AI10" s="81">
        <f>IF($A10="","",IFERROR(VLOOKUP(AI$2&amp;$A$3&amp;$A10,RESULT!$1:$1048576,$E$2,0)*$D$2,"-"))</f>
        <v>35.651603606266633</v>
      </c>
      <c r="AJ10" s="81">
        <f>IF($A10="","",IFERROR(VLOOKUP(AJ$2&amp;$A$3&amp;$A10,RESULT!$1:$1048576,$E$2,0)*$D$2,"-"))</f>
        <v>33.298266771011072</v>
      </c>
      <c r="AK10" s="11"/>
      <c r="AL10" s="11"/>
      <c r="AM10" s="11"/>
      <c r="AN10" s="11"/>
      <c r="AO10" s="11"/>
      <c r="AP10" s="12"/>
      <c r="AQ10" s="13"/>
      <c r="AR10" s="14"/>
    </row>
    <row r="11" spans="1:44" ht="22.5" customHeight="1" x14ac:dyDescent="0.2">
      <c r="A11" s="43">
        <v>13</v>
      </c>
      <c r="B11" s="45"/>
      <c r="C11" s="46"/>
      <c r="D11" s="46"/>
      <c r="E11" s="80"/>
      <c r="F11" s="72" t="s">
        <v>18</v>
      </c>
      <c r="G11" s="81">
        <f>IF($A11="","",IFERROR(VLOOKUP(G$2&amp;$A$3&amp;$A11,RESULT!$1:$1048576,$E$2,0)*$D$2,"-"))</f>
        <v>57.152771933004878</v>
      </c>
      <c r="H11" s="81">
        <f>IF($A11="","",IFERROR(VLOOKUP(H$2&amp;$A$3&amp;$A11,RESULT!$1:$1048576,$E$2,0)*$D$2,"-"))</f>
        <v>59.660357079777384</v>
      </c>
      <c r="I11" s="81">
        <f>IF($A11="","",IFERROR(VLOOKUP(I$2&amp;$A$3&amp;$A11,RESULT!$1:$1048576,$E$2,0)*$D$2,"-"))</f>
        <v>44.503503332381001</v>
      </c>
      <c r="J11" s="81">
        <f>IF($A11="","",IFERROR(VLOOKUP(J$2&amp;$A$3&amp;$A11,RESULT!$1:$1048576,$E$2,0)*$D$2,"-"))</f>
        <v>44.605238453934497</v>
      </c>
      <c r="K11" s="81">
        <f>IF($A11="","",IFERROR(VLOOKUP(K$2&amp;$A$3&amp;$A11,RESULT!$1:$1048576,$E$2,0)*$D$2,"-"))</f>
        <v>49.636514948387806</v>
      </c>
      <c r="L11" s="81">
        <f>IF($A11="","",IFERROR(VLOOKUP(L$2&amp;$A$3&amp;$A11,RESULT!$1:$1048576,$E$2,0)*$D$2,"-"))</f>
        <v>54.180156910926591</v>
      </c>
      <c r="M11" s="81">
        <f>IF($A11="","",IFERROR(VLOOKUP(M$2&amp;$A$3&amp;$A11,RESULT!$1:$1048576,$E$2,0)*$D$2,"-"))</f>
        <v>56.232723042138353</v>
      </c>
      <c r="N11" s="81">
        <f>IF($A11="","",IFERROR(VLOOKUP(N$2&amp;$A$3&amp;$A11,RESULT!$1:$1048576,$E$2,0)*$D$2,"-"))</f>
        <v>51.682275890998142</v>
      </c>
      <c r="O11" s="81">
        <f>IF($A11="","",IFERROR(VLOOKUP(O$2&amp;$A$3&amp;$A11,RESULT!$1:$1048576,$E$2,0)*$D$2,"-"))</f>
        <v>52.84358862243235</v>
      </c>
      <c r="P11" s="81">
        <f>IF($A11="","",IFERROR(VLOOKUP(P$2&amp;$A$3&amp;$A11,RESULT!$1:$1048576,$E$2,0)*$D$2,"-"))</f>
        <v>56.461803319400772</v>
      </c>
      <c r="Q11" s="81">
        <f>IF($A11="","",IFERROR(VLOOKUP(Q$2&amp;$A$3&amp;$A11,RESULT!$1:$1048576,$E$2,0)*$D$2,"-"))</f>
        <v>48.201170874676222</v>
      </c>
      <c r="R11" s="81">
        <f>IF($A11="","",IFERROR(VLOOKUP(R$2&amp;$A$3&amp;$A11,RESULT!$1:$1048576,$E$2,0)*$D$2,"-"))</f>
        <v>42.196685030092667</v>
      </c>
      <c r="S11" s="81">
        <f>IF($A11="","",IFERROR(VLOOKUP(S$2&amp;$A$3&amp;$A11,RESULT!$1:$1048576,$E$2,0)*$D$2,"-"))</f>
        <v>40.09341661663958</v>
      </c>
      <c r="T11" s="81">
        <f>IF($A11="","",IFERROR(VLOOKUP(T$2&amp;$A$3&amp;$A11,RESULT!$1:$1048576,$E$2,0)*$D$2,"-"))</f>
        <v>41.349691985666503</v>
      </c>
      <c r="U11" s="81">
        <f>IF($A11="","",IFERROR(VLOOKUP(U$2&amp;$A$3&amp;$A11,RESULT!$1:$1048576,$E$2,0)*$D$2,"-"))</f>
        <v>35.693206461939525</v>
      </c>
      <c r="V11" s="81">
        <f>IF($A11="","",IFERROR(VLOOKUP(V$2&amp;$A$3&amp;$A11,RESULT!$1:$1048576,$E$2,0)*$D$2,"-"))</f>
        <v>33.378944689483966</v>
      </c>
      <c r="W11" s="81">
        <f>IF($A11="","",IFERROR(VLOOKUP(W$2&amp;$A$3&amp;$A11,RESULT!$1:$1048576,$E$2,0)*$D$2,"-"))</f>
        <v>34.460262923580508</v>
      </c>
      <c r="X11" s="81">
        <f>IF($A11="","",IFERROR(VLOOKUP(X$2&amp;$A$3&amp;$A11,RESULT!$1:$1048576,$E$2,0)*$D$2,"-"))</f>
        <v>29.616445554970543</v>
      </c>
      <c r="Y11" s="81">
        <f>IF($A11="","",IFERROR(VLOOKUP(Y$2&amp;$A$3&amp;$A11,RESULT!$1:$1048576,$E$2,0)*$D$2,"-"))</f>
        <v>28.178808443257296</v>
      </c>
      <c r="Z11" s="90">
        <f>IF($A11="","",IFERROR(VLOOKUP(Z$2&amp;$A$3&amp;$A11,RESULT!$1:$1048576,$E$2,0)*$D$2,"-"))</f>
        <v>24.971842921042185</v>
      </c>
      <c r="AA11" s="81">
        <f>IF($A11="","",IFERROR(VLOOKUP(AA$2&amp;$A$3&amp;$A11,RESULT!$1:$1048576,$E$2,0)*$D$2,"-"))</f>
        <v>52.239450172599099</v>
      </c>
      <c r="AB11" s="81">
        <f>IF($A11="","",IFERROR(VLOOKUP(AB$2&amp;$A$3&amp;$A11,RESULT!$1:$1048576,$E$2,0)*$D$2,"-"))</f>
        <v>46.778591564543504</v>
      </c>
      <c r="AC11" s="81">
        <f>IF($A11="","",IFERROR(VLOOKUP(AC$2&amp;$A$3&amp;$A11,RESULT!$1:$1048576,$E$2,0)*$D$2,"-"))</f>
        <v>43.709590646934785</v>
      </c>
      <c r="AD11" s="81">
        <f>IF($A11="","",IFERROR(VLOOKUP(AD$2&amp;$A$3&amp;$A11,RESULT!$1:$1048576,$E$2,0)*$D$2,"-"))</f>
        <v>47.292673856452211</v>
      </c>
      <c r="AE11" s="81">
        <f>IF($A11="","",IFERROR(VLOOKUP(AE$2&amp;$A$3&amp;$A11,RESULT!$1:$1048576,$E$2,0)*$D$2,"-"))</f>
        <v>40.490318712791193</v>
      </c>
      <c r="AF11" s="81">
        <f>IF($A11="","",IFERROR(VLOOKUP(AF$2&amp;$A$3&amp;$A11,RESULT!$1:$1048576,$E$2,0)*$D$2,"-"))</f>
        <v>36.753572509445867</v>
      </c>
      <c r="AG11" s="81">
        <f>IF($A11="","",IFERROR(VLOOKUP(AG$2&amp;$A$3&amp;$A11,RESULT!$1:$1048576,$E$2,0)*$D$2,"-"))</f>
        <v>38.463297131459022</v>
      </c>
      <c r="AH11" s="81">
        <f>IF($A11="","",IFERROR(VLOOKUP(AH$2&amp;$A$3&amp;$A11,RESULT!$1:$1048576,$E$2,0)*$D$2,"-"))</f>
        <v>34.042386069778232</v>
      </c>
      <c r="AI11" s="81">
        <f>IF($A11="","",IFERROR(VLOOKUP(AI$2&amp;$A$3&amp;$A11,RESULT!$1:$1048576,$E$2,0)*$D$2,"-"))</f>
        <v>33.066352971369476</v>
      </c>
      <c r="AJ11" s="81">
        <f>IF($A11="","",IFERROR(VLOOKUP(AJ$2&amp;$A$3&amp;$A11,RESULT!$1:$1048576,$E$2,0)*$D$2,"-"))</f>
        <v>29.38971147925346</v>
      </c>
      <c r="AK11" s="11"/>
      <c r="AL11" s="11"/>
      <c r="AM11" s="11"/>
      <c r="AN11" s="11"/>
      <c r="AO11" s="11"/>
      <c r="AP11" s="12"/>
      <c r="AQ11" s="13"/>
      <c r="AR11" s="14"/>
    </row>
    <row r="12" spans="1:44" ht="22.5" customHeight="1" x14ac:dyDescent="0.2">
      <c r="A12" s="43">
        <v>14</v>
      </c>
      <c r="B12" s="45"/>
      <c r="C12" s="46"/>
      <c r="D12" s="46"/>
      <c r="E12" s="80"/>
      <c r="F12" s="72" t="s">
        <v>19</v>
      </c>
      <c r="G12" s="81">
        <f>IF($A12="","",IFERROR(VLOOKUP(G$2&amp;$A$3&amp;$A12,RESULT!$1:$1048576,$E$2,0)*$D$2,"-"))</f>
        <v>44.571118717592434</v>
      </c>
      <c r="H12" s="81">
        <f>IF($A12="","",IFERROR(VLOOKUP(H$2&amp;$A$3&amp;$A12,RESULT!$1:$1048576,$E$2,0)*$D$2,"-"))</f>
        <v>30.311019485796976</v>
      </c>
      <c r="I12" s="81">
        <f>IF($A12="","",IFERROR(VLOOKUP(I$2&amp;$A$3&amp;$A12,RESULT!$1:$1048576,$E$2,0)*$D$2,"-"))</f>
        <v>16.82034485623079</v>
      </c>
      <c r="J12" s="81">
        <f>IF($A12="","",IFERROR(VLOOKUP(J$2&amp;$A$3&amp;$A12,RESULT!$1:$1048576,$E$2,0)*$D$2,"-"))</f>
        <v>18.349086251675107</v>
      </c>
      <c r="K12" s="81">
        <f>IF($A12="","",IFERROR(VLOOKUP(K$2&amp;$A$3&amp;$A12,RESULT!$1:$1048576,$E$2,0)*$D$2,"-"))</f>
        <v>31.423220150934277</v>
      </c>
      <c r="L12" s="81">
        <f>IF($A12="","",IFERROR(VLOOKUP(L$2&amp;$A$3&amp;$A12,RESULT!$1:$1048576,$E$2,0)*$D$2,"-"))</f>
        <v>33.703626074198283</v>
      </c>
      <c r="M12" s="81">
        <f>IF($A12="","",IFERROR(VLOOKUP(M$2&amp;$A$3&amp;$A12,RESULT!$1:$1048576,$E$2,0)*$D$2,"-"))</f>
        <v>33.484358977659362</v>
      </c>
      <c r="N12" s="81">
        <f>IF($A12="","",IFERROR(VLOOKUP(N$2&amp;$A$3&amp;$A12,RESULT!$1:$1048576,$E$2,0)*$D$2,"-"))</f>
        <v>46.947734645348902</v>
      </c>
      <c r="O12" s="81">
        <f>IF($A12="","",IFERROR(VLOOKUP(O$2&amp;$A$3&amp;$A12,RESULT!$1:$1048576,$E$2,0)*$D$2,"-"))</f>
        <v>54.024494072958284</v>
      </c>
      <c r="P12" s="81">
        <f>IF($A12="","",IFERROR(VLOOKUP(P$2&amp;$A$3&amp;$A12,RESULT!$1:$1048576,$E$2,0)*$D$2,"-"))</f>
        <v>46.584371079980656</v>
      </c>
      <c r="Q12" s="81">
        <f>IF($A12="","",IFERROR(VLOOKUP(Q$2&amp;$A$3&amp;$A12,RESULT!$1:$1048576,$E$2,0)*$D$2,"-"))</f>
        <v>57.928431061378575</v>
      </c>
      <c r="R12" s="81">
        <f>IF($A12="","",IFERROR(VLOOKUP(R$2&amp;$A$3&amp;$A12,RESULT!$1:$1048576,$E$2,0)*$D$2,"-"))</f>
        <v>53.444116113332171</v>
      </c>
      <c r="S12" s="81">
        <f>IF($A12="","",IFERROR(VLOOKUP(S$2&amp;$A$3&amp;$A12,RESULT!$1:$1048576,$E$2,0)*$D$2,"-"))</f>
        <v>40.789686715777549</v>
      </c>
      <c r="T12" s="81">
        <f>IF($A12="","",IFERROR(VLOOKUP(T$2&amp;$A$3&amp;$A12,RESULT!$1:$1048576,$E$2,0)*$D$2,"-"))</f>
        <v>38.960371522813709</v>
      </c>
      <c r="U12" s="81">
        <f>IF($A12="","",IFERROR(VLOOKUP(U$2&amp;$A$3&amp;$A12,RESULT!$1:$1048576,$E$2,0)*$D$2,"-"))</f>
        <v>33.431487368244937</v>
      </c>
      <c r="V12" s="81">
        <f>IF($A12="","",IFERROR(VLOOKUP(V$2&amp;$A$3&amp;$A12,RESULT!$1:$1048576,$E$2,0)*$D$2,"-"))</f>
        <v>33.870227899550009</v>
      </c>
      <c r="W12" s="81">
        <f>IF($A12="","",IFERROR(VLOOKUP(W$2&amp;$A$3&amp;$A12,RESULT!$1:$1048576,$E$2,0)*$D$2,"-"))</f>
        <v>24.22963088517152</v>
      </c>
      <c r="X12" s="81">
        <f>IF($A12="","",IFERROR(VLOOKUP(X$2&amp;$A$3&amp;$A12,RESULT!$1:$1048576,$E$2,0)*$D$2,"-"))</f>
        <v>26.29942949081865</v>
      </c>
      <c r="Y12" s="81">
        <f>IF($A12="","",IFERROR(VLOOKUP(Y$2&amp;$A$3&amp;$A12,RESULT!$1:$1048576,$E$2,0)*$D$2,"-"))</f>
        <v>22.784975788509357</v>
      </c>
      <c r="Z12" s="90">
        <f>IF($A12="","",IFERROR(VLOOKUP(Z$2&amp;$A$3&amp;$A12,RESULT!$1:$1048576,$E$2,0)*$D$2,"-"))</f>
        <v>19.817326252412816</v>
      </c>
      <c r="AA12" s="81">
        <f>IF($A12="","",IFERROR(VLOOKUP(AA$2&amp;$A$3&amp;$A12,RESULT!$1:$1048576,$E$2,0)*$D$2,"-"))</f>
        <v>62.346842843418806</v>
      </c>
      <c r="AB12" s="81">
        <f>IF($A12="","",IFERROR(VLOOKUP(AB$2&amp;$A$3&amp;$A12,RESULT!$1:$1048576,$E$2,0)*$D$2,"-"))</f>
        <v>52.152571509540401</v>
      </c>
      <c r="AC12" s="81">
        <f>IF($A12="","",IFERROR(VLOOKUP(AC$2&amp;$A$3&amp;$A12,RESULT!$1:$1048576,$E$2,0)*$D$2,"-"))</f>
        <v>45.436353950616947</v>
      </c>
      <c r="AD12" s="81">
        <f>IF($A12="","",IFERROR(VLOOKUP(AD$2&amp;$A$3&amp;$A12,RESULT!$1:$1048576,$E$2,0)*$D$2,"-"))</f>
        <v>43.409546037371598</v>
      </c>
      <c r="AE12" s="81">
        <f>IF($A12="","",IFERROR(VLOOKUP(AE$2&amp;$A$3&amp;$A12,RESULT!$1:$1048576,$E$2,0)*$D$2,"-"))</f>
        <v>37.586327445818888</v>
      </c>
      <c r="AF12" s="81">
        <f>IF($A12="","",IFERROR(VLOOKUP(AF$2&amp;$A$3&amp;$A12,RESULT!$1:$1048576,$E$2,0)*$D$2,"-"))</f>
        <v>35.334602987263224</v>
      </c>
      <c r="AG12" s="81">
        <f>IF($A12="","",IFERROR(VLOOKUP(AG$2&amp;$A$3&amp;$A12,RESULT!$1:$1048576,$E$2,0)*$D$2,"-"))</f>
        <v>26.345629521354581</v>
      </c>
      <c r="AH12" s="81">
        <f>IF($A12="","",IFERROR(VLOOKUP(AH$2&amp;$A$3&amp;$A12,RESULT!$1:$1048576,$E$2,0)*$D$2,"-"))</f>
        <v>28.501948255205239</v>
      </c>
      <c r="AI12" s="81">
        <f>IF($A12="","",IFERROR(VLOOKUP(AI$2&amp;$A$3&amp;$A12,RESULT!$1:$1048576,$E$2,0)*$D$2,"-"))</f>
        <v>24.386341636619562</v>
      </c>
      <c r="AJ12" s="81">
        <f>IF($A12="","",IFERROR(VLOOKUP(AJ$2&amp;$A$3&amp;$A12,RESULT!$1:$1048576,$E$2,0)*$D$2,"-"))</f>
        <v>20.142534762902965</v>
      </c>
      <c r="AK12" s="11"/>
      <c r="AL12" s="11"/>
      <c r="AM12" s="11"/>
      <c r="AN12" s="11"/>
      <c r="AO12" s="11"/>
      <c r="AP12" s="12"/>
      <c r="AQ12" s="13"/>
      <c r="AR12" s="14"/>
    </row>
    <row r="13" spans="1:44" ht="22.5" customHeight="1" x14ac:dyDescent="0.2">
      <c r="A13" s="43">
        <v>15</v>
      </c>
      <c r="B13" s="45"/>
      <c r="C13" s="46"/>
      <c r="D13" s="46"/>
      <c r="E13" s="80"/>
      <c r="F13" s="72" t="s">
        <v>20</v>
      </c>
      <c r="G13" s="81">
        <f>IF($A13="","",IFERROR(VLOOKUP(G$2&amp;$A$3&amp;$A13,RESULT!$1:$1048576,$E$2,0)*$D$2,"-"))</f>
        <v>61.313848731026688</v>
      </c>
      <c r="H13" s="81">
        <f>IF($A13="","",IFERROR(VLOOKUP(H$2&amp;$A$3&amp;$A13,RESULT!$1:$1048576,$E$2,0)*$D$2,"-"))</f>
        <v>60.137431095673186</v>
      </c>
      <c r="I13" s="81">
        <f>IF($A13="","",IFERROR(VLOOKUP(I$2&amp;$A$3&amp;$A13,RESULT!$1:$1048576,$E$2,0)*$D$2,"-"))</f>
        <v>52.95595425510038</v>
      </c>
      <c r="J13" s="81">
        <f>IF($A13="","",IFERROR(VLOOKUP(J$2&amp;$A$3&amp;$A13,RESULT!$1:$1048576,$E$2,0)*$D$2,"-"))</f>
        <v>57.407140333541264</v>
      </c>
      <c r="K13" s="81">
        <f>IF($A13="","",IFERROR(VLOOKUP(K$2&amp;$A$3&amp;$A13,RESULT!$1:$1048576,$E$2,0)*$D$2,"-"))</f>
        <v>55.396379166304818</v>
      </c>
      <c r="L13" s="81">
        <f>IF($A13="","",IFERROR(VLOOKUP(L$2&amp;$A$3&amp;$A13,RESULT!$1:$1048576,$E$2,0)*$D$2,"-"))</f>
        <v>52.755459428377257</v>
      </c>
      <c r="M13" s="81">
        <f>IF($A13="","",IFERROR(VLOOKUP(M$2&amp;$A$3&amp;$A13,RESULT!$1:$1048576,$E$2,0)*$D$2,"-"))</f>
        <v>54.057948813440845</v>
      </c>
      <c r="N13" s="81">
        <f>IF($A13="","",IFERROR(VLOOKUP(N$2&amp;$A$3&amp;$A13,RESULT!$1:$1048576,$E$2,0)*$D$2,"-"))</f>
        <v>52.862492226525859</v>
      </c>
      <c r="O13" s="81">
        <f>IF($A13="","",IFERROR(VLOOKUP(O$2&amp;$A$3&amp;$A13,RESULT!$1:$1048576,$E$2,0)*$D$2,"-"))</f>
        <v>51.790005530081608</v>
      </c>
      <c r="P13" s="81">
        <f>IF($A13="","",IFERROR(VLOOKUP(P$2&amp;$A$3&amp;$A13,RESULT!$1:$1048576,$E$2,0)*$D$2,"-"))</f>
        <v>55.129052098707909</v>
      </c>
      <c r="Q13" s="81">
        <f>IF($A13="","",IFERROR(VLOOKUP(Q$2&amp;$A$3&amp;$A13,RESULT!$1:$1048576,$E$2,0)*$D$2,"-"))</f>
        <v>49.503766834468429</v>
      </c>
      <c r="R13" s="81">
        <f>IF($A13="","",IFERROR(VLOOKUP(R$2&amp;$A$3&amp;$A13,RESULT!$1:$1048576,$E$2,0)*$D$2,"-"))</f>
        <v>47.222493030256388</v>
      </c>
      <c r="S13" s="81">
        <f>IF($A13="","",IFERROR(VLOOKUP(S$2&amp;$A$3&amp;$A13,RESULT!$1:$1048576,$E$2,0)*$D$2,"-"))</f>
        <v>42.758750949877225</v>
      </c>
      <c r="T13" s="81">
        <f>IF($A13="","",IFERROR(VLOOKUP(T$2&amp;$A$3&amp;$A13,RESULT!$1:$1048576,$E$2,0)*$D$2,"-"))</f>
        <v>40.282562493424692</v>
      </c>
      <c r="U13" s="81">
        <f>IF($A13="","",IFERROR(VLOOKUP(U$2&amp;$A$3&amp;$A13,RESULT!$1:$1048576,$E$2,0)*$D$2,"-"))</f>
        <v>36.063043089568851</v>
      </c>
      <c r="V13" s="81">
        <f>IF($A13="","",IFERROR(VLOOKUP(V$2&amp;$A$3&amp;$A13,RESULT!$1:$1048576,$E$2,0)*$D$2,"-"))</f>
        <v>37.839368775504376</v>
      </c>
      <c r="W13" s="81">
        <f>IF($A13="","",IFERROR(VLOOKUP(W$2&amp;$A$3&amp;$A13,RESULT!$1:$1048576,$E$2,0)*$D$2,"-"))</f>
        <v>33.645227385634783</v>
      </c>
      <c r="X13" s="81">
        <f>IF($A13="","",IFERROR(VLOOKUP(X$2&amp;$A$3&amp;$A13,RESULT!$1:$1048576,$E$2,0)*$D$2,"-"))</f>
        <v>27.922983955022712</v>
      </c>
      <c r="Y13" s="81">
        <f>IF($A13="","",IFERROR(VLOOKUP(Y$2&amp;$A$3&amp;$A13,RESULT!$1:$1048576,$E$2,0)*$D$2,"-"))</f>
        <v>27.180408792903972</v>
      </c>
      <c r="Z13" s="90">
        <f>IF($A13="","",IFERROR(VLOOKUP(Z$2&amp;$A$3&amp;$A13,RESULT!$1:$1048576,$E$2,0)*$D$2,"-"))</f>
        <v>26.088974880896139</v>
      </c>
      <c r="AA13" s="81">
        <f>IF($A13="","",IFERROR(VLOOKUP(AA$2&amp;$A$3&amp;$A13,RESULT!$1:$1048576,$E$2,0)*$D$2,"-"))</f>
        <v>54.014496466368811</v>
      </c>
      <c r="AB13" s="81">
        <f>IF($A13="","",IFERROR(VLOOKUP(AB$2&amp;$A$3&amp;$A13,RESULT!$1:$1048576,$E$2,0)*$D$2,"-"))</f>
        <v>51.604361854299761</v>
      </c>
      <c r="AC13" s="81">
        <f>IF($A13="","",IFERROR(VLOOKUP(AC$2&amp;$A$3&amp;$A13,RESULT!$1:$1048576,$E$2,0)*$D$2,"-"))</f>
        <v>46.127597018889318</v>
      </c>
      <c r="AD13" s="81">
        <f>IF($A13="","",IFERROR(VLOOKUP(AD$2&amp;$A$3&amp;$A13,RESULT!$1:$1048576,$E$2,0)*$D$2,"-"))</f>
        <v>44.269237088925436</v>
      </c>
      <c r="AE13" s="81">
        <f>IF($A13="","",IFERROR(VLOOKUP(AE$2&amp;$A$3&amp;$A13,RESULT!$1:$1048576,$E$2,0)*$D$2,"-"))</f>
        <v>39.325657018483781</v>
      </c>
      <c r="AF13" s="81">
        <f>IF($A13="","",IFERROR(VLOOKUP(AF$2&amp;$A$3&amp;$A13,RESULT!$1:$1048576,$E$2,0)*$D$2,"-"))</f>
        <v>41.652382428752318</v>
      </c>
      <c r="AG13" s="81">
        <f>IF($A13="","",IFERROR(VLOOKUP(AG$2&amp;$A$3&amp;$A13,RESULT!$1:$1048576,$E$2,0)*$D$2,"-"))</f>
        <v>38.835119928566513</v>
      </c>
      <c r="AH13" s="81">
        <f>IF($A13="","",IFERROR(VLOOKUP(AH$2&amp;$A$3&amp;$A13,RESULT!$1:$1048576,$E$2,0)*$D$2,"-"))</f>
        <v>33.751368111409988</v>
      </c>
      <c r="AI13" s="81">
        <f>IF($A13="","",IFERROR(VLOOKUP(AI$2&amp;$A$3&amp;$A13,RESULT!$1:$1048576,$E$2,0)*$D$2,"-"))</f>
        <v>33.206527043500309</v>
      </c>
      <c r="AJ13" s="81">
        <f>IF($A13="","",IFERROR(VLOOKUP(AJ$2&amp;$A$3&amp;$A13,RESULT!$1:$1048576,$E$2,0)*$D$2,"-"))</f>
        <v>31.377135788775419</v>
      </c>
      <c r="AK13" s="11"/>
      <c r="AL13" s="11"/>
      <c r="AM13" s="11"/>
      <c r="AN13" s="11"/>
      <c r="AO13" s="11"/>
      <c r="AP13" s="12"/>
      <c r="AQ13" s="13"/>
      <c r="AR13" s="14"/>
    </row>
    <row r="14" spans="1:44" ht="22.5" customHeight="1" x14ac:dyDescent="0.2">
      <c r="A14" s="43">
        <v>16</v>
      </c>
      <c r="B14" s="45"/>
      <c r="C14" s="46"/>
      <c r="D14" s="46"/>
      <c r="E14" s="80"/>
      <c r="F14" s="72" t="s">
        <v>21</v>
      </c>
      <c r="G14" s="81">
        <f>IF($A14="","",IFERROR(VLOOKUP(G$2&amp;$A$3&amp;$A14,RESULT!$1:$1048576,$E$2,0)*$D$2,"-"))</f>
        <v>53.045999349552218</v>
      </c>
      <c r="H14" s="81">
        <f>IF($A14="","",IFERROR(VLOOKUP(H$2&amp;$A$3&amp;$A14,RESULT!$1:$1048576,$E$2,0)*$D$2,"-"))</f>
        <v>55.976901081225982</v>
      </c>
      <c r="I14" s="81">
        <f>IF($A14="","",IFERROR(VLOOKUP(I$2&amp;$A$3&amp;$A14,RESULT!$1:$1048576,$E$2,0)*$D$2,"-"))</f>
        <v>38.168811230869068</v>
      </c>
      <c r="J14" s="81">
        <f>IF($A14="","",IFERROR(VLOOKUP(J$2&amp;$A$3&amp;$A14,RESULT!$1:$1048576,$E$2,0)*$D$2,"-"))</f>
        <v>35.881989914954467</v>
      </c>
      <c r="K14" s="81">
        <f>IF($A14="","",IFERROR(VLOOKUP(K$2&amp;$A$3&amp;$A14,RESULT!$1:$1048576,$E$2,0)*$D$2,"-"))</f>
        <v>46.673299767555562</v>
      </c>
      <c r="L14" s="81">
        <f>IF($A14="","",IFERROR(VLOOKUP(L$2&amp;$A$3&amp;$A14,RESULT!$1:$1048576,$E$2,0)*$D$2,"-"))</f>
        <v>51.158130162315373</v>
      </c>
      <c r="M14" s="81">
        <f>IF($A14="","",IFERROR(VLOOKUP(M$2&amp;$A$3&amp;$A14,RESULT!$1:$1048576,$E$2,0)*$D$2,"-"))</f>
        <v>50.14223584141272</v>
      </c>
      <c r="N14" s="81">
        <f>IF($A14="","",IFERROR(VLOOKUP(N$2&amp;$A$3&amp;$A14,RESULT!$1:$1048576,$E$2,0)*$D$2,"-"))</f>
        <v>26.631692972311775</v>
      </c>
      <c r="O14" s="81">
        <f>IF($A14="","",IFERROR(VLOOKUP(O$2&amp;$A$3&amp;$A14,RESULT!$1:$1048576,$E$2,0)*$D$2,"-"))</f>
        <v>50.472821938433263</v>
      </c>
      <c r="P14" s="81">
        <f>IF($A14="","",IFERROR(VLOOKUP(P$2&amp;$A$3&amp;$A14,RESULT!$1:$1048576,$E$2,0)*$D$2,"-"))</f>
        <v>51.838095392313235</v>
      </c>
      <c r="Q14" s="81">
        <f>IF($A14="","",IFERROR(VLOOKUP(Q$2&amp;$A$3&amp;$A14,RESULT!$1:$1048576,$E$2,0)*$D$2,"-"))</f>
        <v>52.047276147162449</v>
      </c>
      <c r="R14" s="81">
        <f>IF($A14="","",IFERROR(VLOOKUP(R$2&amp;$A$3&amp;$A14,RESULT!$1:$1048576,$E$2,0)*$D$2,"-"))</f>
        <v>42.046715459364947</v>
      </c>
      <c r="S14" s="81">
        <f>IF($A14="","",IFERROR(VLOOKUP(S$2&amp;$A$3&amp;$A14,RESULT!$1:$1048576,$E$2,0)*$D$2,"-"))</f>
        <v>39.384381256057907</v>
      </c>
      <c r="T14" s="81">
        <f>IF($A14="","",IFERROR(VLOOKUP(T$2&amp;$A$3&amp;$A14,RESULT!$1:$1048576,$E$2,0)*$D$2,"-"))</f>
        <v>36.945986587512557</v>
      </c>
      <c r="U14" s="81">
        <f>IF($A14="","",IFERROR(VLOOKUP(U$2&amp;$A$3&amp;$A14,RESULT!$1:$1048576,$E$2,0)*$D$2,"-"))</f>
        <v>29.668797250741363</v>
      </c>
      <c r="V14" s="81">
        <f>IF($A14="","",IFERROR(VLOOKUP(V$2&amp;$A$3&amp;$A14,RESULT!$1:$1048576,$E$2,0)*$D$2,"-"))</f>
        <v>36.693596105093143</v>
      </c>
      <c r="W14" s="81">
        <f>IF($A14="","",IFERROR(VLOOKUP(W$2&amp;$A$3&amp;$A14,RESULT!$1:$1048576,$E$2,0)*$D$2,"-"))</f>
        <v>34.269064201251716</v>
      </c>
      <c r="X14" s="81">
        <f>IF($A14="","",IFERROR(VLOOKUP(X$2&amp;$A$3&amp;$A14,RESULT!$1:$1048576,$E$2,0)*$D$2,"-"))</f>
        <v>32.016300107476681</v>
      </c>
      <c r="Y14" s="81">
        <f>IF($A14="","",IFERROR(VLOOKUP(Y$2&amp;$A$3&amp;$A14,RESULT!$1:$1048576,$E$2,0)*$D$2,"-"))</f>
        <v>27.330366840458474</v>
      </c>
      <c r="Z14" s="90">
        <f>IF($A14="","",IFERROR(VLOOKUP(Z$2&amp;$A$3&amp;$A14,RESULT!$1:$1048576,$E$2,0)*$D$2,"-"))</f>
        <v>19.083757809390498</v>
      </c>
      <c r="AA14" s="81">
        <f>IF($A14="","",IFERROR(VLOOKUP(AA$2&amp;$A$3&amp;$A14,RESULT!$1:$1048576,$E$2,0)*$D$2,"-"))</f>
        <v>53.75018475351655</v>
      </c>
      <c r="AB14" s="81">
        <f>IF($A14="","",IFERROR(VLOOKUP(AB$2&amp;$A$3&amp;$A14,RESULT!$1:$1048576,$E$2,0)*$D$2,"-"))</f>
        <v>43.889734607413381</v>
      </c>
      <c r="AC14" s="81">
        <f>IF($A14="","",IFERROR(VLOOKUP(AC$2&amp;$A$3&amp;$A14,RESULT!$1:$1048576,$E$2,0)*$D$2,"-"))</f>
        <v>39.953951597364686</v>
      </c>
      <c r="AD14" s="81">
        <f>IF($A14="","",IFERROR(VLOOKUP(AD$2&amp;$A$3&amp;$A14,RESULT!$1:$1048576,$E$2,0)*$D$2,"-"))</f>
        <v>39.406039232412098</v>
      </c>
      <c r="AE14" s="81">
        <f>IF($A14="","",IFERROR(VLOOKUP(AE$2&amp;$A$3&amp;$A14,RESULT!$1:$1048576,$E$2,0)*$D$2,"-"))</f>
        <v>31.77656955744883</v>
      </c>
      <c r="AF14" s="81">
        <f>IF($A14="","",IFERROR(VLOOKUP(AF$2&amp;$A$3&amp;$A14,RESULT!$1:$1048576,$E$2,0)*$D$2,"-"))</f>
        <v>37.94515821125605</v>
      </c>
      <c r="AG14" s="81">
        <f>IF($A14="","",IFERROR(VLOOKUP(AG$2&amp;$A$3&amp;$A14,RESULT!$1:$1048576,$E$2,0)*$D$2,"-"))</f>
        <v>36.784262854239998</v>
      </c>
      <c r="AH14" s="81">
        <f>IF($A14="","",IFERROR(VLOOKUP(AH$2&amp;$A$3&amp;$A14,RESULT!$1:$1048576,$E$2,0)*$D$2,"-"))</f>
        <v>32.892729692928455</v>
      </c>
      <c r="AI14" s="81">
        <f>IF($A14="","",IFERROR(VLOOKUP(AI$2&amp;$A$3&amp;$A14,RESULT!$1:$1048576,$E$2,0)*$D$2,"-"))</f>
        <v>28.801498783625529</v>
      </c>
      <c r="AJ14" s="81">
        <f>IF($A14="","",IFERROR(VLOOKUP(AJ$2&amp;$A$3&amp;$A14,RESULT!$1:$1048576,$E$2,0)*$D$2,"-"))</f>
        <v>18.980126493248932</v>
      </c>
      <c r="AK14" s="11"/>
      <c r="AL14" s="11"/>
      <c r="AM14" s="11"/>
      <c r="AN14" s="11"/>
      <c r="AO14" s="11"/>
      <c r="AP14" s="12"/>
      <c r="AQ14" s="13"/>
      <c r="AR14" s="14"/>
    </row>
    <row r="15" spans="1:44" ht="22.5" customHeight="1" x14ac:dyDescent="0.2">
      <c r="A15" s="43">
        <v>17</v>
      </c>
      <c r="B15" s="45"/>
      <c r="C15" s="46"/>
      <c r="D15" s="46"/>
      <c r="E15" s="80"/>
      <c r="F15" s="72" t="s">
        <v>22</v>
      </c>
      <c r="G15" s="81">
        <f>IF($A15="","",IFERROR(VLOOKUP(G$2&amp;$A$3&amp;$A15,RESULT!$1:$1048576,$E$2,0)*$D$2,"-"))</f>
        <v>73.560818140925562</v>
      </c>
      <c r="H15" s="81">
        <f>IF($A15="","",IFERROR(VLOOKUP(H$2&amp;$A$3&amp;$A15,RESULT!$1:$1048576,$E$2,0)*$D$2,"-"))</f>
        <v>64.375052489805313</v>
      </c>
      <c r="I15" s="81">
        <f>IF($A15="","",IFERROR(VLOOKUP(I$2&amp;$A$3&amp;$A15,RESULT!$1:$1048576,$E$2,0)*$D$2,"-"))</f>
        <v>66.293987345838573</v>
      </c>
      <c r="J15" s="81">
        <f>IF($A15="","",IFERROR(VLOOKUP(J$2&amp;$A$3&amp;$A15,RESULT!$1:$1048576,$E$2,0)*$D$2,"-"))</f>
        <v>62.568810334993451</v>
      </c>
      <c r="K15" s="81">
        <f>IF($A15="","",IFERROR(VLOOKUP(K$2&amp;$A$3&amp;$A15,RESULT!$1:$1048576,$E$2,0)*$D$2,"-"))</f>
        <v>65.441083661583889</v>
      </c>
      <c r="L15" s="81">
        <f>IF($A15="","",IFERROR(VLOOKUP(L$2&amp;$A$3&amp;$A15,RESULT!$1:$1048576,$E$2,0)*$D$2,"-"))</f>
        <v>62.552732000402543</v>
      </c>
      <c r="M15" s="81">
        <f>IF($A15="","",IFERROR(VLOOKUP(M$2&amp;$A$3&amp;$A15,RESULT!$1:$1048576,$E$2,0)*$D$2,"-"))</f>
        <v>61.59549226285931</v>
      </c>
      <c r="N15" s="81">
        <f>IF($A15="","",IFERROR(VLOOKUP(N$2&amp;$A$3&amp;$A15,RESULT!$1:$1048576,$E$2,0)*$D$2,"-"))</f>
        <v>55.536674973192824</v>
      </c>
      <c r="O15" s="81">
        <f>IF($A15="","",IFERROR(VLOOKUP(O$2&amp;$A$3&amp;$A15,RESULT!$1:$1048576,$E$2,0)*$D$2,"-"))</f>
        <v>59.448547207577285</v>
      </c>
      <c r="P15" s="81">
        <f>IF($A15="","",IFERROR(VLOOKUP(P$2&amp;$A$3&amp;$A15,RESULT!$1:$1048576,$E$2,0)*$D$2,"-"))</f>
        <v>56.508869537171421</v>
      </c>
      <c r="Q15" s="81">
        <f>IF($A15="","",IFERROR(VLOOKUP(Q$2&amp;$A$3&amp;$A15,RESULT!$1:$1048576,$E$2,0)*$D$2,"-"))</f>
        <v>51.088679189544592</v>
      </c>
      <c r="R15" s="81">
        <f>IF($A15="","",IFERROR(VLOOKUP(R$2&amp;$A$3&amp;$A15,RESULT!$1:$1048576,$E$2,0)*$D$2,"-"))</f>
        <v>48.364540097835757</v>
      </c>
      <c r="S15" s="81">
        <f>IF($A15="","",IFERROR(VLOOKUP(S$2&amp;$A$3&amp;$A15,RESULT!$1:$1048576,$E$2,0)*$D$2,"-"))</f>
        <v>43.555535370279955</v>
      </c>
      <c r="T15" s="81">
        <f>IF($A15="","",IFERROR(VLOOKUP(T$2&amp;$A$3&amp;$A15,RESULT!$1:$1048576,$E$2,0)*$D$2,"-"))</f>
        <v>41.325507926074621</v>
      </c>
      <c r="U15" s="81">
        <f>IF($A15="","",IFERROR(VLOOKUP(U$2&amp;$A$3&amp;$A15,RESULT!$1:$1048576,$E$2,0)*$D$2,"-"))</f>
        <v>34.3215030698411</v>
      </c>
      <c r="V15" s="81">
        <f>IF($A15="","",IFERROR(VLOOKUP(V$2&amp;$A$3&amp;$A15,RESULT!$1:$1048576,$E$2,0)*$D$2,"-"))</f>
        <v>29.790953419523429</v>
      </c>
      <c r="W15" s="81">
        <f>IF($A15="","",IFERROR(VLOOKUP(W$2&amp;$A$3&amp;$A15,RESULT!$1:$1048576,$E$2,0)*$D$2,"-"))</f>
        <v>29.633393640751333</v>
      </c>
      <c r="X15" s="81">
        <f>IF($A15="","",IFERROR(VLOOKUP(X$2&amp;$A$3&amp;$A15,RESULT!$1:$1048576,$E$2,0)*$D$2,"-"))</f>
        <v>26.374013146454285</v>
      </c>
      <c r="Y15" s="81">
        <f>IF($A15="","",IFERROR(VLOOKUP(Y$2&amp;$A$3&amp;$A15,RESULT!$1:$1048576,$E$2,0)*$D$2,"-"))</f>
        <v>25.643564700445783</v>
      </c>
      <c r="Z15" s="90">
        <f>IF($A15="","",IFERROR(VLOOKUP(Z$2&amp;$A$3&amp;$A15,RESULT!$1:$1048576,$E$2,0)*$D$2,"-"))</f>
        <v>22.767700671917751</v>
      </c>
      <c r="AA15" s="81">
        <f>IF($A15="","",IFERROR(VLOOKUP(AA$2&amp;$A$3&amp;$A15,RESULT!$1:$1048576,$E$2,0)*$D$2,"-"))</f>
        <v>51.088679189544592</v>
      </c>
      <c r="AB15" s="81">
        <f>IF($A15="","",IFERROR(VLOOKUP(AB$2&amp;$A$3&amp;$A15,RESULT!$1:$1048576,$E$2,0)*$D$2,"-"))</f>
        <v>48.364540097835757</v>
      </c>
      <c r="AC15" s="81">
        <f>IF($A15="","",IFERROR(VLOOKUP(AC$2&amp;$A$3&amp;$A15,RESULT!$1:$1048576,$E$2,0)*$D$2,"-"))</f>
        <v>43.555535370279955</v>
      </c>
      <c r="AD15" s="81">
        <f>IF($A15="","",IFERROR(VLOOKUP(AD$2&amp;$A$3&amp;$A15,RESULT!$1:$1048576,$E$2,0)*$D$2,"-"))</f>
        <v>41.325507926074621</v>
      </c>
      <c r="AE15" s="81">
        <f>IF($A15="","",IFERROR(VLOOKUP(AE$2&amp;$A$3&amp;$A15,RESULT!$1:$1048576,$E$2,0)*$D$2,"-"))</f>
        <v>34.3215030698411</v>
      </c>
      <c r="AF15" s="81">
        <f>IF($A15="","",IFERROR(VLOOKUP(AF$2&amp;$A$3&amp;$A15,RESULT!$1:$1048576,$E$2,0)*$D$2,"-"))</f>
        <v>29.790953419523429</v>
      </c>
      <c r="AG15" s="81">
        <f>IF($A15="","",IFERROR(VLOOKUP(AG$2&amp;$A$3&amp;$A15,RESULT!$1:$1048576,$E$2,0)*$D$2,"-"))</f>
        <v>29.633393640751333</v>
      </c>
      <c r="AH15" s="81">
        <f>IF($A15="","",IFERROR(VLOOKUP(AH$2&amp;$A$3&amp;$A15,RESULT!$1:$1048576,$E$2,0)*$D$2,"-"))</f>
        <v>26.374013146454285</v>
      </c>
      <c r="AI15" s="81">
        <f>IF($A15="","",IFERROR(VLOOKUP(AI$2&amp;$A$3&amp;$A15,RESULT!$1:$1048576,$E$2,0)*$D$2,"-"))</f>
        <v>25.643564700445783</v>
      </c>
      <c r="AJ15" s="81">
        <f>IF($A15="","",IFERROR(VLOOKUP(AJ$2&amp;$A$3&amp;$A15,RESULT!$1:$1048576,$E$2,0)*$D$2,"-"))</f>
        <v>22.767700671917751</v>
      </c>
      <c r="AK15" s="11"/>
      <c r="AL15" s="11"/>
      <c r="AM15" s="11"/>
      <c r="AN15" s="11"/>
      <c r="AO15" s="11"/>
      <c r="AP15" s="12"/>
      <c r="AQ15" s="13"/>
      <c r="AR15" s="14"/>
    </row>
    <row r="16" spans="1:44" ht="22.5" customHeight="1" x14ac:dyDescent="0.2">
      <c r="A16" s="43">
        <v>20</v>
      </c>
      <c r="B16" s="45"/>
      <c r="C16" s="46"/>
      <c r="D16" s="46"/>
      <c r="E16" s="57" t="s">
        <v>44</v>
      </c>
      <c r="F16" s="82"/>
      <c r="G16" s="83">
        <f>IF($A16="","",IFERROR(VLOOKUP(G$2&amp;$A$3&amp;$A16,RESULT!$1:$1048576,$E$2,0)*$D$2,"-"))</f>
        <v>71.602868532357206</v>
      </c>
      <c r="H16" s="83">
        <f>IF($A16="","",IFERROR(VLOOKUP(H$2&amp;$A$3&amp;$A16,RESULT!$1:$1048576,$E$2,0)*$D$2,"-"))</f>
        <v>72.639725253121</v>
      </c>
      <c r="I16" s="83">
        <f>IF($A16="","",IFERROR(VLOOKUP(I$2&amp;$A$3&amp;$A16,RESULT!$1:$1048576,$E$2,0)*$D$2,"-"))</f>
        <v>65.678471160355414</v>
      </c>
      <c r="J16" s="83">
        <f>IF($A16="","",IFERROR(VLOOKUP(J$2&amp;$A$3&amp;$A16,RESULT!$1:$1048576,$E$2,0)*$D$2,"-"))</f>
        <v>65.844393204577869</v>
      </c>
      <c r="K16" s="83">
        <f>IF($A16="","",IFERROR(VLOOKUP(K$2&amp;$A$3&amp;$A16,RESULT!$1:$1048576,$E$2,0)*$D$2,"-"))</f>
        <v>66.245638936546953</v>
      </c>
      <c r="L16" s="83">
        <f>IF($A16="","",IFERROR(VLOOKUP(L$2&amp;$A$3&amp;$A16,RESULT!$1:$1048576,$E$2,0)*$D$2,"-"))</f>
        <v>64.010311213998449</v>
      </c>
      <c r="M16" s="83">
        <f>IF($A16="","",IFERROR(VLOOKUP(M$2&amp;$A$3&amp;$A16,RESULT!$1:$1048576,$E$2,0)*$D$2,"-"))</f>
        <v>64.971700191693245</v>
      </c>
      <c r="N16" s="83">
        <f>IF($A16="","",IFERROR(VLOOKUP(N$2&amp;$A$3&amp;$A16,RESULT!$1:$1048576,$E$2,0)*$D$2,"-"))</f>
        <v>64.137549416013798</v>
      </c>
      <c r="O16" s="83">
        <f>IF($A16="","",IFERROR(VLOOKUP(O$2&amp;$A$3&amp;$A16,RESULT!$1:$1048576,$E$2,0)*$D$2,"-"))</f>
        <v>63.667697558746006</v>
      </c>
      <c r="P16" s="83">
        <f>IF($A16="","",IFERROR(VLOOKUP(P$2&amp;$A$3&amp;$A16,RESULT!$1:$1048576,$E$2,0)*$D$2,"-"))</f>
        <v>64.665289128825393</v>
      </c>
      <c r="Q16" s="83">
        <f>IF($A16="","",IFERROR(VLOOKUP(Q$2&amp;$A$3&amp;$A16,RESULT!$1:$1048576,$E$2,0)*$D$2,"-"))</f>
        <v>62.591911781146706</v>
      </c>
      <c r="R16" s="83">
        <f>IF($A16="","",IFERROR(VLOOKUP(R$2&amp;$A$3&amp;$A16,RESULT!$1:$1048576,$E$2,0)*$D$2,"-"))</f>
        <v>58.883723423912912</v>
      </c>
      <c r="S16" s="83">
        <f>IF($A16="","",IFERROR(VLOOKUP(S$2&amp;$A$3&amp;$A16,RESULT!$1:$1048576,$E$2,0)*$D$2,"-"))</f>
        <v>52.83421411157363</v>
      </c>
      <c r="T16" s="83">
        <f>IF($A16="","",IFERROR(VLOOKUP(T$2&amp;$A$3&amp;$A16,RESULT!$1:$1048576,$E$2,0)*$D$2,"-"))</f>
        <v>50.551602728350133</v>
      </c>
      <c r="U16" s="83">
        <f>IF($A16="","",IFERROR(VLOOKUP(U$2&amp;$A$3&amp;$A16,RESULT!$1:$1048576,$E$2,0)*$D$2,"-"))</f>
        <v>46.530402400114291</v>
      </c>
      <c r="V16" s="83">
        <f>IF($A16="","",IFERROR(VLOOKUP(V$2&amp;$A$3&amp;$A16,RESULT!$1:$1048576,$E$2,0)*$D$2,"-"))</f>
        <v>44.20142554746888</v>
      </c>
      <c r="W16" s="83">
        <f>IF($A16="","",IFERROR(VLOOKUP(W$2&amp;$A$3&amp;$A16,RESULT!$1:$1048576,$E$2,0)*$D$2,"-"))</f>
        <v>39.602052901364985</v>
      </c>
      <c r="X16" s="83">
        <f>IF($A16="","",IFERROR(VLOOKUP(X$2&amp;$A$3&amp;$A16,RESULT!$1:$1048576,$E$2,0)*$D$2,"-"))</f>
        <v>35.089988430137318</v>
      </c>
      <c r="Y16" s="83">
        <f>IF($A16="","",IFERROR(VLOOKUP(Y$2&amp;$A$3&amp;$A16,RESULT!$1:$1048576,$E$2,0)*$D$2,"-"))</f>
        <v>33.0361016743433</v>
      </c>
      <c r="Z16" s="89">
        <f>IF($A16="","",IFERROR(VLOOKUP(Z$2&amp;$A$3&amp;$A16,RESULT!$1:$1048576,$E$2,0)*$D$2,"-"))</f>
        <v>30.052346761954237</v>
      </c>
      <c r="AA16" s="83">
        <f>IF($A16="","",IFERROR(VLOOKUP(AA$2&amp;$A$3&amp;$A16,RESULT!$1:$1048576,$E$2,0)*$D$2,"-"))</f>
        <v>62.591911781146706</v>
      </c>
      <c r="AB16" s="83">
        <f>IF($A16="","",IFERROR(VLOOKUP(AB$2&amp;$A$3&amp;$A16,RESULT!$1:$1048576,$E$2,0)*$D$2,"-"))</f>
        <v>58.883723423912912</v>
      </c>
      <c r="AC16" s="83">
        <f>IF($A16="","",IFERROR(VLOOKUP(AC$2&amp;$A$3&amp;$A16,RESULT!$1:$1048576,$E$2,0)*$D$2,"-"))</f>
        <v>52.83421411157363</v>
      </c>
      <c r="AD16" s="83">
        <f>IF($A16="","",IFERROR(VLOOKUP(AD$2&amp;$A$3&amp;$A16,RESULT!$1:$1048576,$E$2,0)*$D$2,"-"))</f>
        <v>50.551602728350133</v>
      </c>
      <c r="AE16" s="83">
        <f>IF($A16="","",IFERROR(VLOOKUP(AE$2&amp;$A$3&amp;$A16,RESULT!$1:$1048576,$E$2,0)*$D$2,"-"))</f>
        <v>46.530402400114291</v>
      </c>
      <c r="AF16" s="83">
        <f>IF($A16="","",IFERROR(VLOOKUP(AF$2&amp;$A$3&amp;$A16,RESULT!$1:$1048576,$E$2,0)*$D$2,"-"))</f>
        <v>44.20142554746888</v>
      </c>
      <c r="AG16" s="83">
        <f>IF($A16="","",IFERROR(VLOOKUP(AG$2&amp;$A$3&amp;$A16,RESULT!$1:$1048576,$E$2,0)*$D$2,"-"))</f>
        <v>39.602052901364985</v>
      </c>
      <c r="AH16" s="83">
        <f>IF($A16="","",IFERROR(VLOOKUP(AH$2&amp;$A$3&amp;$A16,RESULT!$1:$1048576,$E$2,0)*$D$2,"-"))</f>
        <v>35.089988430137318</v>
      </c>
      <c r="AI16" s="83">
        <f>IF($A16="","",IFERROR(VLOOKUP(AI$2&amp;$A$3&amp;$A16,RESULT!$1:$1048576,$E$2,0)*$D$2,"-"))</f>
        <v>33.0361016743433</v>
      </c>
      <c r="AJ16" s="83">
        <f>IF($A16="","",IFERROR(VLOOKUP(AJ$2&amp;$A$3&amp;$A16,RESULT!$1:$1048576,$E$2,0)*$D$2,"-"))</f>
        <v>30.052346761954237</v>
      </c>
      <c r="AK16" s="11"/>
      <c r="AL16" s="11"/>
      <c r="AM16" s="11"/>
      <c r="AN16" s="11"/>
      <c r="AO16" s="11"/>
      <c r="AP16" s="12"/>
      <c r="AQ16" s="13"/>
      <c r="AR16" s="14"/>
    </row>
    <row r="17" spans="1:44" ht="22.5" customHeight="1" x14ac:dyDescent="0.2">
      <c r="A17" s="43">
        <v>21</v>
      </c>
      <c r="B17" s="45"/>
      <c r="C17" s="46"/>
      <c r="D17" s="46"/>
      <c r="E17" s="80"/>
      <c r="F17" s="72" t="s">
        <v>23</v>
      </c>
      <c r="G17" s="81">
        <f>IF($A17="","",IFERROR(VLOOKUP(G$2&amp;$A$3&amp;$A17,RESULT!$1:$1048576,$E$2,0)*$D$2,"-"))</f>
        <v>74.344318752819547</v>
      </c>
      <c r="H17" s="81">
        <f>IF($A17="","",IFERROR(VLOOKUP(H$2&amp;$A$3&amp;$A17,RESULT!$1:$1048576,$E$2,0)*$D$2,"-"))</f>
        <v>78.912536277876029</v>
      </c>
      <c r="I17" s="81">
        <f>IF($A17="","",IFERROR(VLOOKUP(I$2&amp;$A$3&amp;$A17,RESULT!$1:$1048576,$E$2,0)*$D$2,"-"))</f>
        <v>72.994834444551799</v>
      </c>
      <c r="J17" s="81">
        <f>IF($A17="","",IFERROR(VLOOKUP(J$2&amp;$A$3&amp;$A17,RESULT!$1:$1048576,$E$2,0)*$D$2,"-"))</f>
        <v>70.962282935891878</v>
      </c>
      <c r="K17" s="81">
        <f>IF($A17="","",IFERROR(VLOOKUP(K$2&amp;$A$3&amp;$A17,RESULT!$1:$1048576,$E$2,0)*$D$2,"-"))</f>
        <v>76.153865564821288</v>
      </c>
      <c r="L17" s="81">
        <f>IF($A17="","",IFERROR(VLOOKUP(L$2&amp;$A$3&amp;$A17,RESULT!$1:$1048576,$E$2,0)*$D$2,"-"))</f>
        <v>72.909075900423062</v>
      </c>
      <c r="M17" s="81">
        <f>IF($A17="","",IFERROR(VLOOKUP(M$2&amp;$A$3&amp;$A17,RESULT!$1:$1048576,$E$2,0)*$D$2,"-"))</f>
        <v>72.315724915153339</v>
      </c>
      <c r="N17" s="81">
        <f>IF($A17="","",IFERROR(VLOOKUP(N$2&amp;$A$3&amp;$A17,RESULT!$1:$1048576,$E$2,0)*$D$2,"-"))</f>
        <v>69.404547187019318</v>
      </c>
      <c r="O17" s="81">
        <f>IF($A17="","",IFERROR(VLOOKUP(O$2&amp;$A$3&amp;$A17,RESULT!$1:$1048576,$E$2,0)*$D$2,"-"))</f>
        <v>69.227303322341569</v>
      </c>
      <c r="P17" s="81">
        <f>IF($A17="","",IFERROR(VLOOKUP(P$2&amp;$A$3&amp;$A17,RESULT!$1:$1048576,$E$2,0)*$D$2,"-"))</f>
        <v>68.854613294902876</v>
      </c>
      <c r="Q17" s="81">
        <f>IF($A17="","",IFERROR(VLOOKUP(Q$2&amp;$A$3&amp;$A17,RESULT!$1:$1048576,$E$2,0)*$D$2,"-"))</f>
        <v>68.177249701763969</v>
      </c>
      <c r="R17" s="81">
        <f>IF($A17="","",IFERROR(VLOOKUP(R$2&amp;$A$3&amp;$A17,RESULT!$1:$1048576,$E$2,0)*$D$2,"-"))</f>
        <v>66.232828506802392</v>
      </c>
      <c r="S17" s="81">
        <f>IF($A17="","",IFERROR(VLOOKUP(S$2&amp;$A$3&amp;$A17,RESULT!$1:$1048576,$E$2,0)*$D$2,"-"))</f>
        <v>58.878695100688674</v>
      </c>
      <c r="T17" s="81">
        <f>IF($A17="","",IFERROR(VLOOKUP(T$2&amp;$A$3&amp;$A17,RESULT!$1:$1048576,$E$2,0)*$D$2,"-"))</f>
        <v>54.195183891915363</v>
      </c>
      <c r="U17" s="81">
        <f>IF($A17="","",IFERROR(VLOOKUP(U$2&amp;$A$3&amp;$A17,RESULT!$1:$1048576,$E$2,0)*$D$2,"-"))</f>
        <v>50.28406345564558</v>
      </c>
      <c r="V17" s="81">
        <f>IF($A17="","",IFERROR(VLOOKUP(V$2&amp;$A$3&amp;$A17,RESULT!$1:$1048576,$E$2,0)*$D$2,"-"))</f>
        <v>47.412355777992197</v>
      </c>
      <c r="W17" s="81">
        <f>IF($A17="","",IFERROR(VLOOKUP(W$2&amp;$A$3&amp;$A17,RESULT!$1:$1048576,$E$2,0)*$D$2,"-"))</f>
        <v>48.94109899783686</v>
      </c>
      <c r="X17" s="81">
        <f>IF($A17="","",IFERROR(VLOOKUP(X$2&amp;$A$3&amp;$A17,RESULT!$1:$1048576,$E$2,0)*$D$2,"-"))</f>
        <v>46.028475377594617</v>
      </c>
      <c r="Y17" s="81">
        <f>IF($A17="","",IFERROR(VLOOKUP(Y$2&amp;$A$3&amp;$A17,RESULT!$1:$1048576,$E$2,0)*$D$2,"-"))</f>
        <v>40.612190016236532</v>
      </c>
      <c r="Z17" s="90">
        <f>IF($A17="","",IFERROR(VLOOKUP(Z$2&amp;$A$3&amp;$A17,RESULT!$1:$1048576,$E$2,0)*$D$2,"-"))</f>
        <v>38.045269300493111</v>
      </c>
      <c r="AA17" s="81">
        <f>IF($A17="","",IFERROR(VLOOKUP(AA$2&amp;$A$3&amp;$A17,RESULT!$1:$1048576,$E$2,0)*$D$2,"-"))</f>
        <v>68.177249701763969</v>
      </c>
      <c r="AB17" s="81">
        <f>IF($A17="","",IFERROR(VLOOKUP(AB$2&amp;$A$3&amp;$A17,RESULT!$1:$1048576,$E$2,0)*$D$2,"-"))</f>
        <v>66.232828506802392</v>
      </c>
      <c r="AC17" s="81">
        <f>IF($A17="","",IFERROR(VLOOKUP(AC$2&amp;$A$3&amp;$A17,RESULT!$1:$1048576,$E$2,0)*$D$2,"-"))</f>
        <v>58.878695100688674</v>
      </c>
      <c r="AD17" s="81">
        <f>IF($A17="","",IFERROR(VLOOKUP(AD$2&amp;$A$3&amp;$A17,RESULT!$1:$1048576,$E$2,0)*$D$2,"-"))</f>
        <v>54.195183891915363</v>
      </c>
      <c r="AE17" s="81">
        <f>IF($A17="","",IFERROR(VLOOKUP(AE$2&amp;$A$3&amp;$A17,RESULT!$1:$1048576,$E$2,0)*$D$2,"-"))</f>
        <v>50.28406345564558</v>
      </c>
      <c r="AF17" s="81">
        <f>IF($A17="","",IFERROR(VLOOKUP(AF$2&amp;$A$3&amp;$A17,RESULT!$1:$1048576,$E$2,0)*$D$2,"-"))</f>
        <v>47.412355777992197</v>
      </c>
      <c r="AG17" s="81">
        <f>IF($A17="","",IFERROR(VLOOKUP(AG$2&amp;$A$3&amp;$A17,RESULT!$1:$1048576,$E$2,0)*$D$2,"-"))</f>
        <v>48.94109899783686</v>
      </c>
      <c r="AH17" s="81">
        <f>IF($A17="","",IFERROR(VLOOKUP(AH$2&amp;$A$3&amp;$A17,RESULT!$1:$1048576,$E$2,0)*$D$2,"-"))</f>
        <v>46.028475377594617</v>
      </c>
      <c r="AI17" s="81">
        <f>IF($A17="","",IFERROR(VLOOKUP(AI$2&amp;$A$3&amp;$A17,RESULT!$1:$1048576,$E$2,0)*$D$2,"-"))</f>
        <v>40.612190016236532</v>
      </c>
      <c r="AJ17" s="81">
        <f>IF($A17="","",IFERROR(VLOOKUP(AJ$2&amp;$A$3&amp;$A17,RESULT!$1:$1048576,$E$2,0)*$D$2,"-"))</f>
        <v>38.045269300493111</v>
      </c>
      <c r="AK17" s="11"/>
      <c r="AL17" s="11"/>
      <c r="AM17" s="11"/>
      <c r="AN17" s="11"/>
      <c r="AO17" s="11"/>
      <c r="AP17" s="12"/>
      <c r="AQ17" s="13"/>
      <c r="AR17" s="14"/>
    </row>
    <row r="18" spans="1:44" ht="22.5" customHeight="1" x14ac:dyDescent="0.2">
      <c r="A18" s="43">
        <v>22</v>
      </c>
      <c r="B18" s="45"/>
      <c r="C18" s="46"/>
      <c r="D18" s="46"/>
      <c r="E18" s="80"/>
      <c r="F18" s="72" t="s">
        <v>24</v>
      </c>
      <c r="G18" s="81">
        <f>IF($A18="","",IFERROR(VLOOKUP(G$2&amp;$A$3&amp;$A18,RESULT!$1:$1048576,$E$2,0)*$D$2,"-"))</f>
        <v>79.498086626612306</v>
      </c>
      <c r="H18" s="81">
        <f>IF($A18="","",IFERROR(VLOOKUP(H$2&amp;$A$3&amp;$A18,RESULT!$1:$1048576,$E$2,0)*$D$2,"-"))</f>
        <v>76.174745334512437</v>
      </c>
      <c r="I18" s="81">
        <f>IF($A18="","",IFERROR(VLOOKUP(I$2&amp;$A$3&amp;$A18,RESULT!$1:$1048576,$E$2,0)*$D$2,"-"))</f>
        <v>72.18871608288346</v>
      </c>
      <c r="J18" s="81">
        <f>IF($A18="","",IFERROR(VLOOKUP(J$2&amp;$A$3&amp;$A18,RESULT!$1:$1048576,$E$2,0)*$D$2,"-"))</f>
        <v>71.788057340718751</v>
      </c>
      <c r="K18" s="81">
        <f>IF($A18="","",IFERROR(VLOOKUP(K$2&amp;$A$3&amp;$A18,RESULT!$1:$1048576,$E$2,0)*$D$2,"-"))</f>
        <v>72.911573168350557</v>
      </c>
      <c r="L18" s="81">
        <f>IF($A18="","",IFERROR(VLOOKUP(L$2&amp;$A$3&amp;$A18,RESULT!$1:$1048576,$E$2,0)*$D$2,"-"))</f>
        <v>68.08317765024816</v>
      </c>
      <c r="M18" s="81">
        <f>IF($A18="","",IFERROR(VLOOKUP(M$2&amp;$A$3&amp;$A18,RESULT!$1:$1048576,$E$2,0)*$D$2,"-"))</f>
        <v>70.898647555587431</v>
      </c>
      <c r="N18" s="81">
        <f>IF($A18="","",IFERROR(VLOOKUP(N$2&amp;$A$3&amp;$A18,RESULT!$1:$1048576,$E$2,0)*$D$2,"-"))</f>
        <v>65.087846101151328</v>
      </c>
      <c r="O18" s="81">
        <f>IF($A18="","",IFERROR(VLOOKUP(O$2&amp;$A$3&amp;$A18,RESULT!$1:$1048576,$E$2,0)*$D$2,"-"))</f>
        <v>66.667158835797963</v>
      </c>
      <c r="P18" s="81">
        <f>IF($A18="","",IFERROR(VLOOKUP(P$2&amp;$A$3&amp;$A18,RESULT!$1:$1048576,$E$2,0)*$D$2,"-"))</f>
        <v>66.695789327717364</v>
      </c>
      <c r="Q18" s="81">
        <f>IF($A18="","",IFERROR(VLOOKUP(Q$2&amp;$A$3&amp;$A18,RESULT!$1:$1048576,$E$2,0)*$D$2,"-"))</f>
        <v>65.226308803001999</v>
      </c>
      <c r="R18" s="81">
        <f>IF($A18="","",IFERROR(VLOOKUP(R$2&amp;$A$3&amp;$A18,RESULT!$1:$1048576,$E$2,0)*$D$2,"-"))</f>
        <v>62.703636302026545</v>
      </c>
      <c r="S18" s="81">
        <f>IF($A18="","",IFERROR(VLOOKUP(S$2&amp;$A$3&amp;$A18,RESULT!$1:$1048576,$E$2,0)*$D$2,"-"))</f>
        <v>55.71269627688703</v>
      </c>
      <c r="T18" s="81">
        <f>IF($A18="","",IFERROR(VLOOKUP(T$2&amp;$A$3&amp;$A18,RESULT!$1:$1048576,$E$2,0)*$D$2,"-"))</f>
        <v>50.624026268860121</v>
      </c>
      <c r="U18" s="81">
        <f>IF($A18="","",IFERROR(VLOOKUP(U$2&amp;$A$3&amp;$A18,RESULT!$1:$1048576,$E$2,0)*$D$2,"-"))</f>
        <v>47.271266449675323</v>
      </c>
      <c r="V18" s="81">
        <f>IF($A18="","",IFERROR(VLOOKUP(V$2&amp;$A$3&amp;$A18,RESULT!$1:$1048576,$E$2,0)*$D$2,"-"))</f>
        <v>42.982355519084216</v>
      </c>
      <c r="W18" s="81">
        <f>IF($A18="","",IFERROR(VLOOKUP(W$2&amp;$A$3&amp;$A18,RESULT!$1:$1048576,$E$2,0)*$D$2,"-"))</f>
        <v>40.689183410065993</v>
      </c>
      <c r="X18" s="81">
        <f>IF($A18="","",IFERROR(VLOOKUP(X$2&amp;$A$3&amp;$A18,RESULT!$1:$1048576,$E$2,0)*$D$2,"-"))</f>
        <v>34.454512963085968</v>
      </c>
      <c r="Y18" s="81">
        <f>IF($A18="","",IFERROR(VLOOKUP(Y$2&amp;$A$3&amp;$A18,RESULT!$1:$1048576,$E$2,0)*$D$2,"-"))</f>
        <v>31.992077348496871</v>
      </c>
      <c r="Z18" s="90">
        <f>IF($A18="","",IFERROR(VLOOKUP(Z$2&amp;$A$3&amp;$A18,RESULT!$1:$1048576,$E$2,0)*$D$2,"-"))</f>
        <v>28.95911534152776</v>
      </c>
      <c r="AA18" s="81">
        <f>IF($A18="","",IFERROR(VLOOKUP(AA$2&amp;$A$3&amp;$A18,RESULT!$1:$1048576,$E$2,0)*$D$2,"-"))</f>
        <v>65.226308803001999</v>
      </c>
      <c r="AB18" s="81">
        <f>IF($A18="","",IFERROR(VLOOKUP(AB$2&amp;$A$3&amp;$A18,RESULT!$1:$1048576,$E$2,0)*$D$2,"-"))</f>
        <v>62.703636302026545</v>
      </c>
      <c r="AC18" s="81">
        <f>IF($A18="","",IFERROR(VLOOKUP(AC$2&amp;$A$3&amp;$A18,RESULT!$1:$1048576,$E$2,0)*$D$2,"-"))</f>
        <v>55.71269627688703</v>
      </c>
      <c r="AD18" s="81">
        <f>IF($A18="","",IFERROR(VLOOKUP(AD$2&amp;$A$3&amp;$A18,RESULT!$1:$1048576,$E$2,0)*$D$2,"-"))</f>
        <v>50.624026268860121</v>
      </c>
      <c r="AE18" s="81">
        <f>IF($A18="","",IFERROR(VLOOKUP(AE$2&amp;$A$3&amp;$A18,RESULT!$1:$1048576,$E$2,0)*$D$2,"-"))</f>
        <v>47.271266449675323</v>
      </c>
      <c r="AF18" s="81">
        <f>IF($A18="","",IFERROR(VLOOKUP(AF$2&amp;$A$3&amp;$A18,RESULT!$1:$1048576,$E$2,0)*$D$2,"-"))</f>
        <v>42.982355519084216</v>
      </c>
      <c r="AG18" s="81">
        <f>IF($A18="","",IFERROR(VLOOKUP(AG$2&amp;$A$3&amp;$A18,RESULT!$1:$1048576,$E$2,0)*$D$2,"-"))</f>
        <v>40.689183410065993</v>
      </c>
      <c r="AH18" s="81">
        <f>IF($A18="","",IFERROR(VLOOKUP(AH$2&amp;$A$3&amp;$A18,RESULT!$1:$1048576,$E$2,0)*$D$2,"-"))</f>
        <v>34.454512963085968</v>
      </c>
      <c r="AI18" s="81">
        <f>IF($A18="","",IFERROR(VLOOKUP(AI$2&amp;$A$3&amp;$A18,RESULT!$1:$1048576,$E$2,0)*$D$2,"-"))</f>
        <v>31.992077348496871</v>
      </c>
      <c r="AJ18" s="81">
        <f>IF($A18="","",IFERROR(VLOOKUP(AJ$2&amp;$A$3&amp;$A18,RESULT!$1:$1048576,$E$2,0)*$D$2,"-"))</f>
        <v>28.95911534152776</v>
      </c>
      <c r="AK18" s="11"/>
      <c r="AL18" s="11"/>
      <c r="AM18" s="11"/>
      <c r="AN18" s="11"/>
      <c r="AO18" s="11"/>
      <c r="AP18" s="12"/>
      <c r="AQ18" s="13"/>
      <c r="AR18" s="14"/>
    </row>
    <row r="19" spans="1:44" ht="22.5" customHeight="1" x14ac:dyDescent="0.2">
      <c r="A19" s="43">
        <v>23</v>
      </c>
      <c r="B19" s="45"/>
      <c r="C19" s="46"/>
      <c r="D19" s="46"/>
      <c r="E19" s="80"/>
      <c r="F19" s="72" t="s">
        <v>25</v>
      </c>
      <c r="G19" s="81">
        <f>IF($A19="","",IFERROR(VLOOKUP(G$2&amp;$A$3&amp;$A19,RESULT!$1:$1048576,$E$2,0)*$D$2,"-"))</f>
        <v>72.211009481262906</v>
      </c>
      <c r="H19" s="81">
        <f>IF($A19="","",IFERROR(VLOOKUP(H$2&amp;$A$3&amp;$A19,RESULT!$1:$1048576,$E$2,0)*$D$2,"-"))</f>
        <v>71.442892731351975</v>
      </c>
      <c r="I19" s="81">
        <f>IF($A19="","",IFERROR(VLOOKUP(I$2&amp;$A$3&amp;$A19,RESULT!$1:$1048576,$E$2,0)*$D$2,"-"))</f>
        <v>64.41168183500173</v>
      </c>
      <c r="J19" s="81">
        <f>IF($A19="","",IFERROR(VLOOKUP(J$2&amp;$A$3&amp;$A19,RESULT!$1:$1048576,$E$2,0)*$D$2,"-"))</f>
        <v>65.917124952760446</v>
      </c>
      <c r="K19" s="81">
        <f>IF($A19="","",IFERROR(VLOOKUP(K$2&amp;$A$3&amp;$A19,RESULT!$1:$1048576,$E$2,0)*$D$2,"-"))</f>
        <v>65.713572549110268</v>
      </c>
      <c r="L19" s="81">
        <f>IF($A19="","",IFERROR(VLOOKUP(L$2&amp;$A$3&amp;$A19,RESULT!$1:$1048576,$E$2,0)*$D$2,"-"))</f>
        <v>63.536817301285417</v>
      </c>
      <c r="M19" s="81">
        <f>IF($A19="","",IFERROR(VLOOKUP(M$2&amp;$A$3&amp;$A19,RESULT!$1:$1048576,$E$2,0)*$D$2,"-"))</f>
        <v>65.498295031366212</v>
      </c>
      <c r="N19" s="81">
        <f>IF($A19="","",IFERROR(VLOOKUP(N$2&amp;$A$3&amp;$A19,RESULT!$1:$1048576,$E$2,0)*$D$2,"-"))</f>
        <v>62.329899322396642</v>
      </c>
      <c r="O19" s="81">
        <f>IF($A19="","",IFERROR(VLOOKUP(O$2&amp;$A$3&amp;$A19,RESULT!$1:$1048576,$E$2,0)*$D$2,"-"))</f>
        <v>61.121899067787446</v>
      </c>
      <c r="P19" s="81">
        <f>IF($A19="","",IFERROR(VLOOKUP(P$2&amp;$A$3&amp;$A19,RESULT!$1:$1048576,$E$2,0)*$D$2,"-"))</f>
        <v>61.767790554625421</v>
      </c>
      <c r="Q19" s="81">
        <f>IF($A19="","",IFERROR(VLOOKUP(Q$2&amp;$A$3&amp;$A19,RESULT!$1:$1048576,$E$2,0)*$D$2,"-"))</f>
        <v>62.066831871245789</v>
      </c>
      <c r="R19" s="81">
        <f>IF($A19="","",IFERROR(VLOOKUP(R$2&amp;$A$3&amp;$A19,RESULT!$1:$1048576,$E$2,0)*$D$2,"-"))</f>
        <v>56.032858876931968</v>
      </c>
      <c r="S19" s="81">
        <f>IF($A19="","",IFERROR(VLOOKUP(S$2&amp;$A$3&amp;$A19,RESULT!$1:$1048576,$E$2,0)*$D$2,"-"))</f>
        <v>50.752047682047355</v>
      </c>
      <c r="T19" s="81">
        <f>IF($A19="","",IFERROR(VLOOKUP(T$2&amp;$A$3&amp;$A19,RESULT!$1:$1048576,$E$2,0)*$D$2,"-"))</f>
        <v>48.366451176032839</v>
      </c>
      <c r="U19" s="81">
        <f>IF($A19="","",IFERROR(VLOOKUP(U$2&amp;$A$3&amp;$A19,RESULT!$1:$1048576,$E$2,0)*$D$2,"-"))</f>
        <v>43.223806011491007</v>
      </c>
      <c r="V19" s="81">
        <f>IF($A19="","",IFERROR(VLOOKUP(V$2&amp;$A$3&amp;$A19,RESULT!$1:$1048576,$E$2,0)*$D$2,"-"))</f>
        <v>40.907802996188828</v>
      </c>
      <c r="W19" s="81">
        <f>IF($A19="","",IFERROR(VLOOKUP(W$2&amp;$A$3&amp;$A19,RESULT!$1:$1048576,$E$2,0)*$D$2,"-"))</f>
        <v>36.895835518922937</v>
      </c>
      <c r="X19" s="81">
        <f>IF($A19="","",IFERROR(VLOOKUP(X$2&amp;$A$3&amp;$A19,RESULT!$1:$1048576,$E$2,0)*$D$2,"-"))</f>
        <v>32.434193756510091</v>
      </c>
      <c r="Y19" s="81">
        <f>IF($A19="","",IFERROR(VLOOKUP(Y$2&amp;$A$3&amp;$A19,RESULT!$1:$1048576,$E$2,0)*$D$2,"-"))</f>
        <v>31.798542592135547</v>
      </c>
      <c r="Z19" s="90">
        <f>IF($A19="","",IFERROR(VLOOKUP(Z$2&amp;$A$3&amp;$A19,RESULT!$1:$1048576,$E$2,0)*$D$2,"-"))</f>
        <v>28.840753694949612</v>
      </c>
      <c r="AA19" s="81">
        <f>IF($A19="","",IFERROR(VLOOKUP(AA$2&amp;$A$3&amp;$A19,RESULT!$1:$1048576,$E$2,0)*$D$2,"-"))</f>
        <v>62.066831871245789</v>
      </c>
      <c r="AB19" s="81">
        <f>IF($A19="","",IFERROR(VLOOKUP(AB$2&amp;$A$3&amp;$A19,RESULT!$1:$1048576,$E$2,0)*$D$2,"-"))</f>
        <v>56.032858876931968</v>
      </c>
      <c r="AC19" s="81">
        <f>IF($A19="","",IFERROR(VLOOKUP(AC$2&amp;$A$3&amp;$A19,RESULT!$1:$1048576,$E$2,0)*$D$2,"-"))</f>
        <v>50.752047682047355</v>
      </c>
      <c r="AD19" s="81">
        <f>IF($A19="","",IFERROR(VLOOKUP(AD$2&amp;$A$3&amp;$A19,RESULT!$1:$1048576,$E$2,0)*$D$2,"-"))</f>
        <v>48.366451176032839</v>
      </c>
      <c r="AE19" s="81">
        <f>IF($A19="","",IFERROR(VLOOKUP(AE$2&amp;$A$3&amp;$A19,RESULT!$1:$1048576,$E$2,0)*$D$2,"-"))</f>
        <v>43.223806011491007</v>
      </c>
      <c r="AF19" s="81">
        <f>IF($A19="","",IFERROR(VLOOKUP(AF$2&amp;$A$3&amp;$A19,RESULT!$1:$1048576,$E$2,0)*$D$2,"-"))</f>
        <v>40.907802996188828</v>
      </c>
      <c r="AG19" s="81">
        <f>IF($A19="","",IFERROR(VLOOKUP(AG$2&amp;$A$3&amp;$A19,RESULT!$1:$1048576,$E$2,0)*$D$2,"-"))</f>
        <v>36.895835518922937</v>
      </c>
      <c r="AH19" s="81">
        <f>IF($A19="","",IFERROR(VLOOKUP(AH$2&amp;$A$3&amp;$A19,RESULT!$1:$1048576,$E$2,0)*$D$2,"-"))</f>
        <v>32.434193756510091</v>
      </c>
      <c r="AI19" s="81">
        <f>IF($A19="","",IFERROR(VLOOKUP(AI$2&amp;$A$3&amp;$A19,RESULT!$1:$1048576,$E$2,0)*$D$2,"-"))</f>
        <v>31.798542592135547</v>
      </c>
      <c r="AJ19" s="81">
        <f>IF($A19="","",IFERROR(VLOOKUP(AJ$2&amp;$A$3&amp;$A19,RESULT!$1:$1048576,$E$2,0)*$D$2,"-"))</f>
        <v>28.840753694949612</v>
      </c>
      <c r="AK19" s="11"/>
      <c r="AL19" s="11"/>
      <c r="AM19" s="11"/>
      <c r="AN19" s="11"/>
      <c r="AO19" s="11"/>
      <c r="AP19" s="12"/>
      <c r="AQ19" s="13"/>
      <c r="AR19" s="14"/>
    </row>
    <row r="20" spans="1:44" ht="22.5" customHeight="1" x14ac:dyDescent="0.2">
      <c r="A20" s="43">
        <v>24</v>
      </c>
      <c r="B20" s="45"/>
      <c r="C20" s="46"/>
      <c r="D20" s="46"/>
      <c r="E20" s="80"/>
      <c r="F20" s="72" t="s">
        <v>26</v>
      </c>
      <c r="G20" s="81">
        <f>IF($A20="","",IFERROR(VLOOKUP(G$2&amp;$A$3&amp;$A20,RESULT!$1:$1048576,$E$2,0)*$D$2,"-"))</f>
        <v>69.991574743469187</v>
      </c>
      <c r="H20" s="81">
        <f>IF($A20="","",IFERROR(VLOOKUP(H$2&amp;$A$3&amp;$A20,RESULT!$1:$1048576,$E$2,0)*$D$2,"-"))</f>
        <v>69.769834512839424</v>
      </c>
      <c r="I20" s="81">
        <f>IF($A20="","",IFERROR(VLOOKUP(I$2&amp;$A$3&amp;$A20,RESULT!$1:$1048576,$E$2,0)*$D$2,"-"))</f>
        <v>59.493594847043632</v>
      </c>
      <c r="J20" s="81">
        <f>IF($A20="","",IFERROR(VLOOKUP(J$2&amp;$A$3&amp;$A20,RESULT!$1:$1048576,$E$2,0)*$D$2,"-"))</f>
        <v>57.848792299470631</v>
      </c>
      <c r="K20" s="81">
        <f>IF($A20="","",IFERROR(VLOOKUP(K$2&amp;$A$3&amp;$A20,RESULT!$1:$1048576,$E$2,0)*$D$2,"-"))</f>
        <v>59.123197502420091</v>
      </c>
      <c r="L20" s="81">
        <f>IF($A20="","",IFERROR(VLOOKUP(L$2&amp;$A$3&amp;$A20,RESULT!$1:$1048576,$E$2,0)*$D$2,"-"))</f>
        <v>58.441847545045775</v>
      </c>
      <c r="M20" s="81">
        <f>IF($A20="","",IFERROR(VLOOKUP(M$2&amp;$A$3&amp;$A20,RESULT!$1:$1048576,$E$2,0)*$D$2,"-"))</f>
        <v>58.230388981492439</v>
      </c>
      <c r="N20" s="81">
        <f>IF($A20="","",IFERROR(VLOOKUP(N$2&amp;$A$3&amp;$A20,RESULT!$1:$1048576,$E$2,0)*$D$2,"-"))</f>
        <v>57.155315115847962</v>
      </c>
      <c r="O20" s="81">
        <f>IF($A20="","",IFERROR(VLOOKUP(O$2&amp;$A$3&amp;$A20,RESULT!$1:$1048576,$E$2,0)*$D$2,"-"))</f>
        <v>56.809016386157943</v>
      </c>
      <c r="P20" s="81">
        <f>IF($A20="","",IFERROR(VLOOKUP(P$2&amp;$A$3&amp;$A20,RESULT!$1:$1048576,$E$2,0)*$D$2,"-"))</f>
        <v>60.714505023769071</v>
      </c>
      <c r="Q20" s="81">
        <f>IF($A20="","",IFERROR(VLOOKUP(Q$2&amp;$A$3&amp;$A20,RESULT!$1:$1048576,$E$2,0)*$D$2,"-"))</f>
        <v>56.959907689732439</v>
      </c>
      <c r="R20" s="81">
        <f>IF($A20="","",IFERROR(VLOOKUP(R$2&amp;$A$3&amp;$A20,RESULT!$1:$1048576,$E$2,0)*$D$2,"-"))</f>
        <v>52.69336201141693</v>
      </c>
      <c r="S20" s="81">
        <f>IF($A20="","",IFERROR(VLOOKUP(S$2&amp;$A$3&amp;$A20,RESULT!$1:$1048576,$E$2,0)*$D$2,"-"))</f>
        <v>45.293479512611015</v>
      </c>
      <c r="T20" s="81">
        <f>IF($A20="","",IFERROR(VLOOKUP(T$2&amp;$A$3&amp;$A20,RESULT!$1:$1048576,$E$2,0)*$D$2,"-"))</f>
        <v>44.025870396035444</v>
      </c>
      <c r="U20" s="81">
        <f>IF($A20="","",IFERROR(VLOOKUP(U$2&amp;$A$3&amp;$A20,RESULT!$1:$1048576,$E$2,0)*$D$2,"-"))</f>
        <v>38.000937601805276</v>
      </c>
      <c r="V20" s="81">
        <f>IF($A20="","",IFERROR(VLOOKUP(V$2&amp;$A$3&amp;$A20,RESULT!$1:$1048576,$E$2,0)*$D$2,"-"))</f>
        <v>38.025013137543098</v>
      </c>
      <c r="W20" s="81">
        <f>IF($A20="","",IFERROR(VLOOKUP(W$2&amp;$A$3&amp;$A20,RESULT!$1:$1048576,$E$2,0)*$D$2,"-"))</f>
        <v>35.842722191025814</v>
      </c>
      <c r="X20" s="81">
        <f>IF($A20="","",IFERROR(VLOOKUP(X$2&amp;$A$3&amp;$A20,RESULT!$1:$1048576,$E$2,0)*$D$2,"-"))</f>
        <v>28.8686630471563</v>
      </c>
      <c r="Y20" s="81">
        <f>IF($A20="","",IFERROR(VLOOKUP(Y$2&amp;$A$3&amp;$A20,RESULT!$1:$1048576,$E$2,0)*$D$2,"-"))</f>
        <v>27.438254979536996</v>
      </c>
      <c r="Z20" s="90">
        <f>IF($A20="","",IFERROR(VLOOKUP(Z$2&amp;$A$3&amp;$A20,RESULT!$1:$1048576,$E$2,0)*$D$2,"-"))</f>
        <v>25.159479693516801</v>
      </c>
      <c r="AA20" s="81">
        <f>IF($A20="","",IFERROR(VLOOKUP(AA$2&amp;$A$3&amp;$A20,RESULT!$1:$1048576,$E$2,0)*$D$2,"-"))</f>
        <v>56.959907689732439</v>
      </c>
      <c r="AB20" s="81">
        <f>IF($A20="","",IFERROR(VLOOKUP(AB$2&amp;$A$3&amp;$A20,RESULT!$1:$1048576,$E$2,0)*$D$2,"-"))</f>
        <v>52.69336201141693</v>
      </c>
      <c r="AC20" s="81">
        <f>IF($A20="","",IFERROR(VLOOKUP(AC$2&amp;$A$3&amp;$A20,RESULT!$1:$1048576,$E$2,0)*$D$2,"-"))</f>
        <v>45.293479512611015</v>
      </c>
      <c r="AD20" s="81">
        <f>IF($A20="","",IFERROR(VLOOKUP(AD$2&amp;$A$3&amp;$A20,RESULT!$1:$1048576,$E$2,0)*$D$2,"-"))</f>
        <v>44.025870396035444</v>
      </c>
      <c r="AE20" s="81">
        <f>IF($A20="","",IFERROR(VLOOKUP(AE$2&amp;$A$3&amp;$A20,RESULT!$1:$1048576,$E$2,0)*$D$2,"-"))</f>
        <v>38.000937601805276</v>
      </c>
      <c r="AF20" s="81">
        <f>IF($A20="","",IFERROR(VLOOKUP(AF$2&amp;$A$3&amp;$A20,RESULT!$1:$1048576,$E$2,0)*$D$2,"-"))</f>
        <v>38.025013137543098</v>
      </c>
      <c r="AG20" s="81">
        <f>IF($A20="","",IFERROR(VLOOKUP(AG$2&amp;$A$3&amp;$A20,RESULT!$1:$1048576,$E$2,0)*$D$2,"-"))</f>
        <v>35.842722191025814</v>
      </c>
      <c r="AH20" s="81">
        <f>IF($A20="","",IFERROR(VLOOKUP(AH$2&amp;$A$3&amp;$A20,RESULT!$1:$1048576,$E$2,0)*$D$2,"-"))</f>
        <v>28.8686630471563</v>
      </c>
      <c r="AI20" s="81">
        <f>IF($A20="","",IFERROR(VLOOKUP(AI$2&amp;$A$3&amp;$A20,RESULT!$1:$1048576,$E$2,0)*$D$2,"-"))</f>
        <v>27.438254979536996</v>
      </c>
      <c r="AJ20" s="81">
        <f>IF($A20="","",IFERROR(VLOOKUP(AJ$2&amp;$A$3&amp;$A20,RESULT!$1:$1048576,$E$2,0)*$D$2,"-"))</f>
        <v>25.159479693516801</v>
      </c>
      <c r="AK20" s="11"/>
      <c r="AL20" s="11"/>
      <c r="AM20" s="11"/>
      <c r="AN20" s="11"/>
      <c r="AO20" s="11"/>
      <c r="AP20" s="12"/>
      <c r="AQ20" s="13"/>
      <c r="AR20" s="14"/>
    </row>
    <row r="21" spans="1:44" ht="22.5" customHeight="1" x14ac:dyDescent="0.2">
      <c r="A21" s="43">
        <v>25</v>
      </c>
      <c r="B21" s="45"/>
      <c r="C21" s="46"/>
      <c r="D21" s="46"/>
      <c r="E21" s="80"/>
      <c r="F21" s="72" t="s">
        <v>27</v>
      </c>
      <c r="G21" s="81">
        <f>IF($A21="","",IFERROR(VLOOKUP(G$2&amp;$A$3&amp;$A21,RESULT!$1:$1048576,$E$2,0)*$D$2,"-"))</f>
        <v>72.758822139134054</v>
      </c>
      <c r="H21" s="81">
        <f>IF($A21="","",IFERROR(VLOOKUP(H$2&amp;$A$3&amp;$A21,RESULT!$1:$1048576,$E$2,0)*$D$2,"-"))</f>
        <v>71.4763898401429</v>
      </c>
      <c r="I21" s="81">
        <f>IF($A21="","",IFERROR(VLOOKUP(I$2&amp;$A$3&amp;$A21,RESULT!$1:$1048576,$E$2,0)*$D$2,"-"))</f>
        <v>62.068669348852225</v>
      </c>
      <c r="J21" s="81">
        <f>IF($A21="","",IFERROR(VLOOKUP(J$2&amp;$A$3&amp;$A21,RESULT!$1:$1048576,$E$2,0)*$D$2,"-"))</f>
        <v>63.292558310874767</v>
      </c>
      <c r="K21" s="81">
        <f>IF($A21="","",IFERROR(VLOOKUP(K$2&amp;$A$3&amp;$A21,RESULT!$1:$1048576,$E$2,0)*$D$2,"-"))</f>
        <v>62.77086149531236</v>
      </c>
      <c r="L21" s="81">
        <f>IF($A21="","",IFERROR(VLOOKUP(L$2&amp;$A$3&amp;$A21,RESULT!$1:$1048576,$E$2,0)*$D$2,"-"))</f>
        <v>60.273089002464644</v>
      </c>
      <c r="M21" s="81">
        <f>IF($A21="","",IFERROR(VLOOKUP(M$2&amp;$A$3&amp;$A21,RESULT!$1:$1048576,$E$2,0)*$D$2,"-"))</f>
        <v>58.909522209122642</v>
      </c>
      <c r="N21" s="81">
        <f>IF($A21="","",IFERROR(VLOOKUP(N$2&amp;$A$3&amp;$A21,RESULT!$1:$1048576,$E$2,0)*$D$2,"-"))</f>
        <v>65.362030179756815</v>
      </c>
      <c r="O21" s="81">
        <f>IF($A21="","",IFERROR(VLOOKUP(O$2&amp;$A$3&amp;$A21,RESULT!$1:$1048576,$E$2,0)*$D$2,"-"))</f>
        <v>63.005733703836299</v>
      </c>
      <c r="P21" s="81">
        <f>IF($A21="","",IFERROR(VLOOKUP(P$2&amp;$A$3&amp;$A21,RESULT!$1:$1048576,$E$2,0)*$D$2,"-"))</f>
        <v>60.815631025955717</v>
      </c>
      <c r="Q21" s="81">
        <f>IF($A21="","",IFERROR(VLOOKUP(Q$2&amp;$A$3&amp;$A21,RESULT!$1:$1048576,$E$2,0)*$D$2,"-"))</f>
        <v>61.887138004965522</v>
      </c>
      <c r="R21" s="81">
        <f>IF($A21="","",IFERROR(VLOOKUP(R$2&amp;$A$3&amp;$A21,RESULT!$1:$1048576,$E$2,0)*$D$2,"-"))</f>
        <v>56.483866563256647</v>
      </c>
      <c r="S21" s="81">
        <f>IF($A21="","",IFERROR(VLOOKUP(S$2&amp;$A$3&amp;$A21,RESULT!$1:$1048576,$E$2,0)*$D$2,"-"))</f>
        <v>48.579981655690027</v>
      </c>
      <c r="T21" s="81">
        <f>IF($A21="","",IFERROR(VLOOKUP(T$2&amp;$A$3&amp;$A21,RESULT!$1:$1048576,$E$2,0)*$D$2,"-"))</f>
        <v>50.599318249557321</v>
      </c>
      <c r="U21" s="81">
        <f>IF($A21="","",IFERROR(VLOOKUP(U$2&amp;$A$3&amp;$A21,RESULT!$1:$1048576,$E$2,0)*$D$2,"-"))</f>
        <v>44.948529181720794</v>
      </c>
      <c r="V21" s="81">
        <f>IF($A21="","",IFERROR(VLOOKUP(V$2&amp;$A$3&amp;$A21,RESULT!$1:$1048576,$E$2,0)*$D$2,"-"))</f>
        <v>44.662532454537143</v>
      </c>
      <c r="W21" s="81">
        <f>IF($A21="","",IFERROR(VLOOKUP(W$2&amp;$A$3&amp;$A21,RESULT!$1:$1048576,$E$2,0)*$D$2,"-"))</f>
        <v>36.020171745436805</v>
      </c>
      <c r="X21" s="81">
        <f>IF($A21="","",IFERROR(VLOOKUP(X$2&amp;$A$3&amp;$A21,RESULT!$1:$1048576,$E$2,0)*$D$2,"-"))</f>
        <v>31.911784880063678</v>
      </c>
      <c r="Y21" s="81">
        <f>IF($A21="","",IFERROR(VLOOKUP(Y$2&amp;$A$3&amp;$A21,RESULT!$1:$1048576,$E$2,0)*$D$2,"-"))</f>
        <v>31.428101606018739</v>
      </c>
      <c r="Z21" s="90">
        <f>IF($A21="","",IFERROR(VLOOKUP(Z$2&amp;$A$3&amp;$A21,RESULT!$1:$1048576,$E$2,0)*$D$2,"-"))</f>
        <v>27.020698064982685</v>
      </c>
      <c r="AA21" s="81">
        <f>IF($A21="","",IFERROR(VLOOKUP(AA$2&amp;$A$3&amp;$A21,RESULT!$1:$1048576,$E$2,0)*$D$2,"-"))</f>
        <v>61.887138004965522</v>
      </c>
      <c r="AB21" s="81">
        <f>IF($A21="","",IFERROR(VLOOKUP(AB$2&amp;$A$3&amp;$A21,RESULT!$1:$1048576,$E$2,0)*$D$2,"-"))</f>
        <v>56.483866563256647</v>
      </c>
      <c r="AC21" s="81">
        <f>IF($A21="","",IFERROR(VLOOKUP(AC$2&amp;$A$3&amp;$A21,RESULT!$1:$1048576,$E$2,0)*$D$2,"-"))</f>
        <v>48.579981655690027</v>
      </c>
      <c r="AD21" s="81">
        <f>IF($A21="","",IFERROR(VLOOKUP(AD$2&amp;$A$3&amp;$A21,RESULT!$1:$1048576,$E$2,0)*$D$2,"-"))</f>
        <v>50.599318249557321</v>
      </c>
      <c r="AE21" s="81">
        <f>IF($A21="","",IFERROR(VLOOKUP(AE$2&amp;$A$3&amp;$A21,RESULT!$1:$1048576,$E$2,0)*$D$2,"-"))</f>
        <v>44.948529181720794</v>
      </c>
      <c r="AF21" s="81">
        <f>IF($A21="","",IFERROR(VLOOKUP(AF$2&amp;$A$3&amp;$A21,RESULT!$1:$1048576,$E$2,0)*$D$2,"-"))</f>
        <v>44.662532454537143</v>
      </c>
      <c r="AG21" s="81">
        <f>IF($A21="","",IFERROR(VLOOKUP(AG$2&amp;$A$3&amp;$A21,RESULT!$1:$1048576,$E$2,0)*$D$2,"-"))</f>
        <v>36.020171745436805</v>
      </c>
      <c r="AH21" s="81">
        <f>IF($A21="","",IFERROR(VLOOKUP(AH$2&amp;$A$3&amp;$A21,RESULT!$1:$1048576,$E$2,0)*$D$2,"-"))</f>
        <v>31.911784880063678</v>
      </c>
      <c r="AI21" s="81">
        <f>IF($A21="","",IFERROR(VLOOKUP(AI$2&amp;$A$3&amp;$A21,RESULT!$1:$1048576,$E$2,0)*$D$2,"-"))</f>
        <v>31.428101606018739</v>
      </c>
      <c r="AJ21" s="81">
        <f>IF($A21="","",IFERROR(VLOOKUP(AJ$2&amp;$A$3&amp;$A21,RESULT!$1:$1048576,$E$2,0)*$D$2,"-"))</f>
        <v>27.020698064982685</v>
      </c>
      <c r="AK21" s="11"/>
      <c r="AL21" s="11"/>
      <c r="AM21" s="11"/>
      <c r="AN21" s="11"/>
      <c r="AO21" s="11"/>
      <c r="AP21" s="12"/>
      <c r="AQ21" s="13"/>
      <c r="AR21" s="14"/>
    </row>
    <row r="22" spans="1:44" ht="22.5" customHeight="1" x14ac:dyDescent="0.2">
      <c r="A22" s="43">
        <v>26</v>
      </c>
      <c r="C22" s="46"/>
      <c r="D22" s="46"/>
      <c r="E22" s="80"/>
      <c r="F22" s="72" t="s">
        <v>28</v>
      </c>
      <c r="G22" s="128">
        <f>IF($A22="","",IFERROR(VLOOKUP(G$2&amp;$A$3&amp;$A22,RESULT!$1:$1048576,$E$2,0)*$D$2,"-"))</f>
        <v>71.019959534204091</v>
      </c>
      <c r="H22" s="128">
        <f>IF($A22="","",IFERROR(VLOOKUP(H$2&amp;$A$3&amp;$A22,RESULT!$1:$1048576,$E$2,0)*$D$2,"-"))</f>
        <v>71.436772540119819</v>
      </c>
      <c r="I22" s="128">
        <f>IF($A22="","",IFERROR(VLOOKUP(I$2&amp;$A$3&amp;$A22,RESULT!$1:$1048576,$E$2,0)*$D$2,"-"))</f>
        <v>63.085132695261827</v>
      </c>
      <c r="J22" s="128">
        <f>IF($A22="","",IFERROR(VLOOKUP(J$2&amp;$A$3&amp;$A22,RESULT!$1:$1048576,$E$2,0)*$D$2,"-"))</f>
        <v>64.049162305438429</v>
      </c>
      <c r="K22" s="128">
        <f>IF($A22="","",IFERROR(VLOOKUP(K$2&amp;$A$3&amp;$A22,RESULT!$1:$1048576,$E$2,0)*$D$2,"-"))</f>
        <v>64.796458840412896</v>
      </c>
      <c r="L22" s="129">
        <f>IF($A22="","",IFERROR(VLOOKUP(L$2&amp;$A$3&amp;$A22,RESULT!$1:$1048576,$E$2,0)*$D$2,"-"))</f>
        <v>61.707974036669185</v>
      </c>
      <c r="M22" s="129">
        <f>IF($A22="","",IFERROR(VLOOKUP(M$2&amp;$A$3&amp;$A22,RESULT!$1:$1048576,$E$2,0)*$D$2,"-"))</f>
        <v>63.994926180510213</v>
      </c>
      <c r="N22" s="128">
        <f>IF($A22="","",IFERROR(VLOOKUP(N$2&amp;$A$3&amp;$A22,RESULT!$1:$1048576,$E$2,0)*$D$2,"-"))</f>
        <v>64.171377676230108</v>
      </c>
      <c r="O22" s="128">
        <f>IF($A22="","",IFERROR(VLOOKUP(O$2&amp;$A$3&amp;$A22,RESULT!$1:$1048576,$E$2,0)*$D$2,"-"))</f>
        <v>63.493521913511465</v>
      </c>
      <c r="P22" s="128">
        <f>IF($A22="","",IFERROR(VLOOKUP(P$2&amp;$A$3&amp;$A22,RESULT!$1:$1048576,$E$2,0)*$D$2,"-"))</f>
        <v>66.11836112333485</v>
      </c>
      <c r="Q22" s="128">
        <f>IF($A22="","",IFERROR(VLOOKUP(Q$2&amp;$A$3&amp;$A22,RESULT!$1:$1048576,$E$2,0)*$D$2,"-"))</f>
        <v>63.262978976124288</v>
      </c>
      <c r="R22" s="128">
        <f>IF($A22="","",IFERROR(VLOOKUP(R$2&amp;$A$3&amp;$A22,RESULT!$1:$1048576,$E$2,0)*$D$2,"-"))</f>
        <v>59.936775205570179</v>
      </c>
      <c r="S22" s="128">
        <f>IF($A22="","",IFERROR(VLOOKUP(S$2&amp;$A$3&amp;$A22,RESULT!$1:$1048576,$E$2,0)*$D$2,"-"))</f>
        <v>54.71447597997998</v>
      </c>
      <c r="T22" s="129">
        <f>IF($A22="","",IFERROR(VLOOKUP(T$2&amp;$A$3&amp;$A22,RESULT!$1:$1048576,$E$2,0)*$D$2,"-"))</f>
        <v>53.317722900123499</v>
      </c>
      <c r="U22" s="129">
        <f>IF($A22="","",IFERROR(VLOOKUP(U$2&amp;$A$3&amp;$A22,RESULT!$1:$1048576,$E$2,0)*$D$2,"-"))</f>
        <v>50.038164971705399</v>
      </c>
      <c r="V22" s="129">
        <f>IF($A22="","",IFERROR(VLOOKUP(V$2&amp;$A$3&amp;$A22,RESULT!$1:$1048576,$E$2,0)*$D$2,"-"))</f>
        <v>47.321594427963461</v>
      </c>
      <c r="W22" s="129">
        <f>IF($A22="","",IFERROR(VLOOKUP(W$2&amp;$A$3&amp;$A22,RESULT!$1:$1048576,$E$2,0)*$D$2,"-"))</f>
        <v>39.926738243244174</v>
      </c>
      <c r="X22" s="129">
        <f>IF($A22="","",IFERROR(VLOOKUP(X$2&amp;$A$3&amp;$A22,RESULT!$1:$1048576,$E$2,0)*$D$2,"-"))</f>
        <v>32.884371472459371</v>
      </c>
      <c r="Y22" s="129">
        <f>IF($A22="","",IFERROR(VLOOKUP(Y$2&amp;$A$3&amp;$A22,RESULT!$1:$1048576,$E$2,0)*$D$2,"-"))</f>
        <v>31.418533205157175</v>
      </c>
      <c r="Z22" s="130">
        <f>IF($A22="","",IFERROR(VLOOKUP(Z$2&amp;$A$3&amp;$A22,RESULT!$1:$1048576,$E$2,0)*$D$2,"-"))</f>
        <v>30.041711749481117</v>
      </c>
      <c r="AA22" s="128">
        <f>IF($A22="","",IFERROR(VLOOKUP(AA$2&amp;$A$3&amp;$A22,RESULT!$1:$1048576,$E$2,0)*$D$2,"-"))</f>
        <v>63.262978976124288</v>
      </c>
      <c r="AB22" s="128">
        <f>IF($A22="","",IFERROR(VLOOKUP(AB$2&amp;$A$3&amp;$A22,RESULT!$1:$1048576,$E$2,0)*$D$2,"-"))</f>
        <v>59.936775205570179</v>
      </c>
      <c r="AC22" s="128">
        <f>IF($A22="","",IFERROR(VLOOKUP(AC$2&amp;$A$3&amp;$A22,RESULT!$1:$1048576,$E$2,0)*$D$2,"-"))</f>
        <v>54.71447597997998</v>
      </c>
      <c r="AD22" s="129">
        <f>IF($A22="","",IFERROR(VLOOKUP(AD$2&amp;$A$3&amp;$A22,RESULT!$1:$1048576,$E$2,0)*$D$2,"-"))</f>
        <v>53.317722900123499</v>
      </c>
      <c r="AE22" s="129">
        <f>IF($A22="","",IFERROR(VLOOKUP(AE$2&amp;$A$3&amp;$A22,RESULT!$1:$1048576,$E$2,0)*$D$2,"-"))</f>
        <v>50.038164971705399</v>
      </c>
      <c r="AF22" s="129">
        <f>IF($A22="","",IFERROR(VLOOKUP(AF$2&amp;$A$3&amp;$A22,RESULT!$1:$1048576,$E$2,0)*$D$2,"-"))</f>
        <v>47.321594427963461</v>
      </c>
      <c r="AG22" s="129">
        <f>IF($A22="","",IFERROR(VLOOKUP(AG$2&amp;$A$3&amp;$A22,RESULT!$1:$1048576,$E$2,0)*$D$2,"-"))</f>
        <v>39.926738243244174</v>
      </c>
      <c r="AH22" s="129">
        <f>IF($A22="","",IFERROR(VLOOKUP(AH$2&amp;$A$3&amp;$A22,RESULT!$1:$1048576,$E$2,0)*$D$2,"-"))</f>
        <v>32.884371472459371</v>
      </c>
      <c r="AI22" s="129">
        <f>IF($A22="","",IFERROR(VLOOKUP(AI$2&amp;$A$3&amp;$A22,RESULT!$1:$1048576,$E$2,0)*$D$2,"-"))</f>
        <v>31.418533205157175</v>
      </c>
      <c r="AJ22" s="129">
        <f>IF($A22="","",IFERROR(VLOOKUP(AJ$2&amp;$A$3&amp;$A22,RESULT!$1:$1048576,$E$2,0)*$D$2,"-"))</f>
        <v>30.041711749481117</v>
      </c>
      <c r="AK22" s="8"/>
      <c r="AL22" s="8"/>
      <c r="AM22" s="8"/>
      <c r="AP22" s="9"/>
      <c r="AQ22" s="10"/>
      <c r="AR22" s="10"/>
    </row>
    <row r="23" spans="1:44" ht="22.5" customHeight="1" x14ac:dyDescent="0.2">
      <c r="A23" s="43">
        <v>27</v>
      </c>
      <c r="B23" s="45"/>
      <c r="C23" s="46"/>
      <c r="D23" s="46"/>
      <c r="E23" s="80"/>
      <c r="F23" s="72" t="s">
        <v>29</v>
      </c>
      <c r="G23" s="81">
        <f>IF($A23="","",IFERROR(VLOOKUP(G$2&amp;$A$3&amp;$A23,RESULT!$1:$1048576,$E$2,0)*$D$2,"-"))</f>
        <v>68.87496920492498</v>
      </c>
      <c r="H23" s="81">
        <f>IF($A23="","",IFERROR(VLOOKUP(H$2&amp;$A$3&amp;$A23,RESULT!$1:$1048576,$E$2,0)*$D$2,"-"))</f>
        <v>74.520309443755522</v>
      </c>
      <c r="I23" s="81">
        <f>IF($A23="","",IFERROR(VLOOKUP(I$2&amp;$A$3&amp;$A23,RESULT!$1:$1048576,$E$2,0)*$D$2,"-"))</f>
        <v>65.777541459732959</v>
      </c>
      <c r="J23" s="81">
        <f>IF($A23="","",IFERROR(VLOOKUP(J$2&amp;$A$3&amp;$A23,RESULT!$1:$1048576,$E$2,0)*$D$2,"-"))</f>
        <v>66.270016355035182</v>
      </c>
      <c r="K23" s="81">
        <f>IF($A23="","",IFERROR(VLOOKUP(K$2&amp;$A$3&amp;$A23,RESULT!$1:$1048576,$E$2,0)*$D$2,"-"))</f>
        <v>64.962802729346407</v>
      </c>
      <c r="L23" s="81">
        <f>IF($A23="","",IFERROR(VLOOKUP(L$2&amp;$A$3&amp;$A23,RESULT!$1:$1048576,$E$2,0)*$D$2,"-"))</f>
        <v>66.360159537705783</v>
      </c>
      <c r="M23" s="81">
        <f>IF($A23="","",IFERROR(VLOOKUP(M$2&amp;$A$3&amp;$A23,RESULT!$1:$1048576,$E$2,0)*$D$2,"-"))</f>
        <v>66.458237807914003</v>
      </c>
      <c r="N23" s="81">
        <f>IF($A23="","",IFERROR(VLOOKUP(N$2&amp;$A$3&amp;$A23,RESULT!$1:$1048576,$E$2,0)*$D$2,"-"))</f>
        <v>68.821707189514001</v>
      </c>
      <c r="O23" s="81">
        <f>IF($A23="","",IFERROR(VLOOKUP(O$2&amp;$A$3&amp;$A23,RESULT!$1:$1048576,$E$2,0)*$D$2,"-"))</f>
        <v>70.048073345940566</v>
      </c>
      <c r="P23" s="81">
        <f>IF($A23="","",IFERROR(VLOOKUP(P$2&amp;$A$3&amp;$A23,RESULT!$1:$1048576,$E$2,0)*$D$2,"-"))</f>
        <v>70.174463685277388</v>
      </c>
      <c r="Q23" s="81">
        <f>IF($A23="","",IFERROR(VLOOKUP(Q$2&amp;$A$3&amp;$A23,RESULT!$1:$1048576,$E$2,0)*$D$2,"-"))</f>
        <v>69.750743917962396</v>
      </c>
      <c r="R23" s="81">
        <f>IF($A23="","",IFERROR(VLOOKUP(R$2&amp;$A$3&amp;$A23,RESULT!$1:$1048576,$E$2,0)*$D$2,"-"))</f>
        <v>66.224575922937532</v>
      </c>
      <c r="S23" s="81">
        <f>IF($A23="","",IFERROR(VLOOKUP(S$2&amp;$A$3&amp;$A23,RESULT!$1:$1048576,$E$2,0)*$D$2,"-"))</f>
        <v>61.107438749178534</v>
      </c>
      <c r="T23" s="81">
        <f>IF($A23="","",IFERROR(VLOOKUP(T$2&amp;$A$3&amp;$A23,RESULT!$1:$1048576,$E$2,0)*$D$2,"-"))</f>
        <v>55.413956414792032</v>
      </c>
      <c r="U23" s="81">
        <f>IF($A23="","",IFERROR(VLOOKUP(U$2&amp;$A$3&amp;$A23,RESULT!$1:$1048576,$E$2,0)*$D$2,"-"))</f>
        <v>53.558546633927193</v>
      </c>
      <c r="V23" s="81">
        <f>IF($A23="","",IFERROR(VLOOKUP(V$2&amp;$A$3&amp;$A23,RESULT!$1:$1048576,$E$2,0)*$D$2,"-"))</f>
        <v>52.454074967703136</v>
      </c>
      <c r="W23" s="81">
        <f>IF($A23="","",IFERROR(VLOOKUP(W$2&amp;$A$3&amp;$A23,RESULT!$1:$1048576,$E$2,0)*$D$2,"-"))</f>
        <v>46.620883342847605</v>
      </c>
      <c r="X23" s="81">
        <f>IF($A23="","",IFERROR(VLOOKUP(X$2&amp;$A$3&amp;$A23,RESULT!$1:$1048576,$E$2,0)*$D$2,"-"))</f>
        <v>38.57260768141375</v>
      </c>
      <c r="Y23" s="81">
        <f>IF($A23="","",IFERROR(VLOOKUP(Y$2&amp;$A$3&amp;$A23,RESULT!$1:$1048576,$E$2,0)*$D$2,"-"))</f>
        <v>38.792666679176598</v>
      </c>
      <c r="Z23" s="90">
        <f>IF($A23="","",IFERROR(VLOOKUP(Z$2&amp;$A$3&amp;$A23,RESULT!$1:$1048576,$E$2,0)*$D$2,"-"))</f>
        <v>36.479451758586904</v>
      </c>
      <c r="AA23" s="81">
        <f>IF($A23="","",IFERROR(VLOOKUP(AA$2&amp;$A$3&amp;$A23,RESULT!$1:$1048576,$E$2,0)*$D$2,"-"))</f>
        <v>69.750743917962396</v>
      </c>
      <c r="AB23" s="81">
        <f>IF($A23="","",IFERROR(VLOOKUP(AB$2&amp;$A$3&amp;$A23,RESULT!$1:$1048576,$E$2,0)*$D$2,"-"))</f>
        <v>66.224575922937532</v>
      </c>
      <c r="AC23" s="81">
        <f>IF($A23="","",IFERROR(VLOOKUP(AC$2&amp;$A$3&amp;$A23,RESULT!$1:$1048576,$E$2,0)*$D$2,"-"))</f>
        <v>61.107438749178534</v>
      </c>
      <c r="AD23" s="81">
        <f>IF($A23="","",IFERROR(VLOOKUP(AD$2&amp;$A$3&amp;$A23,RESULT!$1:$1048576,$E$2,0)*$D$2,"-"))</f>
        <v>55.413956414792032</v>
      </c>
      <c r="AE23" s="81">
        <f>IF($A23="","",IFERROR(VLOOKUP(AE$2&amp;$A$3&amp;$A23,RESULT!$1:$1048576,$E$2,0)*$D$2,"-"))</f>
        <v>53.558546633927193</v>
      </c>
      <c r="AF23" s="81">
        <f>IF($A23="","",IFERROR(VLOOKUP(AF$2&amp;$A$3&amp;$A23,RESULT!$1:$1048576,$E$2,0)*$D$2,"-"))</f>
        <v>52.454074967703136</v>
      </c>
      <c r="AG23" s="81">
        <f>IF($A23="","",IFERROR(VLOOKUP(AG$2&amp;$A$3&amp;$A23,RESULT!$1:$1048576,$E$2,0)*$D$2,"-"))</f>
        <v>46.620883342847605</v>
      </c>
      <c r="AH23" s="81">
        <f>IF($A23="","",IFERROR(VLOOKUP(AH$2&amp;$A$3&amp;$A23,RESULT!$1:$1048576,$E$2,0)*$D$2,"-"))</f>
        <v>38.57260768141375</v>
      </c>
      <c r="AI23" s="81">
        <f>IF($A23="","",IFERROR(VLOOKUP(AI$2&amp;$A$3&amp;$A23,RESULT!$1:$1048576,$E$2,0)*$D$2,"-"))</f>
        <v>38.792666679176598</v>
      </c>
      <c r="AJ23" s="81">
        <f>IF($A23="","",IFERROR(VLOOKUP(AJ$2&amp;$A$3&amp;$A23,RESULT!$1:$1048576,$E$2,0)*$D$2,"-"))</f>
        <v>36.479451758586904</v>
      </c>
      <c r="AK23" s="11"/>
      <c r="AL23" s="11"/>
      <c r="AM23" s="11"/>
      <c r="AN23" s="11"/>
      <c r="AO23" s="11"/>
      <c r="AP23" s="12"/>
      <c r="AQ23" s="13"/>
      <c r="AR23" s="14"/>
    </row>
    <row r="24" spans="1:44" ht="22.5" customHeight="1" x14ac:dyDescent="0.2">
      <c r="A24" s="43">
        <v>28</v>
      </c>
      <c r="B24" s="45"/>
      <c r="C24" s="46"/>
      <c r="D24" s="46"/>
      <c r="E24" s="80"/>
      <c r="F24" s="72" t="s">
        <v>30</v>
      </c>
      <c r="G24" s="81">
        <f>IF($A24="","",IFERROR(VLOOKUP(G$2&amp;$A$3&amp;$A24,RESULT!$1:$1048576,$E$2,0)*$D$2,"-"))</f>
        <v>65.372435519530896</v>
      </c>
      <c r="H24" s="81">
        <f>IF($A24="","",IFERROR(VLOOKUP(H$2&amp;$A$3&amp;$A24,RESULT!$1:$1048576,$E$2,0)*$D$2,"-"))</f>
        <v>65.818088555187202</v>
      </c>
      <c r="I24" s="81">
        <f>IF($A24="","",IFERROR(VLOOKUP(I$2&amp;$A$3&amp;$A24,RESULT!$1:$1048576,$E$2,0)*$D$2,"-"))</f>
        <v>62.206063276167519</v>
      </c>
      <c r="J24" s="81">
        <f>IF($A24="","",IFERROR(VLOOKUP(J$2&amp;$A$3&amp;$A24,RESULT!$1:$1048576,$E$2,0)*$D$2,"-"))</f>
        <v>60.625010246338377</v>
      </c>
      <c r="K24" s="81">
        <f>IF($A24="","",IFERROR(VLOOKUP(K$2&amp;$A$3&amp;$A24,RESULT!$1:$1048576,$E$2,0)*$D$2,"-"))</f>
        <v>61.413080602236491</v>
      </c>
      <c r="L24" s="81">
        <f>IF($A24="","",IFERROR(VLOOKUP(L$2&amp;$A$3&amp;$A24,RESULT!$1:$1048576,$E$2,0)*$D$2,"-"))</f>
        <v>58.200855623483925</v>
      </c>
      <c r="M24" s="81">
        <f>IF($A24="","",IFERROR(VLOOKUP(M$2&amp;$A$3&amp;$A24,RESULT!$1:$1048576,$E$2,0)*$D$2,"-"))</f>
        <v>60.879239876938762</v>
      </c>
      <c r="N24" s="81">
        <f>IF($A24="","",IFERROR(VLOOKUP(N$2&amp;$A$3&amp;$A24,RESULT!$1:$1048576,$E$2,0)*$D$2,"-"))</f>
        <v>59.700519252964249</v>
      </c>
      <c r="O24" s="81">
        <f>IF($A24="","",IFERROR(VLOOKUP(O$2&amp;$A$3&amp;$A24,RESULT!$1:$1048576,$E$2,0)*$D$2,"-"))</f>
        <v>55.627352441465035</v>
      </c>
      <c r="P24" s="81">
        <f>IF($A24="","",IFERROR(VLOOKUP(P$2&amp;$A$3&amp;$A24,RESULT!$1:$1048576,$E$2,0)*$D$2,"-"))</f>
        <v>56.81224722370272</v>
      </c>
      <c r="Q24" s="81">
        <f>IF($A24="","",IFERROR(VLOOKUP(Q$2&amp;$A$3&amp;$A24,RESULT!$1:$1048576,$E$2,0)*$D$2,"-"))</f>
        <v>52.14285418401289</v>
      </c>
      <c r="R24" s="81">
        <f>IF($A24="","",IFERROR(VLOOKUP(R$2&amp;$A$3&amp;$A24,RESULT!$1:$1048576,$E$2,0)*$D$2,"-"))</f>
        <v>52.09618531399618</v>
      </c>
      <c r="S24" s="81">
        <f>IF($A24="","",IFERROR(VLOOKUP(S$2&amp;$A$3&amp;$A24,RESULT!$1:$1048576,$E$2,0)*$D$2,"-"))</f>
        <v>47.155601684765571</v>
      </c>
      <c r="T24" s="81">
        <f>IF($A24="","",IFERROR(VLOOKUP(T$2&amp;$A$3&amp;$A24,RESULT!$1:$1048576,$E$2,0)*$D$2,"-"))</f>
        <v>42.513694674215643</v>
      </c>
      <c r="U24" s="81">
        <f>IF($A24="","",IFERROR(VLOOKUP(U$2&amp;$A$3&amp;$A24,RESULT!$1:$1048576,$E$2,0)*$D$2,"-"))</f>
        <v>40.908441616255303</v>
      </c>
      <c r="V24" s="81">
        <f>IF($A24="","",IFERROR(VLOOKUP(V$2&amp;$A$3&amp;$A24,RESULT!$1:$1048576,$E$2,0)*$D$2,"-"))</f>
        <v>41.440597071741472</v>
      </c>
      <c r="W24" s="81">
        <f>IF($A24="","",IFERROR(VLOOKUP(W$2&amp;$A$3&amp;$A24,RESULT!$1:$1048576,$E$2,0)*$D$2,"-"))</f>
        <v>34.12457516414873</v>
      </c>
      <c r="X24" s="81">
        <f>IF($A24="","",IFERROR(VLOOKUP(X$2&amp;$A$3&amp;$A24,RESULT!$1:$1048576,$E$2,0)*$D$2,"-"))</f>
        <v>29.541738015912642</v>
      </c>
      <c r="Y24" s="81">
        <f>IF($A24="","",IFERROR(VLOOKUP(Y$2&amp;$A$3&amp;$A24,RESULT!$1:$1048576,$E$2,0)*$D$2,"-"))</f>
        <v>28.660751785210113</v>
      </c>
      <c r="Z24" s="90">
        <f>IF($A24="","",IFERROR(VLOOKUP(Z$2&amp;$A$3&amp;$A24,RESULT!$1:$1048576,$E$2,0)*$D$2,"-"))</f>
        <v>28.033576602619231</v>
      </c>
      <c r="AA24" s="81">
        <f>IF($A24="","",IFERROR(VLOOKUP(AA$2&amp;$A$3&amp;$A24,RESULT!$1:$1048576,$E$2,0)*$D$2,"-"))</f>
        <v>52.14285418401289</v>
      </c>
      <c r="AB24" s="81">
        <f>IF($A24="","",IFERROR(VLOOKUP(AB$2&amp;$A$3&amp;$A24,RESULT!$1:$1048576,$E$2,0)*$D$2,"-"))</f>
        <v>52.09618531399618</v>
      </c>
      <c r="AC24" s="81">
        <f>IF($A24="","",IFERROR(VLOOKUP(AC$2&amp;$A$3&amp;$A24,RESULT!$1:$1048576,$E$2,0)*$D$2,"-"))</f>
        <v>47.155601684765571</v>
      </c>
      <c r="AD24" s="81">
        <f>IF($A24="","",IFERROR(VLOOKUP(AD$2&amp;$A$3&amp;$A24,RESULT!$1:$1048576,$E$2,0)*$D$2,"-"))</f>
        <v>42.513694674215643</v>
      </c>
      <c r="AE24" s="81">
        <f>IF($A24="","",IFERROR(VLOOKUP(AE$2&amp;$A$3&amp;$A24,RESULT!$1:$1048576,$E$2,0)*$D$2,"-"))</f>
        <v>40.908441616255303</v>
      </c>
      <c r="AF24" s="81">
        <f>IF($A24="","",IFERROR(VLOOKUP(AF$2&amp;$A$3&amp;$A24,RESULT!$1:$1048576,$E$2,0)*$D$2,"-"))</f>
        <v>41.440597071741472</v>
      </c>
      <c r="AG24" s="81">
        <f>IF($A24="","",IFERROR(VLOOKUP(AG$2&amp;$A$3&amp;$A24,RESULT!$1:$1048576,$E$2,0)*$D$2,"-"))</f>
        <v>34.12457516414873</v>
      </c>
      <c r="AH24" s="81">
        <f>IF($A24="","",IFERROR(VLOOKUP(AH$2&amp;$A$3&amp;$A24,RESULT!$1:$1048576,$E$2,0)*$D$2,"-"))</f>
        <v>29.541738015912642</v>
      </c>
      <c r="AI24" s="81">
        <f>IF($A24="","",IFERROR(VLOOKUP(AI$2&amp;$A$3&amp;$A24,RESULT!$1:$1048576,$E$2,0)*$D$2,"-"))</f>
        <v>28.660751785210113</v>
      </c>
      <c r="AJ24" s="81">
        <f>IF($A24="","",IFERROR(VLOOKUP(AJ$2&amp;$A$3&amp;$A24,RESULT!$1:$1048576,$E$2,0)*$D$2,"-"))</f>
        <v>28.033576602619231</v>
      </c>
      <c r="AK24" s="11"/>
      <c r="AL24" s="11"/>
      <c r="AM24" s="11"/>
      <c r="AN24" s="11"/>
      <c r="AO24" s="11"/>
      <c r="AP24" s="12"/>
      <c r="AQ24" s="13"/>
      <c r="AR24" s="14"/>
    </row>
    <row r="25" spans="1:44" ht="22.5" customHeight="1" x14ac:dyDescent="0.2">
      <c r="A25" s="43">
        <v>29</v>
      </c>
      <c r="B25" s="45"/>
      <c r="C25" s="46"/>
      <c r="D25" s="46"/>
      <c r="E25" s="80"/>
      <c r="F25" s="72" t="s">
        <v>31</v>
      </c>
      <c r="G25" s="81">
        <f>IF($A25="","",IFERROR(VLOOKUP(G$2&amp;$A$3&amp;$A25,RESULT!$1:$1048576,$E$2,0)*$D$2,"-"))</f>
        <v>70.487809126248294</v>
      </c>
      <c r="H25" s="81">
        <f>IF($A25="","",IFERROR(VLOOKUP(H$2&amp;$A$3&amp;$A25,RESULT!$1:$1048576,$E$2,0)*$D$2,"-"))</f>
        <v>72.113388493706054</v>
      </c>
      <c r="I25" s="81">
        <f>IF($A25="","",IFERROR(VLOOKUP(I$2&amp;$A$3&amp;$A25,RESULT!$1:$1048576,$E$2,0)*$D$2,"-"))</f>
        <v>66.098471291123133</v>
      </c>
      <c r="J25" s="81">
        <f>IF($A25="","",IFERROR(VLOOKUP(J$2&amp;$A$3&amp;$A25,RESULT!$1:$1048576,$E$2,0)*$D$2,"-"))</f>
        <v>66.302042013772251</v>
      </c>
      <c r="K25" s="81">
        <f>IF($A25="","",IFERROR(VLOOKUP(K$2&amp;$A$3&amp;$A25,RESULT!$1:$1048576,$E$2,0)*$D$2,"-"))</f>
        <v>64.987015844115817</v>
      </c>
      <c r="L25" s="81">
        <f>IF($A25="","",IFERROR(VLOOKUP(L$2&amp;$A$3&amp;$A25,RESULT!$1:$1048576,$E$2,0)*$D$2,"-"))</f>
        <v>63.251667468187733</v>
      </c>
      <c r="M25" s="81">
        <f>IF($A25="","",IFERROR(VLOOKUP(M$2&amp;$A$3&amp;$A25,RESULT!$1:$1048576,$E$2,0)*$D$2,"-"))</f>
        <v>63.963625362800933</v>
      </c>
      <c r="N25" s="81">
        <f>IF($A25="","",IFERROR(VLOOKUP(N$2&amp;$A$3&amp;$A25,RESULT!$1:$1048576,$E$2,0)*$D$2,"-"))</f>
        <v>63.360366110448517</v>
      </c>
      <c r="O25" s="81">
        <f>IF($A25="","",IFERROR(VLOOKUP(O$2&amp;$A$3&amp;$A25,RESULT!$1:$1048576,$E$2,0)*$D$2,"-"))</f>
        <v>63.476968474151406</v>
      </c>
      <c r="P25" s="81">
        <f>IF($A25="","",IFERROR(VLOOKUP(P$2&amp;$A$3&amp;$A25,RESULT!$1:$1048576,$E$2,0)*$D$2,"-"))</f>
        <v>64.935125053779728</v>
      </c>
      <c r="Q25" s="81">
        <f>IF($A25="","",IFERROR(VLOOKUP(Q$2&amp;$A$3&amp;$A25,RESULT!$1:$1048576,$E$2,0)*$D$2,"-"))</f>
        <v>60.828968006257526</v>
      </c>
      <c r="R25" s="81">
        <f>IF($A25="","",IFERROR(VLOOKUP(R$2&amp;$A$3&amp;$A25,RESULT!$1:$1048576,$E$2,0)*$D$2,"-"))</f>
        <v>57.109008804734366</v>
      </c>
      <c r="S25" s="81">
        <f>IF($A25="","",IFERROR(VLOOKUP(S$2&amp;$A$3&amp;$A25,RESULT!$1:$1048576,$E$2,0)*$D$2,"-"))</f>
        <v>51.346402963140548</v>
      </c>
      <c r="T25" s="81">
        <f>IF($A25="","",IFERROR(VLOOKUP(T$2&amp;$A$3&amp;$A25,RESULT!$1:$1048576,$E$2,0)*$D$2,"-"))</f>
        <v>49.959504114457879</v>
      </c>
      <c r="U25" s="81">
        <f>IF($A25="","",IFERROR(VLOOKUP(U$2&amp;$A$3&amp;$A25,RESULT!$1:$1048576,$E$2,0)*$D$2,"-"))</f>
        <v>46.005510755060783</v>
      </c>
      <c r="V25" s="81">
        <f>IF($A25="","",IFERROR(VLOOKUP(V$2&amp;$A$3&amp;$A25,RESULT!$1:$1048576,$E$2,0)*$D$2,"-"))</f>
        <v>42.889775317793479</v>
      </c>
      <c r="W25" s="81">
        <f>IF($A25="","",IFERROR(VLOOKUP(W$2&amp;$A$3&amp;$A25,RESULT!$1:$1048576,$E$2,0)*$D$2,"-"))</f>
        <v>37.613539477058787</v>
      </c>
      <c r="X25" s="81">
        <f>IF($A25="","",IFERROR(VLOOKUP(X$2&amp;$A$3&amp;$A25,RESULT!$1:$1048576,$E$2,0)*$D$2,"-"))</f>
        <v>35.442168849399039</v>
      </c>
      <c r="Y25" s="81">
        <f>IF($A25="","",IFERROR(VLOOKUP(Y$2&amp;$A$3&amp;$A25,RESULT!$1:$1048576,$E$2,0)*$D$2,"-"))</f>
        <v>32.593040517220004</v>
      </c>
      <c r="Z25" s="90">
        <f>IF($A25="","",IFERROR(VLOOKUP(Z$2&amp;$A$3&amp;$A25,RESULT!$1:$1048576,$E$2,0)*$D$2,"-"))</f>
        <v>28.215103099265544</v>
      </c>
      <c r="AA25" s="81">
        <f>IF($A25="","",IFERROR(VLOOKUP(AA$2&amp;$A$3&amp;$A25,RESULT!$1:$1048576,$E$2,0)*$D$2,"-"))</f>
        <v>60.828968006257526</v>
      </c>
      <c r="AB25" s="81">
        <f>IF($A25="","",IFERROR(VLOOKUP(AB$2&amp;$A$3&amp;$A25,RESULT!$1:$1048576,$E$2,0)*$D$2,"-"))</f>
        <v>57.109008804734366</v>
      </c>
      <c r="AC25" s="81">
        <f>IF($A25="","",IFERROR(VLOOKUP(AC$2&amp;$A$3&amp;$A25,RESULT!$1:$1048576,$E$2,0)*$D$2,"-"))</f>
        <v>51.346402963140548</v>
      </c>
      <c r="AD25" s="81">
        <f>IF($A25="","",IFERROR(VLOOKUP(AD$2&amp;$A$3&amp;$A25,RESULT!$1:$1048576,$E$2,0)*$D$2,"-"))</f>
        <v>49.959504114457879</v>
      </c>
      <c r="AE25" s="81">
        <f>IF($A25="","",IFERROR(VLOOKUP(AE$2&amp;$A$3&amp;$A25,RESULT!$1:$1048576,$E$2,0)*$D$2,"-"))</f>
        <v>46.005510755060783</v>
      </c>
      <c r="AF25" s="81">
        <f>IF($A25="","",IFERROR(VLOOKUP(AF$2&amp;$A$3&amp;$A25,RESULT!$1:$1048576,$E$2,0)*$D$2,"-"))</f>
        <v>42.889775317793479</v>
      </c>
      <c r="AG25" s="81">
        <f>IF($A25="","",IFERROR(VLOOKUP(AG$2&amp;$A$3&amp;$A25,RESULT!$1:$1048576,$E$2,0)*$D$2,"-"))</f>
        <v>37.613539477058787</v>
      </c>
      <c r="AH25" s="81">
        <f>IF($A25="","",IFERROR(VLOOKUP(AH$2&amp;$A$3&amp;$A25,RESULT!$1:$1048576,$E$2,0)*$D$2,"-"))</f>
        <v>35.442168849399039</v>
      </c>
      <c r="AI25" s="81">
        <f>IF($A25="","",IFERROR(VLOOKUP(AI$2&amp;$A$3&amp;$A25,RESULT!$1:$1048576,$E$2,0)*$D$2,"-"))</f>
        <v>32.593040517220004</v>
      </c>
      <c r="AJ25" s="81">
        <f>IF($A25="","",IFERROR(VLOOKUP(AJ$2&amp;$A$3&amp;$A25,RESULT!$1:$1048576,$E$2,0)*$D$2,"-"))</f>
        <v>28.215103099265544</v>
      </c>
      <c r="AK25" s="11"/>
      <c r="AL25" s="11"/>
      <c r="AM25" s="11"/>
      <c r="AN25" s="11"/>
      <c r="AO25" s="11"/>
      <c r="AP25" s="12"/>
      <c r="AQ25" s="13"/>
      <c r="AR25" s="14"/>
    </row>
    <row r="26" spans="1:44" ht="22.5" customHeight="1" x14ac:dyDescent="0.2">
      <c r="A26" s="43">
        <v>30</v>
      </c>
      <c r="B26" s="45"/>
      <c r="C26" s="46"/>
      <c r="D26" s="46"/>
      <c r="E26" s="57" t="s">
        <v>45</v>
      </c>
      <c r="F26" s="82"/>
      <c r="G26" s="83">
        <f>IF($A26="","",IFERROR(VLOOKUP(G$2&amp;$A$3&amp;$A26,RESULT!$1:$1048576,$E$2,0)*$D$2,"-"))</f>
        <v>31.986607235857534</v>
      </c>
      <c r="H26" s="83">
        <f>IF($A26="","",IFERROR(VLOOKUP(H$2&amp;$A$3&amp;$A26,RESULT!$1:$1048576,$E$2,0)*$D$2,"-"))</f>
        <v>34.748973791980823</v>
      </c>
      <c r="I26" s="83">
        <f>IF($A26="","",IFERROR(VLOOKUP(I$2&amp;$A$3&amp;$A26,RESULT!$1:$1048576,$E$2,0)*$D$2,"-"))</f>
        <v>23.925793145580865</v>
      </c>
      <c r="J26" s="83">
        <f>IF($A26="","",IFERROR(VLOOKUP(J$2&amp;$A$3&amp;$A26,RESULT!$1:$1048576,$E$2,0)*$D$2,"-"))</f>
        <v>23.00811465693624</v>
      </c>
      <c r="K26" s="83">
        <f>IF($A26="","",IFERROR(VLOOKUP(K$2&amp;$A$3&amp;$A26,RESULT!$1:$1048576,$E$2,0)*$D$2,"-"))</f>
        <v>23.681036885600136</v>
      </c>
      <c r="L26" s="83">
        <f>IF($A26="","",IFERROR(VLOOKUP(L$2&amp;$A$3&amp;$A26,RESULT!$1:$1048576,$E$2,0)*$D$2,"-"))</f>
        <v>23.106064089710959</v>
      </c>
      <c r="M26" s="83">
        <f>IF($A26="","",IFERROR(VLOOKUP(M$2&amp;$A$3&amp;$A26,RESULT!$1:$1048576,$E$2,0)*$D$2,"-"))</f>
        <v>24.750087565722126</v>
      </c>
      <c r="N26" s="83">
        <f>IF($A26="","",IFERROR(VLOOKUP(N$2&amp;$A$3&amp;$A26,RESULT!$1:$1048576,$E$2,0)*$D$2,"-"))</f>
        <v>25.563930682910268</v>
      </c>
      <c r="O26" s="83">
        <f>IF($A26="","",IFERROR(VLOOKUP(O$2&amp;$A$3&amp;$A26,RESULT!$1:$1048576,$E$2,0)*$D$2,"-"))</f>
        <v>25.474521706112935</v>
      </c>
      <c r="P26" s="83">
        <f>IF($A26="","",IFERROR(VLOOKUP(P$2&amp;$A$3&amp;$A26,RESULT!$1:$1048576,$E$2,0)*$D$2,"-"))</f>
        <v>26.745794039598316</v>
      </c>
      <c r="Q26" s="83">
        <f>IF($A26="","",IFERROR(VLOOKUP(Q$2&amp;$A$3&amp;$A26,RESULT!$1:$1048576,$E$2,0)*$D$2,"-"))</f>
        <v>24.87965562052673</v>
      </c>
      <c r="R26" s="83">
        <f>IF($A26="","",IFERROR(VLOOKUP(R$2&amp;$A$3&amp;$A26,RESULT!$1:$1048576,$E$2,0)*$D$2,"-"))</f>
        <v>21.958480928427036</v>
      </c>
      <c r="S26" s="83">
        <f>IF($A26="","",IFERROR(VLOOKUP(S$2&amp;$A$3&amp;$A26,RESULT!$1:$1048576,$E$2,0)*$D$2,"-"))</f>
        <v>18.092329285943098</v>
      </c>
      <c r="T26" s="83">
        <f>IF($A26="","",IFERROR(VLOOKUP(T$2&amp;$A$3&amp;$A26,RESULT!$1:$1048576,$E$2,0)*$D$2,"-"))</f>
        <v>17.112524422748315</v>
      </c>
      <c r="U26" s="83">
        <f>IF($A26="","",IFERROR(VLOOKUP(U$2&amp;$A$3&amp;$A26,RESULT!$1:$1048576,$E$2,0)*$D$2,"-"))</f>
        <v>14.867562627280417</v>
      </c>
      <c r="V26" s="83">
        <f>IF($A26="","",IFERROR(VLOOKUP(V$2&amp;$A$3&amp;$A26,RESULT!$1:$1048576,$E$2,0)*$D$2,"-"))</f>
        <v>13.700097918037788</v>
      </c>
      <c r="W26" s="83">
        <f>IF($A26="","",IFERROR(VLOOKUP(W$2&amp;$A$3&amp;$A26,RESULT!$1:$1048576,$E$2,0)*$D$2,"-"))</f>
        <v>11.453438171877146</v>
      </c>
      <c r="X26" s="83">
        <f>IF($A26="","",IFERROR(VLOOKUP(X$2&amp;$A$3&amp;$A26,RESULT!$1:$1048576,$E$2,0)*$D$2,"-"))</f>
        <v>9.7839625432984754</v>
      </c>
      <c r="Y26" s="83">
        <f>IF($A26="","",IFERROR(VLOOKUP(Y$2&amp;$A$3&amp;$A26,RESULT!$1:$1048576,$E$2,0)*$D$2,"-"))</f>
        <v>9.2683280137631421</v>
      </c>
      <c r="Z26" s="89">
        <f>IF($A26="","",IFERROR(VLOOKUP(Z$2&amp;$A$3&amp;$A26,RESULT!$1:$1048576,$E$2,0)*$D$2,"-"))</f>
        <v>8.4340923273253132</v>
      </c>
      <c r="AA26" s="83">
        <f>IF($A26="","",IFERROR(VLOOKUP(AA$2&amp;$A$3&amp;$A26,RESULT!$1:$1048576,$E$2,0)*$D$2,"-"))</f>
        <v>24.87965562052673</v>
      </c>
      <c r="AB26" s="83">
        <f>IF($A26="","",IFERROR(VLOOKUP(AB$2&amp;$A$3&amp;$A26,RESULT!$1:$1048576,$E$2,0)*$D$2,"-"))</f>
        <v>21.958480928427036</v>
      </c>
      <c r="AC26" s="83">
        <f>IF($A26="","",IFERROR(VLOOKUP(AC$2&amp;$A$3&amp;$A26,RESULT!$1:$1048576,$E$2,0)*$D$2,"-"))</f>
        <v>18.092329285943098</v>
      </c>
      <c r="AD26" s="83">
        <f>IF($A26="","",IFERROR(VLOOKUP(AD$2&amp;$A$3&amp;$A26,RESULT!$1:$1048576,$E$2,0)*$D$2,"-"))</f>
        <v>17.112524422748315</v>
      </c>
      <c r="AE26" s="83">
        <f>IF($A26="","",IFERROR(VLOOKUP(AE$2&amp;$A$3&amp;$A26,RESULT!$1:$1048576,$E$2,0)*$D$2,"-"))</f>
        <v>14.867562627280417</v>
      </c>
      <c r="AF26" s="83">
        <f>IF($A26="","",IFERROR(VLOOKUP(AF$2&amp;$A$3&amp;$A26,RESULT!$1:$1048576,$E$2,0)*$D$2,"-"))</f>
        <v>13.700097918037788</v>
      </c>
      <c r="AG26" s="83">
        <f>IF($A26="","",IFERROR(VLOOKUP(AG$2&amp;$A$3&amp;$A26,RESULT!$1:$1048576,$E$2,0)*$D$2,"-"))</f>
        <v>11.453438171877146</v>
      </c>
      <c r="AH26" s="83">
        <f>IF($A26="","",IFERROR(VLOOKUP(AH$2&amp;$A$3&amp;$A26,RESULT!$1:$1048576,$E$2,0)*$D$2,"-"))</f>
        <v>9.7839625432984754</v>
      </c>
      <c r="AI26" s="83">
        <f>IF($A26="","",IFERROR(VLOOKUP(AI$2&amp;$A$3&amp;$A26,RESULT!$1:$1048576,$E$2,0)*$D$2,"-"))</f>
        <v>9.2683280137631421</v>
      </c>
      <c r="AJ26" s="83">
        <f>IF($A26="","",IFERROR(VLOOKUP(AJ$2&amp;$A$3&amp;$A26,RESULT!$1:$1048576,$E$2,0)*$D$2,"-"))</f>
        <v>8.4340923273253132</v>
      </c>
      <c r="AK26" s="11"/>
      <c r="AL26" s="11"/>
      <c r="AM26" s="11"/>
      <c r="AN26" s="11"/>
      <c r="AO26" s="11"/>
      <c r="AP26" s="12"/>
      <c r="AQ26" s="13"/>
      <c r="AR26" s="14"/>
    </row>
    <row r="27" spans="1:44" ht="22.5" customHeight="1" x14ac:dyDescent="0.2">
      <c r="A27" s="43">
        <v>31</v>
      </c>
      <c r="B27" s="45"/>
      <c r="C27" s="46"/>
      <c r="D27" s="46"/>
      <c r="E27" s="80"/>
      <c r="F27" s="72" t="s">
        <v>32</v>
      </c>
      <c r="G27" s="81">
        <f>IF($A27="","",IFERROR(VLOOKUP(G$2&amp;$A$3&amp;$A27,RESULT!$1:$1048576,$E$2,0)*$D$2,"-"))</f>
        <v>40.485612183864561</v>
      </c>
      <c r="H27" s="81">
        <f>IF($A27="","",IFERROR(VLOOKUP(H$2&amp;$A$3&amp;$A27,RESULT!$1:$1048576,$E$2,0)*$D$2,"-"))</f>
        <v>42.265532090561081</v>
      </c>
      <c r="I27" s="81">
        <f>IF($A27="","",IFERROR(VLOOKUP(I$2&amp;$A$3&amp;$A27,RESULT!$1:$1048576,$E$2,0)*$D$2,"-"))</f>
        <v>32.784485434672504</v>
      </c>
      <c r="J27" s="81">
        <f>IF($A27="","",IFERROR(VLOOKUP(J$2&amp;$A$3&amp;$A27,RESULT!$1:$1048576,$E$2,0)*$D$2,"-"))</f>
        <v>31.265734757049607</v>
      </c>
      <c r="K27" s="81">
        <f>IF($A27="","",IFERROR(VLOOKUP(K$2&amp;$A$3&amp;$A27,RESULT!$1:$1048576,$E$2,0)*$D$2,"-"))</f>
        <v>31.249402643527109</v>
      </c>
      <c r="L27" s="81">
        <f>IF($A27="","",IFERROR(VLOOKUP(L$2&amp;$A$3&amp;$A27,RESULT!$1:$1048576,$E$2,0)*$D$2,"-"))</f>
        <v>30.853382960203067</v>
      </c>
      <c r="M27" s="81">
        <f>IF($A27="","",IFERROR(VLOOKUP(M$2&amp;$A$3&amp;$A27,RESULT!$1:$1048576,$E$2,0)*$D$2,"-"))</f>
        <v>31.106993300340758</v>
      </c>
      <c r="N27" s="81">
        <f>IF($A27="","",IFERROR(VLOOKUP(N$2&amp;$A$3&amp;$A27,RESULT!$1:$1048576,$E$2,0)*$D$2,"-"))</f>
        <v>30.656461803500644</v>
      </c>
      <c r="O27" s="81">
        <f>IF($A27="","",IFERROR(VLOOKUP(O$2&amp;$A$3&amp;$A27,RESULT!$1:$1048576,$E$2,0)*$D$2,"-"))</f>
        <v>30.051896647013365</v>
      </c>
      <c r="P27" s="81">
        <f>IF($A27="","",IFERROR(VLOOKUP(P$2&amp;$A$3&amp;$A27,RESULT!$1:$1048576,$E$2,0)*$D$2,"-"))</f>
        <v>29.496143942736591</v>
      </c>
      <c r="Q27" s="81">
        <f>IF($A27="","",IFERROR(VLOOKUP(Q$2&amp;$A$3&amp;$A27,RESULT!$1:$1048576,$E$2,0)*$D$2,"-"))</f>
        <v>26.558378858158381</v>
      </c>
      <c r="R27" s="81">
        <f>IF($A27="","",IFERROR(VLOOKUP(R$2&amp;$A$3&amp;$A27,RESULT!$1:$1048576,$E$2,0)*$D$2,"-"))</f>
        <v>23.302472515526425</v>
      </c>
      <c r="S27" s="81">
        <f>IF($A27="","",IFERROR(VLOOKUP(S$2&amp;$A$3&amp;$A27,RESULT!$1:$1048576,$E$2,0)*$D$2,"-"))</f>
        <v>19.000896204047052</v>
      </c>
      <c r="T27" s="81">
        <f>IF($A27="","",IFERROR(VLOOKUP(T$2&amp;$A$3&amp;$A27,RESULT!$1:$1048576,$E$2,0)*$D$2,"-"))</f>
        <v>17.941644296846597</v>
      </c>
      <c r="U27" s="81">
        <f>IF($A27="","",IFERROR(VLOOKUP(U$2&amp;$A$3&amp;$A27,RESULT!$1:$1048576,$E$2,0)*$D$2,"-"))</f>
        <v>15.406313143307756</v>
      </c>
      <c r="V27" s="81">
        <f>IF($A27="","",IFERROR(VLOOKUP(V$2&amp;$A$3&amp;$A27,RESULT!$1:$1048576,$E$2,0)*$D$2,"-"))</f>
        <v>14.155518326805636</v>
      </c>
      <c r="W27" s="81">
        <f>IF($A27="","",IFERROR(VLOOKUP(W$2&amp;$A$3&amp;$A27,RESULT!$1:$1048576,$E$2,0)*$D$2,"-"))</f>
        <v>10.722072610611939</v>
      </c>
      <c r="X27" s="81">
        <f>IF($A27="","",IFERROR(VLOOKUP(X$2&amp;$A$3&amp;$A27,RESULT!$1:$1048576,$E$2,0)*$D$2,"-"))</f>
        <v>8.8971326723047728</v>
      </c>
      <c r="Y27" s="81">
        <f>IF($A27="","",IFERROR(VLOOKUP(Y$2&amp;$A$3&amp;$A27,RESULT!$1:$1048576,$E$2,0)*$D$2,"-"))</f>
        <v>7.7825757339211776</v>
      </c>
      <c r="Z27" s="90">
        <f>IF($A27="","",IFERROR(VLOOKUP(Z$2&amp;$A$3&amp;$A27,RESULT!$1:$1048576,$E$2,0)*$D$2,"-"))</f>
        <v>7.6692068061119087</v>
      </c>
      <c r="AA27" s="81">
        <f>IF($A27="","",IFERROR(VLOOKUP(AA$2&amp;$A$3&amp;$A27,RESULT!$1:$1048576,$E$2,0)*$D$2,"-"))</f>
        <v>26.558378858158381</v>
      </c>
      <c r="AB27" s="81">
        <f>IF($A27="","",IFERROR(VLOOKUP(AB$2&amp;$A$3&amp;$A27,RESULT!$1:$1048576,$E$2,0)*$D$2,"-"))</f>
        <v>23.302472515526425</v>
      </c>
      <c r="AC27" s="81">
        <f>IF($A27="","",IFERROR(VLOOKUP(AC$2&amp;$A$3&amp;$A27,RESULT!$1:$1048576,$E$2,0)*$D$2,"-"))</f>
        <v>19.000896204047052</v>
      </c>
      <c r="AD27" s="81">
        <f>IF($A27="","",IFERROR(VLOOKUP(AD$2&amp;$A$3&amp;$A27,RESULT!$1:$1048576,$E$2,0)*$D$2,"-"))</f>
        <v>17.941644296846597</v>
      </c>
      <c r="AE27" s="81">
        <f>IF($A27="","",IFERROR(VLOOKUP(AE$2&amp;$A$3&amp;$A27,RESULT!$1:$1048576,$E$2,0)*$D$2,"-"))</f>
        <v>15.406313143307756</v>
      </c>
      <c r="AF27" s="81">
        <f>IF($A27="","",IFERROR(VLOOKUP(AF$2&amp;$A$3&amp;$A27,RESULT!$1:$1048576,$E$2,0)*$D$2,"-"))</f>
        <v>14.155518326805636</v>
      </c>
      <c r="AG27" s="81">
        <f>IF($A27="","",IFERROR(VLOOKUP(AG$2&amp;$A$3&amp;$A27,RESULT!$1:$1048576,$E$2,0)*$D$2,"-"))</f>
        <v>10.722072610611939</v>
      </c>
      <c r="AH27" s="81">
        <f>IF($A27="","",IFERROR(VLOOKUP(AH$2&amp;$A$3&amp;$A27,RESULT!$1:$1048576,$E$2,0)*$D$2,"-"))</f>
        <v>8.8971326723047728</v>
      </c>
      <c r="AI27" s="81">
        <f>IF($A27="","",IFERROR(VLOOKUP(AI$2&amp;$A$3&amp;$A27,RESULT!$1:$1048576,$E$2,0)*$D$2,"-"))</f>
        <v>7.7825757339211776</v>
      </c>
      <c r="AJ27" s="81">
        <f>IF($A27="","",IFERROR(VLOOKUP(AJ$2&amp;$A$3&amp;$A27,RESULT!$1:$1048576,$E$2,0)*$D$2,"-"))</f>
        <v>7.6692068061119087</v>
      </c>
      <c r="AK27" s="11"/>
      <c r="AL27" s="11"/>
      <c r="AM27" s="11"/>
      <c r="AN27" s="11"/>
      <c r="AO27" s="11"/>
      <c r="AP27" s="12"/>
      <c r="AQ27" s="13"/>
      <c r="AR27" s="14"/>
    </row>
    <row r="28" spans="1:44" ht="22.5" customHeight="1" x14ac:dyDescent="0.2">
      <c r="A28" s="43">
        <v>32</v>
      </c>
      <c r="B28" s="45"/>
      <c r="C28" s="46"/>
      <c r="D28" s="46"/>
      <c r="E28" s="80"/>
      <c r="F28" s="72" t="s">
        <v>33</v>
      </c>
      <c r="G28" s="81">
        <f>IF($A28="","",IFERROR(VLOOKUP(G$2&amp;$A$3&amp;$A28,RESULT!$1:$1048576,$E$2,0)*$D$2,"-"))</f>
        <v>42.537723440331199</v>
      </c>
      <c r="H28" s="81">
        <f>IF($A28="","",IFERROR(VLOOKUP(H$2&amp;$A$3&amp;$A28,RESULT!$1:$1048576,$E$2,0)*$D$2,"-"))</f>
        <v>40.356746371127322</v>
      </c>
      <c r="I28" s="81">
        <f>IF($A28="","",IFERROR(VLOOKUP(I$2&amp;$A$3&amp;$A28,RESULT!$1:$1048576,$E$2,0)*$D$2,"-"))</f>
        <v>32.89923626453983</v>
      </c>
      <c r="J28" s="81">
        <f>IF($A28="","",IFERROR(VLOOKUP(J$2&amp;$A$3&amp;$A28,RESULT!$1:$1048576,$E$2,0)*$D$2,"-"))</f>
        <v>31.919565544386124</v>
      </c>
      <c r="K28" s="81">
        <f>IF($A28="","",IFERROR(VLOOKUP(K$2&amp;$A$3&amp;$A28,RESULT!$1:$1048576,$E$2,0)*$D$2,"-"))</f>
        <v>31.176735223062153</v>
      </c>
      <c r="L28" s="81">
        <f>IF($A28="","",IFERROR(VLOOKUP(L$2&amp;$A$3&amp;$A28,RESULT!$1:$1048576,$E$2,0)*$D$2,"-"))</f>
        <v>29.04678954661032</v>
      </c>
      <c r="M28" s="81">
        <f>IF($A28="","",IFERROR(VLOOKUP(M$2&amp;$A$3&amp;$A28,RESULT!$1:$1048576,$E$2,0)*$D$2,"-"))</f>
        <v>29.345231129702242</v>
      </c>
      <c r="N28" s="81">
        <f>IF($A28="","",IFERROR(VLOOKUP(N$2&amp;$A$3&amp;$A28,RESULT!$1:$1048576,$E$2,0)*$D$2,"-"))</f>
        <v>32.788958153451055</v>
      </c>
      <c r="O28" s="81">
        <f>IF($A28="","",IFERROR(VLOOKUP(O$2&amp;$A$3&amp;$A28,RESULT!$1:$1048576,$E$2,0)*$D$2,"-"))</f>
        <v>28.857017824258424</v>
      </c>
      <c r="P28" s="81">
        <f>IF($A28="","",IFERROR(VLOOKUP(P$2&amp;$A$3&amp;$A28,RESULT!$1:$1048576,$E$2,0)*$D$2,"-"))</f>
        <v>29.422882356894359</v>
      </c>
      <c r="Q28" s="81">
        <f>IF($A28="","",IFERROR(VLOOKUP(Q$2&amp;$A$3&amp;$A28,RESULT!$1:$1048576,$E$2,0)*$D$2,"-"))</f>
        <v>25.133194056775398</v>
      </c>
      <c r="R28" s="81">
        <f>IF($A28="","",IFERROR(VLOOKUP(R$2&amp;$A$3&amp;$A28,RESULT!$1:$1048576,$E$2,0)*$D$2,"-"))</f>
        <v>22.845201763260121</v>
      </c>
      <c r="S28" s="81">
        <f>IF($A28="","",IFERROR(VLOOKUP(S$2&amp;$A$3&amp;$A28,RESULT!$1:$1048576,$E$2,0)*$D$2,"-"))</f>
        <v>18.265685860298756</v>
      </c>
      <c r="T28" s="81">
        <f>IF($A28="","",IFERROR(VLOOKUP(T$2&amp;$A$3&amp;$A28,RESULT!$1:$1048576,$E$2,0)*$D$2,"-"))</f>
        <v>15.799203022006905</v>
      </c>
      <c r="U28" s="81">
        <f>IF($A28="","",IFERROR(VLOOKUP(U$2&amp;$A$3&amp;$A28,RESULT!$1:$1048576,$E$2,0)*$D$2,"-"))</f>
        <v>15.172011433137801</v>
      </c>
      <c r="V28" s="81">
        <f>IF($A28="","",IFERROR(VLOOKUP(V$2&amp;$A$3&amp;$A28,RESULT!$1:$1048576,$E$2,0)*$D$2,"-"))</f>
        <v>15.027337191835292</v>
      </c>
      <c r="W28" s="81">
        <f>IF($A28="","",IFERROR(VLOOKUP(W$2&amp;$A$3&amp;$A28,RESULT!$1:$1048576,$E$2,0)*$D$2,"-"))</f>
        <v>10.018263015965871</v>
      </c>
      <c r="X28" s="81">
        <f>IF($A28="","",IFERROR(VLOOKUP(X$2&amp;$A$3&amp;$A28,RESULT!$1:$1048576,$E$2,0)*$D$2,"-"))</f>
        <v>6.7339074754835124</v>
      </c>
      <c r="Y28" s="81">
        <f>IF($A28="","",IFERROR(VLOOKUP(Y$2&amp;$A$3&amp;$A28,RESULT!$1:$1048576,$E$2,0)*$D$2,"-"))</f>
        <v>9.3663111534891375</v>
      </c>
      <c r="Z28" s="90">
        <f>IF($A28="","",IFERROR(VLOOKUP(Z$2&amp;$A$3&amp;$A28,RESULT!$1:$1048576,$E$2,0)*$D$2,"-"))</f>
        <v>7.5198104730005726</v>
      </c>
      <c r="AA28" s="81">
        <f>IF($A28="","",IFERROR(VLOOKUP(AA$2&amp;$A$3&amp;$A28,RESULT!$1:$1048576,$E$2,0)*$D$2,"-"))</f>
        <v>25.133194056775398</v>
      </c>
      <c r="AB28" s="81">
        <f>IF($A28="","",IFERROR(VLOOKUP(AB$2&amp;$A$3&amp;$A28,RESULT!$1:$1048576,$E$2,0)*$D$2,"-"))</f>
        <v>22.845201763260121</v>
      </c>
      <c r="AC28" s="81">
        <f>IF($A28="","",IFERROR(VLOOKUP(AC$2&amp;$A$3&amp;$A28,RESULT!$1:$1048576,$E$2,0)*$D$2,"-"))</f>
        <v>18.265685860298756</v>
      </c>
      <c r="AD28" s="81">
        <f>IF($A28="","",IFERROR(VLOOKUP(AD$2&amp;$A$3&amp;$A28,RESULT!$1:$1048576,$E$2,0)*$D$2,"-"))</f>
        <v>15.799203022006905</v>
      </c>
      <c r="AE28" s="81">
        <f>IF($A28="","",IFERROR(VLOOKUP(AE$2&amp;$A$3&amp;$A28,RESULT!$1:$1048576,$E$2,0)*$D$2,"-"))</f>
        <v>15.172011433137801</v>
      </c>
      <c r="AF28" s="81">
        <f>IF($A28="","",IFERROR(VLOOKUP(AF$2&amp;$A$3&amp;$A28,RESULT!$1:$1048576,$E$2,0)*$D$2,"-"))</f>
        <v>15.027337191835292</v>
      </c>
      <c r="AG28" s="81">
        <f>IF($A28="","",IFERROR(VLOOKUP(AG$2&amp;$A$3&amp;$A28,RESULT!$1:$1048576,$E$2,0)*$D$2,"-"))</f>
        <v>10.018263015965871</v>
      </c>
      <c r="AH28" s="81">
        <f>IF($A28="","",IFERROR(VLOOKUP(AH$2&amp;$A$3&amp;$A28,RESULT!$1:$1048576,$E$2,0)*$D$2,"-"))</f>
        <v>6.7339074754835124</v>
      </c>
      <c r="AI28" s="81">
        <f>IF($A28="","",IFERROR(VLOOKUP(AI$2&amp;$A$3&amp;$A28,RESULT!$1:$1048576,$E$2,0)*$D$2,"-"))</f>
        <v>9.3663111534891375</v>
      </c>
      <c r="AJ28" s="81">
        <f>IF($A28="","",IFERROR(VLOOKUP(AJ$2&amp;$A$3&amp;$A28,RESULT!$1:$1048576,$E$2,0)*$D$2,"-"))</f>
        <v>7.5198104730005726</v>
      </c>
      <c r="AK28" s="11"/>
      <c r="AL28" s="11"/>
      <c r="AM28" s="11"/>
      <c r="AN28" s="11"/>
      <c r="AO28" s="11"/>
      <c r="AP28" s="12"/>
      <c r="AQ28" s="13"/>
      <c r="AR28" s="14"/>
    </row>
    <row r="29" spans="1:44" ht="22.5" customHeight="1" x14ac:dyDescent="0.2">
      <c r="A29" s="43">
        <v>33</v>
      </c>
      <c r="B29" s="45"/>
      <c r="C29" s="46"/>
      <c r="D29" s="46"/>
      <c r="E29" s="80"/>
      <c r="F29" s="72" t="s">
        <v>34</v>
      </c>
      <c r="G29" s="81">
        <f>IF($A29="","",IFERROR(VLOOKUP(G$2&amp;$A$3&amp;$A29,RESULT!$1:$1048576,$E$2,0)*$D$2,"-"))</f>
        <v>32.109489982235914</v>
      </c>
      <c r="H29" s="81">
        <f>IF($A29="","",IFERROR(VLOOKUP(H$2&amp;$A$3&amp;$A29,RESULT!$1:$1048576,$E$2,0)*$D$2,"-"))</f>
        <v>39.998166671759243</v>
      </c>
      <c r="I29" s="81">
        <f>IF($A29="","",IFERROR(VLOOKUP(I$2&amp;$A$3&amp;$A29,RESULT!$1:$1048576,$E$2,0)*$D$2,"-"))</f>
        <v>27.370528504983859</v>
      </c>
      <c r="J29" s="81">
        <f>IF($A29="","",IFERROR(VLOOKUP(J$2&amp;$A$3&amp;$A29,RESULT!$1:$1048576,$E$2,0)*$D$2,"-"))</f>
        <v>25.737667358796166</v>
      </c>
      <c r="K29" s="81">
        <f>IF($A29="","",IFERROR(VLOOKUP(K$2&amp;$A$3&amp;$A29,RESULT!$1:$1048576,$E$2,0)*$D$2,"-"))</f>
        <v>26.335177792389597</v>
      </c>
      <c r="L29" s="81">
        <f>IF($A29="","",IFERROR(VLOOKUP(L$2&amp;$A$3&amp;$A29,RESULT!$1:$1048576,$E$2,0)*$D$2,"-"))</f>
        <v>24.985304404430071</v>
      </c>
      <c r="M29" s="81">
        <f>IF($A29="","",IFERROR(VLOOKUP(M$2&amp;$A$3&amp;$A29,RESULT!$1:$1048576,$E$2,0)*$D$2,"-"))</f>
        <v>24.60918683856082</v>
      </c>
      <c r="N29" s="81">
        <f>IF($A29="","",IFERROR(VLOOKUP(N$2&amp;$A$3&amp;$A29,RESULT!$1:$1048576,$E$2,0)*$D$2,"-"))</f>
        <v>27.072574095609614</v>
      </c>
      <c r="O29" s="81">
        <f>IF($A29="","",IFERROR(VLOOKUP(O$2&amp;$A$3&amp;$A29,RESULT!$1:$1048576,$E$2,0)*$D$2,"-"))</f>
        <v>24.78223881070873</v>
      </c>
      <c r="P29" s="81">
        <f>IF($A29="","",IFERROR(VLOOKUP(P$2&amp;$A$3&amp;$A29,RESULT!$1:$1048576,$E$2,0)*$D$2,"-"))</f>
        <v>28.662188250851205</v>
      </c>
      <c r="Q29" s="81">
        <f>IF($A29="","",IFERROR(VLOOKUP(Q$2&amp;$A$3&amp;$A29,RESULT!$1:$1048576,$E$2,0)*$D$2,"-"))</f>
        <v>26.096050926049656</v>
      </c>
      <c r="R29" s="81">
        <f>IF($A29="","",IFERROR(VLOOKUP(R$2&amp;$A$3&amp;$A29,RESULT!$1:$1048576,$E$2,0)*$D$2,"-"))</f>
        <v>24.778162644876641</v>
      </c>
      <c r="S29" s="81">
        <f>IF($A29="","",IFERROR(VLOOKUP(S$2&amp;$A$3&amp;$A29,RESULT!$1:$1048576,$E$2,0)*$D$2,"-"))</f>
        <v>20.702722669117311</v>
      </c>
      <c r="T29" s="81">
        <f>IF($A29="","",IFERROR(VLOOKUP(T$2&amp;$A$3&amp;$A29,RESULT!$1:$1048576,$E$2,0)*$D$2,"-"))</f>
        <v>20.925049876081605</v>
      </c>
      <c r="U29" s="81">
        <f>IF($A29="","",IFERROR(VLOOKUP(U$2&amp;$A$3&amp;$A29,RESULT!$1:$1048576,$E$2,0)*$D$2,"-"))</f>
        <v>18.083054138503453</v>
      </c>
      <c r="V29" s="81">
        <f>IF($A29="","",IFERROR(VLOOKUP(V$2&amp;$A$3&amp;$A29,RESULT!$1:$1048576,$E$2,0)*$D$2,"-"))</f>
        <v>15.658905991742197</v>
      </c>
      <c r="W29" s="81">
        <f>IF($A29="","",IFERROR(VLOOKUP(W$2&amp;$A$3&amp;$A29,RESULT!$1:$1048576,$E$2,0)*$D$2,"-"))</f>
        <v>16.03252979287565</v>
      </c>
      <c r="X29" s="81">
        <f>IF($A29="","",IFERROR(VLOOKUP(X$2&amp;$A$3&amp;$A29,RESULT!$1:$1048576,$E$2,0)*$D$2,"-"))</f>
        <v>15.060771388512837</v>
      </c>
      <c r="Y29" s="81">
        <f>IF($A29="","",IFERROR(VLOOKUP(Y$2&amp;$A$3&amp;$A29,RESULT!$1:$1048576,$E$2,0)*$D$2,"-"))</f>
        <v>12.617377110315593</v>
      </c>
      <c r="Z29" s="90">
        <f>IF($A29="","",IFERROR(VLOOKUP(Z$2&amp;$A$3&amp;$A29,RESULT!$1:$1048576,$E$2,0)*$D$2,"-"))</f>
        <v>11.023016115987676</v>
      </c>
      <c r="AA29" s="81">
        <f>IF($A29="","",IFERROR(VLOOKUP(AA$2&amp;$A$3&amp;$A29,RESULT!$1:$1048576,$E$2,0)*$D$2,"-"))</f>
        <v>26.096050926049656</v>
      </c>
      <c r="AB29" s="81">
        <f>IF($A29="","",IFERROR(VLOOKUP(AB$2&amp;$A$3&amp;$A29,RESULT!$1:$1048576,$E$2,0)*$D$2,"-"))</f>
        <v>24.778162644876641</v>
      </c>
      <c r="AC29" s="81">
        <f>IF($A29="","",IFERROR(VLOOKUP(AC$2&amp;$A$3&amp;$A29,RESULT!$1:$1048576,$E$2,0)*$D$2,"-"))</f>
        <v>20.702722669117311</v>
      </c>
      <c r="AD29" s="81">
        <f>IF($A29="","",IFERROR(VLOOKUP(AD$2&amp;$A$3&amp;$A29,RESULT!$1:$1048576,$E$2,0)*$D$2,"-"))</f>
        <v>20.925049876081605</v>
      </c>
      <c r="AE29" s="81">
        <f>IF($A29="","",IFERROR(VLOOKUP(AE$2&amp;$A$3&amp;$A29,RESULT!$1:$1048576,$E$2,0)*$D$2,"-"))</f>
        <v>18.083054138503453</v>
      </c>
      <c r="AF29" s="81">
        <f>IF($A29="","",IFERROR(VLOOKUP(AF$2&amp;$A$3&amp;$A29,RESULT!$1:$1048576,$E$2,0)*$D$2,"-"))</f>
        <v>15.658905991742197</v>
      </c>
      <c r="AG29" s="81">
        <f>IF($A29="","",IFERROR(VLOOKUP(AG$2&amp;$A$3&amp;$A29,RESULT!$1:$1048576,$E$2,0)*$D$2,"-"))</f>
        <v>16.03252979287565</v>
      </c>
      <c r="AH29" s="81">
        <f>IF($A29="","",IFERROR(VLOOKUP(AH$2&amp;$A$3&amp;$A29,RESULT!$1:$1048576,$E$2,0)*$D$2,"-"))</f>
        <v>15.060771388512837</v>
      </c>
      <c r="AI29" s="81">
        <f>IF($A29="","",IFERROR(VLOOKUP(AI$2&amp;$A$3&amp;$A29,RESULT!$1:$1048576,$E$2,0)*$D$2,"-"))</f>
        <v>12.617377110315593</v>
      </c>
      <c r="AJ29" s="81">
        <f>IF($A29="","",IFERROR(VLOOKUP(AJ$2&amp;$A$3&amp;$A29,RESULT!$1:$1048576,$E$2,0)*$D$2,"-"))</f>
        <v>11.023016115987676</v>
      </c>
      <c r="AK29" s="11"/>
      <c r="AL29" s="11"/>
      <c r="AM29" s="11"/>
      <c r="AN29" s="11"/>
      <c r="AO29" s="11"/>
      <c r="AP29" s="12"/>
      <c r="AQ29" s="13"/>
      <c r="AR29" s="14"/>
    </row>
    <row r="30" spans="1:44" ht="22.5" customHeight="1" x14ac:dyDescent="0.2">
      <c r="A30" s="43">
        <v>35</v>
      </c>
      <c r="B30" s="45"/>
      <c r="C30" s="46"/>
      <c r="D30" s="46"/>
      <c r="E30" s="80"/>
      <c r="F30" s="72" t="s">
        <v>35</v>
      </c>
      <c r="G30" s="81">
        <f>IF($A30="","",IFERROR(VLOOKUP(G$2&amp;$A$3&amp;$A30,RESULT!$1:$1048576,$E$2,0)*$D$2,"-"))</f>
        <v>26.820090781894386</v>
      </c>
      <c r="H30" s="81">
        <f>IF($A30="","",IFERROR(VLOOKUP(H$2&amp;$A$3&amp;$A30,RESULT!$1:$1048576,$E$2,0)*$D$2,"-"))</f>
        <v>28.529445823655227</v>
      </c>
      <c r="I30" s="81">
        <f>IF($A30="","",IFERROR(VLOOKUP(I$2&amp;$A$3&amp;$A30,RESULT!$1:$1048576,$E$2,0)*$D$2,"-"))</f>
        <v>17.458611399477128</v>
      </c>
      <c r="J30" s="81">
        <f>IF($A30="","",IFERROR(VLOOKUP(J$2&amp;$A$3&amp;$A30,RESULT!$1:$1048576,$E$2,0)*$D$2,"-"))</f>
        <v>17.220612839145769</v>
      </c>
      <c r="K30" s="81">
        <f>IF($A30="","",IFERROR(VLOOKUP(K$2&amp;$A$3&amp;$A30,RESULT!$1:$1048576,$E$2,0)*$D$2,"-"))</f>
        <v>18.302066811193129</v>
      </c>
      <c r="L30" s="81">
        <f>IF($A30="","",IFERROR(VLOOKUP(L$2&amp;$A$3&amp;$A30,RESULT!$1:$1048576,$E$2,0)*$D$2,"-"))</f>
        <v>18.076365729820708</v>
      </c>
      <c r="M30" s="81">
        <f>IF($A30="","",IFERROR(VLOOKUP(M$2&amp;$A$3&amp;$A30,RESULT!$1:$1048576,$E$2,0)*$D$2,"-"))</f>
        <v>21.312315609085708</v>
      </c>
      <c r="N30" s="81">
        <f>IF($A30="","",IFERROR(VLOOKUP(N$2&amp;$A$3&amp;$A30,RESULT!$1:$1048576,$E$2,0)*$D$2,"-"))</f>
        <v>21.875343076804814</v>
      </c>
      <c r="O30" s="81">
        <f>IF($A30="","",IFERROR(VLOOKUP(O$2&amp;$A$3&amp;$A30,RESULT!$1:$1048576,$E$2,0)*$D$2,"-"))</f>
        <v>23.21732905421295</v>
      </c>
      <c r="P30" s="81">
        <f>IF($A30="","",IFERROR(VLOOKUP(P$2&amp;$A$3&amp;$A30,RESULT!$1:$1048576,$E$2,0)*$D$2,"-"))</f>
        <v>24.451101911089118</v>
      </c>
      <c r="Q30" s="81">
        <f>IF($A30="","",IFERROR(VLOOKUP(Q$2&amp;$A$3&amp;$A30,RESULT!$1:$1048576,$E$2,0)*$D$2,"-"))</f>
        <v>23.584159927984036</v>
      </c>
      <c r="R30" s="81">
        <f>IF($A30="","",IFERROR(VLOOKUP(R$2&amp;$A$3&amp;$A30,RESULT!$1:$1048576,$E$2,0)*$D$2,"-"))</f>
        <v>20.173983156916641</v>
      </c>
      <c r="S30" s="81">
        <f>IF($A30="","",IFERROR(VLOOKUP(S$2&amp;$A$3&amp;$A30,RESULT!$1:$1048576,$E$2,0)*$D$2,"-"))</f>
        <v>16.646957814976499</v>
      </c>
      <c r="T30" s="81">
        <f>IF($A30="","",IFERROR(VLOOKUP(T$2&amp;$A$3&amp;$A30,RESULT!$1:$1048576,$E$2,0)*$D$2,"-"))</f>
        <v>15.459439589924811</v>
      </c>
      <c r="U30" s="81">
        <f>IF($A30="","",IFERROR(VLOOKUP(U$2&amp;$A$3&amp;$A30,RESULT!$1:$1048576,$E$2,0)*$D$2,"-"))</f>
        <v>13.383510384873196</v>
      </c>
      <c r="V30" s="81">
        <f>IF($A30="","",IFERROR(VLOOKUP(V$2&amp;$A$3&amp;$A30,RESULT!$1:$1048576,$E$2,0)*$D$2,"-"))</f>
        <v>12.616018697318953</v>
      </c>
      <c r="W30" s="81">
        <f>IF($A30="","",IFERROR(VLOOKUP(W$2&amp;$A$3&amp;$A30,RESULT!$1:$1048576,$E$2,0)*$D$2,"-"))</f>
        <v>10.294172430182146</v>
      </c>
      <c r="X30" s="81">
        <f>IF($A30="","",IFERROR(VLOOKUP(X$2&amp;$A$3&amp;$A30,RESULT!$1:$1048576,$E$2,0)*$D$2,"-"))</f>
        <v>8.6047830958879299</v>
      </c>
      <c r="Y30" s="81">
        <f>IF($A30="","",IFERROR(VLOOKUP(Y$2&amp;$A$3&amp;$A30,RESULT!$1:$1048576,$E$2,0)*$D$2,"-"))</f>
        <v>8.7439404358214858</v>
      </c>
      <c r="Z30" s="90">
        <f>IF($A30="","",IFERROR(VLOOKUP(Z$2&amp;$A$3&amp;$A30,RESULT!$1:$1048576,$E$2,0)*$D$2,"-"))</f>
        <v>7.9006461639447538</v>
      </c>
      <c r="AA30" s="81">
        <f>IF($A30="","",IFERROR(VLOOKUP(AA$2&amp;$A$3&amp;$A30,RESULT!$1:$1048576,$E$2,0)*$D$2,"-"))</f>
        <v>23.584159927984036</v>
      </c>
      <c r="AB30" s="81">
        <f>IF($A30="","",IFERROR(VLOOKUP(AB$2&amp;$A$3&amp;$A30,RESULT!$1:$1048576,$E$2,0)*$D$2,"-"))</f>
        <v>20.173983156916641</v>
      </c>
      <c r="AC30" s="81">
        <f>IF($A30="","",IFERROR(VLOOKUP(AC$2&amp;$A$3&amp;$A30,RESULT!$1:$1048576,$E$2,0)*$D$2,"-"))</f>
        <v>16.646957814976499</v>
      </c>
      <c r="AD30" s="81">
        <f>IF($A30="","",IFERROR(VLOOKUP(AD$2&amp;$A$3&amp;$A30,RESULT!$1:$1048576,$E$2,0)*$D$2,"-"))</f>
        <v>15.459439589924811</v>
      </c>
      <c r="AE30" s="81">
        <f>IF($A30="","",IFERROR(VLOOKUP(AE$2&amp;$A$3&amp;$A30,RESULT!$1:$1048576,$E$2,0)*$D$2,"-"))</f>
        <v>13.383510384873196</v>
      </c>
      <c r="AF30" s="81">
        <f>IF($A30="","",IFERROR(VLOOKUP(AF$2&amp;$A$3&amp;$A30,RESULT!$1:$1048576,$E$2,0)*$D$2,"-"))</f>
        <v>12.616018697318953</v>
      </c>
      <c r="AG30" s="81">
        <f>IF($A30="","",IFERROR(VLOOKUP(AG$2&amp;$A$3&amp;$A30,RESULT!$1:$1048576,$E$2,0)*$D$2,"-"))</f>
        <v>10.294172430182146</v>
      </c>
      <c r="AH30" s="81">
        <f>IF($A30="","",IFERROR(VLOOKUP(AH$2&amp;$A$3&amp;$A30,RESULT!$1:$1048576,$E$2,0)*$D$2,"-"))</f>
        <v>8.6047830958879299</v>
      </c>
      <c r="AI30" s="81">
        <f>IF($A30="","",IFERROR(VLOOKUP(AI$2&amp;$A$3&amp;$A30,RESULT!$1:$1048576,$E$2,0)*$D$2,"-"))</f>
        <v>8.7439404358214858</v>
      </c>
      <c r="AJ30" s="81">
        <f>IF($A30="","",IFERROR(VLOOKUP(AJ$2&amp;$A$3&amp;$A30,RESULT!$1:$1048576,$E$2,0)*$D$2,"-"))</f>
        <v>7.9006461639447538</v>
      </c>
      <c r="AK30" s="11"/>
      <c r="AL30" s="11"/>
      <c r="AM30" s="11"/>
      <c r="AN30" s="11"/>
      <c r="AO30" s="11"/>
      <c r="AP30" s="12"/>
      <c r="AQ30" s="13"/>
      <c r="AR30" s="14"/>
    </row>
    <row r="31" spans="1:44" ht="22.5" customHeight="1" x14ac:dyDescent="0.2">
      <c r="A31" s="43">
        <v>40</v>
      </c>
      <c r="C31" s="46"/>
      <c r="D31" s="46"/>
      <c r="E31" s="57" t="s">
        <v>46</v>
      </c>
      <c r="F31" s="79"/>
      <c r="G31" s="58">
        <f>IF($A31="","",IFERROR(VLOOKUP(G$2&amp;$A$3&amp;$A31,RESULT!$1:$1048576,$E$2,0)*$D$2,"-"))</f>
        <v>37.706755811611046</v>
      </c>
      <c r="H31" s="58">
        <f>IF($A31="","",IFERROR(VLOOKUP(H$2&amp;$A$3&amp;$A31,RESULT!$1:$1048576,$E$2,0)*$D$2,"-"))</f>
        <v>35.800002085288199</v>
      </c>
      <c r="I31" s="58">
        <f>IF($A31="","",IFERROR(VLOOKUP(I$2&amp;$A$3&amp;$A31,RESULT!$1:$1048576,$E$2,0)*$D$2,"-"))</f>
        <v>30.231039053231463</v>
      </c>
      <c r="J31" s="58">
        <f>IF($A31="","",IFERROR(VLOOKUP(J$2&amp;$A$3&amp;$A31,RESULT!$1:$1048576,$E$2,0)*$D$2,"-"))</f>
        <v>29.283970760344992</v>
      </c>
      <c r="K31" s="58">
        <f>IF($A31="","",IFERROR(VLOOKUP(K$2&amp;$A$3&amp;$A31,RESULT!$1:$1048576,$E$2,0)*$D$2,"-"))</f>
        <v>30.408735883370237</v>
      </c>
      <c r="L31" s="131">
        <f>IF($A31="","",IFERROR(VLOOKUP(L$2&amp;$A$3&amp;$A31,RESULT!$1:$1048576,$E$2,0)*$D$2,"-"))</f>
        <v>28.42717384052516</v>
      </c>
      <c r="M31" s="131">
        <f>IF($A31="","",IFERROR(VLOOKUP(M$2&amp;$A$3&amp;$A31,RESULT!$1:$1048576,$E$2,0)*$D$2,"-"))</f>
        <v>30.374982812565655</v>
      </c>
      <c r="N31" s="58">
        <f>IF($A31="","",IFERROR(VLOOKUP(N$2&amp;$A$3&amp;$A31,RESULT!$1:$1048576,$E$2,0)*$D$2,"-"))</f>
        <v>27.6790513383052</v>
      </c>
      <c r="O31" s="58">
        <f>IF($A31="","",IFERROR(VLOOKUP(O$2&amp;$A$3&amp;$A31,RESULT!$1:$1048576,$E$2,0)*$D$2,"-"))</f>
        <v>26.183373813549117</v>
      </c>
      <c r="P31" s="58">
        <f>IF($A31="","",IFERROR(VLOOKUP(P$2&amp;$A$3&amp;$A31,RESULT!$1:$1048576,$E$2,0)*$D$2,"-"))</f>
        <v>26.097379539804962</v>
      </c>
      <c r="Q31" s="58">
        <f>IF($A31="","",IFERROR(VLOOKUP(Q$2&amp;$A$3&amp;$A31,RESULT!$1:$1048576,$E$2,0)*$D$2,"-"))</f>
        <v>23.320950980570277</v>
      </c>
      <c r="R31" s="58">
        <f>IF($A31="","",IFERROR(VLOOKUP(R$2&amp;$A$3&amp;$A31,RESULT!$1:$1048576,$E$2,0)*$D$2,"-"))</f>
        <v>22.300676059872792</v>
      </c>
      <c r="S31" s="58">
        <f>IF($A31="","",IFERROR(VLOOKUP(S$2&amp;$A$3&amp;$A31,RESULT!$1:$1048576,$E$2,0)*$D$2,"-"))</f>
        <v>18.762391366003406</v>
      </c>
      <c r="T31" s="131">
        <f>IF($A31="","",IFERROR(VLOOKUP(T$2&amp;$A$3&amp;$A31,RESULT!$1:$1048576,$E$2,0)*$D$2,"-"))</f>
        <v>16.281519042035082</v>
      </c>
      <c r="U31" s="131">
        <f>IF($A31="","",IFERROR(VLOOKUP(U$2&amp;$A$3&amp;$A31,RESULT!$1:$1048576,$E$2,0)*$D$2,"-"))</f>
        <v>14.840637955731953</v>
      </c>
      <c r="V31" s="131">
        <f>IF($A31="","",IFERROR(VLOOKUP(V$2&amp;$A$3&amp;$A31,RESULT!$1:$1048576,$E$2,0)*$D$2,"-"))</f>
        <v>13.590807213972891</v>
      </c>
      <c r="W31" s="131">
        <f>IF($A31="","",IFERROR(VLOOKUP(W$2&amp;$A$3&amp;$A31,RESULT!$1:$1048576,$E$2,0)*$D$2,"-"))</f>
        <v>11.167375031607845</v>
      </c>
      <c r="X31" s="131">
        <f>IF($A31="","",IFERROR(VLOOKUP(X$2&amp;$A$3&amp;$A31,RESULT!$1:$1048576,$E$2,0)*$D$2,"-"))</f>
        <v>9.0583630320363024</v>
      </c>
      <c r="Y31" s="131">
        <f>IF($A31="","",IFERROR(VLOOKUP(Y$2&amp;$A$3&amp;$A31,RESULT!$1:$1048576,$E$2,0)*$D$2,"-"))</f>
        <v>8.3986985898884523</v>
      </c>
      <c r="Z31" s="132">
        <f>IF($A31="","",IFERROR(VLOOKUP(Z$2&amp;$A$3&amp;$A31,RESULT!$1:$1048576,$E$2,0)*$D$2,"-"))</f>
        <v>7.1701177851475704</v>
      </c>
      <c r="AA31" s="58">
        <f>IF($A31="","",IFERROR(VLOOKUP(AA$2&amp;$A$3&amp;$A31,RESULT!$1:$1048576,$E$2,0)*$D$2,"-"))</f>
        <v>23.320950980570277</v>
      </c>
      <c r="AB31" s="58">
        <f>IF($A31="","",IFERROR(VLOOKUP(AB$2&amp;$A$3&amp;$A31,RESULT!$1:$1048576,$E$2,0)*$D$2,"-"))</f>
        <v>22.300676059872792</v>
      </c>
      <c r="AC31" s="58">
        <f>IF($A31="","",IFERROR(VLOOKUP(AC$2&amp;$A$3&amp;$A31,RESULT!$1:$1048576,$E$2,0)*$D$2,"-"))</f>
        <v>18.762391366003406</v>
      </c>
      <c r="AD31" s="131">
        <f>IF($A31="","",IFERROR(VLOOKUP(AD$2&amp;$A$3&amp;$A31,RESULT!$1:$1048576,$E$2,0)*$D$2,"-"))</f>
        <v>16.281519042035082</v>
      </c>
      <c r="AE31" s="131">
        <f>IF($A31="","",IFERROR(VLOOKUP(AE$2&amp;$A$3&amp;$A31,RESULT!$1:$1048576,$E$2,0)*$D$2,"-"))</f>
        <v>14.840637955731953</v>
      </c>
      <c r="AF31" s="131">
        <f>IF($A31="","",IFERROR(VLOOKUP(AF$2&amp;$A$3&amp;$A31,RESULT!$1:$1048576,$E$2,0)*$D$2,"-"))</f>
        <v>13.590807213972891</v>
      </c>
      <c r="AG31" s="131">
        <f>IF($A31="","",IFERROR(VLOOKUP(AG$2&amp;$A$3&amp;$A31,RESULT!$1:$1048576,$E$2,0)*$D$2,"-"))</f>
        <v>11.167375031607845</v>
      </c>
      <c r="AH31" s="131">
        <f>IF($A31="","",IFERROR(VLOOKUP(AH$2&amp;$A$3&amp;$A31,RESULT!$1:$1048576,$E$2,0)*$D$2,"-"))</f>
        <v>9.0583630320363024</v>
      </c>
      <c r="AI31" s="131">
        <f>IF($A31="","",IFERROR(VLOOKUP(AI$2&amp;$A$3&amp;$A31,RESULT!$1:$1048576,$E$2,0)*$D$2,"-"))</f>
        <v>8.3986985898884523</v>
      </c>
      <c r="AJ31" s="131">
        <f>IF($A31="","",IFERROR(VLOOKUP(AJ$2&amp;$A$3&amp;$A31,RESULT!$1:$1048576,$E$2,0)*$D$2,"-"))</f>
        <v>7.1701177851475704</v>
      </c>
      <c r="AK31" s="8"/>
      <c r="AL31" s="8"/>
      <c r="AM31" s="8"/>
      <c r="AP31" s="9"/>
      <c r="AQ31" s="10"/>
      <c r="AR31" s="10"/>
    </row>
    <row r="32" spans="1:44" ht="22.5" customHeight="1" x14ac:dyDescent="0.2">
      <c r="A32" s="43">
        <v>41</v>
      </c>
      <c r="B32" s="45"/>
      <c r="C32" s="46"/>
      <c r="D32" s="46"/>
      <c r="E32" s="80"/>
      <c r="F32" s="72" t="s">
        <v>36</v>
      </c>
      <c r="G32" s="81">
        <f>IF($A32="","",IFERROR(VLOOKUP(G$2&amp;$A$3&amp;$A32,RESULT!$1:$1048576,$E$2,0)*$D$2,"-"))</f>
        <v>46.014802187074601</v>
      </c>
      <c r="H32" s="81">
        <f>IF($A32="","",IFERROR(VLOOKUP(H$2&amp;$A$3&amp;$A32,RESULT!$1:$1048576,$E$2,0)*$D$2,"-"))</f>
        <v>41.508698948486433</v>
      </c>
      <c r="I32" s="81">
        <f>IF($A32="","",IFERROR(VLOOKUP(I$2&amp;$A$3&amp;$A32,RESULT!$1:$1048576,$E$2,0)*$D$2,"-"))</f>
        <v>34.73339336561542</v>
      </c>
      <c r="J32" s="81">
        <f>IF($A32="","",IFERROR(VLOOKUP(J$2&amp;$A$3&amp;$A32,RESULT!$1:$1048576,$E$2,0)*$D$2,"-"))</f>
        <v>32.364342128157247</v>
      </c>
      <c r="K32" s="81">
        <f>IF($A32="","",IFERROR(VLOOKUP(K$2&amp;$A$3&amp;$A32,RESULT!$1:$1048576,$E$2,0)*$D$2,"-"))</f>
        <v>34.090721591713923</v>
      </c>
      <c r="L32" s="81">
        <f>IF($A32="","",IFERROR(VLOOKUP(L$2&amp;$A$3&amp;$A32,RESULT!$1:$1048576,$E$2,0)*$D$2,"-"))</f>
        <v>32.246459686124574</v>
      </c>
      <c r="M32" s="81">
        <f>IF($A32="","",IFERROR(VLOOKUP(M$2&amp;$A$3&amp;$A32,RESULT!$1:$1048576,$E$2,0)*$D$2,"-"))</f>
        <v>34.50387959603313</v>
      </c>
      <c r="N32" s="81">
        <f>IF($A32="","",IFERROR(VLOOKUP(N$2&amp;$A$3&amp;$A32,RESULT!$1:$1048576,$E$2,0)*$D$2,"-"))</f>
        <v>31.840373712576248</v>
      </c>
      <c r="O32" s="81">
        <f>IF($A32="","",IFERROR(VLOOKUP(O$2&amp;$A$3&amp;$A32,RESULT!$1:$1048576,$E$2,0)*$D$2,"-"))</f>
        <v>28.015531076959522</v>
      </c>
      <c r="P32" s="81">
        <f>IF($A32="","",IFERROR(VLOOKUP(P$2&amp;$A$3&amp;$A32,RESULT!$1:$1048576,$E$2,0)*$D$2,"-"))</f>
        <v>29.532577311212599</v>
      </c>
      <c r="Q32" s="81">
        <f>IF($A32="","",IFERROR(VLOOKUP(Q$2&amp;$A$3&amp;$A32,RESULT!$1:$1048576,$E$2,0)*$D$2,"-"))</f>
        <v>25.764907839143735</v>
      </c>
      <c r="R32" s="81">
        <f>IF($A32="","",IFERROR(VLOOKUP(R$2&amp;$A$3&amp;$A32,RESULT!$1:$1048576,$E$2,0)*$D$2,"-"))</f>
        <v>25.192081220693474</v>
      </c>
      <c r="S32" s="81">
        <f>IF($A32="","",IFERROR(VLOOKUP(S$2&amp;$A$3&amp;$A32,RESULT!$1:$1048576,$E$2,0)*$D$2,"-"))</f>
        <v>21.199803413823066</v>
      </c>
      <c r="T32" s="81">
        <f>IF($A32="","",IFERROR(VLOOKUP(T$2&amp;$A$3&amp;$A32,RESULT!$1:$1048576,$E$2,0)*$D$2,"-"))</f>
        <v>17.101238434298928</v>
      </c>
      <c r="U32" s="81">
        <f>IF($A32="","",IFERROR(VLOOKUP(U$2&amp;$A$3&amp;$A32,RESULT!$1:$1048576,$E$2,0)*$D$2,"-"))</f>
        <v>15.627280583318148</v>
      </c>
      <c r="V32" s="81">
        <f>IF($A32="","",IFERROR(VLOOKUP(V$2&amp;$A$3&amp;$A32,RESULT!$1:$1048576,$E$2,0)*$D$2,"-"))</f>
        <v>14.429549624749171</v>
      </c>
      <c r="W32" s="81">
        <f>IF($A32="","",IFERROR(VLOOKUP(W$2&amp;$A$3&amp;$A32,RESULT!$1:$1048576,$E$2,0)*$D$2,"-"))</f>
        <v>10.511139507327341</v>
      </c>
      <c r="X32" s="81">
        <f>IF($A32="","",IFERROR(VLOOKUP(X$2&amp;$A$3&amp;$A32,RESULT!$1:$1048576,$E$2,0)*$D$2,"-"))</f>
        <v>9.4302425861913335</v>
      </c>
      <c r="Y32" s="81">
        <f>IF($A32="","",IFERROR(VLOOKUP(Y$2&amp;$A$3&amp;$A32,RESULT!$1:$1048576,$E$2,0)*$D$2,"-"))</f>
        <v>8.1180124229498318</v>
      </c>
      <c r="Z32" s="90">
        <f>IF($A32="","",IFERROR(VLOOKUP(Z$2&amp;$A$3&amp;$A32,RESULT!$1:$1048576,$E$2,0)*$D$2,"-"))</f>
        <v>6.7321561841701003</v>
      </c>
      <c r="AA32" s="81">
        <f>IF($A32="","",IFERROR(VLOOKUP(AA$2&amp;$A$3&amp;$A32,RESULT!$1:$1048576,$E$2,0)*$D$2,"-"))</f>
        <v>25.764907839143735</v>
      </c>
      <c r="AB32" s="81">
        <f>IF($A32="","",IFERROR(VLOOKUP(AB$2&amp;$A$3&amp;$A32,RESULT!$1:$1048576,$E$2,0)*$D$2,"-"))</f>
        <v>25.192081220693474</v>
      </c>
      <c r="AC32" s="81">
        <f>IF($A32="","",IFERROR(VLOOKUP(AC$2&amp;$A$3&amp;$A32,RESULT!$1:$1048576,$E$2,0)*$D$2,"-"))</f>
        <v>21.199803413823066</v>
      </c>
      <c r="AD32" s="81">
        <f>IF($A32="","",IFERROR(VLOOKUP(AD$2&amp;$A$3&amp;$A32,RESULT!$1:$1048576,$E$2,0)*$D$2,"-"))</f>
        <v>17.101238434298928</v>
      </c>
      <c r="AE32" s="81">
        <f>IF($A32="","",IFERROR(VLOOKUP(AE$2&amp;$A$3&amp;$A32,RESULT!$1:$1048576,$E$2,0)*$D$2,"-"))</f>
        <v>15.627280583318148</v>
      </c>
      <c r="AF32" s="81">
        <f>IF($A32="","",IFERROR(VLOOKUP(AF$2&amp;$A$3&amp;$A32,RESULT!$1:$1048576,$E$2,0)*$D$2,"-"))</f>
        <v>14.429549624749171</v>
      </c>
      <c r="AG32" s="81">
        <f>IF($A32="","",IFERROR(VLOOKUP(AG$2&amp;$A$3&amp;$A32,RESULT!$1:$1048576,$E$2,0)*$D$2,"-"))</f>
        <v>10.511139507327341</v>
      </c>
      <c r="AH32" s="81">
        <f>IF($A32="","",IFERROR(VLOOKUP(AH$2&amp;$A$3&amp;$A32,RESULT!$1:$1048576,$E$2,0)*$D$2,"-"))</f>
        <v>9.4302425861913335</v>
      </c>
      <c r="AI32" s="81">
        <f>IF($A32="","",IFERROR(VLOOKUP(AI$2&amp;$A$3&amp;$A32,RESULT!$1:$1048576,$E$2,0)*$D$2,"-"))</f>
        <v>8.1180124229498318</v>
      </c>
      <c r="AJ32" s="81">
        <f>IF($A32="","",IFERROR(VLOOKUP(AJ$2&amp;$A$3&amp;$A32,RESULT!$1:$1048576,$E$2,0)*$D$2,"-"))</f>
        <v>6.7321561841701003</v>
      </c>
      <c r="AK32" s="11"/>
      <c r="AL32" s="11"/>
      <c r="AM32" s="11"/>
      <c r="AN32" s="11"/>
      <c r="AO32" s="11"/>
      <c r="AP32" s="12"/>
      <c r="AQ32" s="13"/>
      <c r="AR32" s="14"/>
    </row>
    <row r="33" spans="1:44" ht="22.5" customHeight="1" x14ac:dyDescent="0.2">
      <c r="A33" s="43">
        <v>42</v>
      </c>
      <c r="C33" s="46"/>
      <c r="D33" s="46"/>
      <c r="E33" s="80"/>
      <c r="F33" s="72" t="s">
        <v>37</v>
      </c>
      <c r="G33" s="128">
        <f>IF($A33="","",IFERROR(VLOOKUP(G$2&amp;$A$3&amp;$A33,RESULT!$1:$1048576,$E$2,0)*$D$2,"-"))</f>
        <v>32.16834084210597</v>
      </c>
      <c r="H33" s="128">
        <f>IF($A33="","",IFERROR(VLOOKUP(H$2&amp;$A$3&amp;$A33,RESULT!$1:$1048576,$E$2,0)*$D$2,"-"))</f>
        <v>29.410208215478384</v>
      </c>
      <c r="I33" s="128">
        <f>IF($A33="","",IFERROR(VLOOKUP(I$2&amp;$A$3&amp;$A33,RESULT!$1:$1048576,$E$2,0)*$D$2,"-"))</f>
        <v>24.828656380272509</v>
      </c>
      <c r="J33" s="128">
        <f>IF($A33="","",IFERROR(VLOOKUP(J$2&amp;$A$3&amp;$A33,RESULT!$1:$1048576,$E$2,0)*$D$2,"-"))</f>
        <v>24.02735751872725</v>
      </c>
      <c r="K33" s="128">
        <f>IF($A33="","",IFERROR(VLOOKUP(K$2&amp;$A$3&amp;$A33,RESULT!$1:$1048576,$E$2,0)*$D$2,"-"))</f>
        <v>24.225405723381431</v>
      </c>
      <c r="L33" s="129">
        <f>IF($A33="","",IFERROR(VLOOKUP(L$2&amp;$A$3&amp;$A33,RESULT!$1:$1048576,$E$2,0)*$D$2,"-"))</f>
        <v>23.339339629867016</v>
      </c>
      <c r="M33" s="129">
        <f>IF($A33="","",IFERROR(VLOOKUP(M$2&amp;$A$3&amp;$A33,RESULT!$1:$1048576,$E$2,0)*$D$2,"-"))</f>
        <v>24.24775136342366</v>
      </c>
      <c r="N33" s="128">
        <f>IF($A33="","",IFERROR(VLOOKUP(N$2&amp;$A$3&amp;$A33,RESULT!$1:$1048576,$E$2,0)*$D$2,"-"))</f>
        <v>18.341340083267266</v>
      </c>
      <c r="O33" s="128">
        <f>IF($A33="","",IFERROR(VLOOKUP(O$2&amp;$A$3&amp;$A33,RESULT!$1:$1048576,$E$2,0)*$D$2,"-"))</f>
        <v>18.612657500585428</v>
      </c>
      <c r="P33" s="128">
        <f>IF($A33="","",IFERROR(VLOOKUP(P$2&amp;$A$3&amp;$A33,RESULT!$1:$1048576,$E$2,0)*$D$2,"-"))</f>
        <v>17.092575616083334</v>
      </c>
      <c r="Q33" s="128">
        <f>IF($A33="","",IFERROR(VLOOKUP(Q$2&amp;$A$3&amp;$A33,RESULT!$1:$1048576,$E$2,0)*$D$2,"-"))</f>
        <v>15.315590591992828</v>
      </c>
      <c r="R33" s="128">
        <f>IF($A33="","",IFERROR(VLOOKUP(R$2&amp;$A$3&amp;$A33,RESULT!$1:$1048576,$E$2,0)*$D$2,"-"))</f>
        <v>13.106775578284651</v>
      </c>
      <c r="S33" s="128">
        <f>IF($A33="","",IFERROR(VLOOKUP(S$2&amp;$A$3&amp;$A33,RESULT!$1:$1048576,$E$2,0)*$D$2,"-"))</f>
        <v>10.060152717541754</v>
      </c>
      <c r="T33" s="129">
        <f>IF($A33="","",IFERROR(VLOOKUP(T$2&amp;$A$3&amp;$A33,RESULT!$1:$1048576,$E$2,0)*$D$2,"-"))</f>
        <v>9.2463817324391488</v>
      </c>
      <c r="U33" s="129">
        <f>IF($A33="","",IFERROR(VLOOKUP(U$2&amp;$A$3&amp;$A33,RESULT!$1:$1048576,$E$2,0)*$D$2,"-"))</f>
        <v>9.2984664466073124</v>
      </c>
      <c r="V33" s="129">
        <f>IF($A33="","",IFERROR(VLOOKUP(V$2&amp;$A$3&amp;$A33,RESULT!$1:$1048576,$E$2,0)*$D$2,"-"))</f>
        <v>7.6469970152390268</v>
      </c>
      <c r="W33" s="129">
        <f>IF($A33="","",IFERROR(VLOOKUP(W$2&amp;$A$3&amp;$A33,RESULT!$1:$1048576,$E$2,0)*$D$2,"-"))</f>
        <v>7.737097995237062</v>
      </c>
      <c r="X33" s="129">
        <f>IF($A33="","",IFERROR(VLOOKUP(X$2&amp;$A$3&amp;$A33,RESULT!$1:$1048576,$E$2,0)*$D$2,"-"))</f>
        <v>5.2162076662580166</v>
      </c>
      <c r="Y33" s="129">
        <f>IF($A33="","",IFERROR(VLOOKUP(Y$2&amp;$A$3&amp;$A33,RESULT!$1:$1048576,$E$2,0)*$D$2,"-"))</f>
        <v>5.685290952789666</v>
      </c>
      <c r="Z33" s="130">
        <f>IF($A33="","",IFERROR(VLOOKUP(Z$2&amp;$A$3&amp;$A33,RESULT!$1:$1048576,$E$2,0)*$D$2,"-"))</f>
        <v>4.2926292915155368</v>
      </c>
      <c r="AA33" s="128">
        <f>IF($A33="","",IFERROR(VLOOKUP(AA$2&amp;$A$3&amp;$A33,RESULT!$1:$1048576,$E$2,0)*$D$2,"-"))</f>
        <v>15.315590591992828</v>
      </c>
      <c r="AB33" s="128">
        <f>IF($A33="","",IFERROR(VLOOKUP(AB$2&amp;$A$3&amp;$A33,RESULT!$1:$1048576,$E$2,0)*$D$2,"-"))</f>
        <v>13.106775578284651</v>
      </c>
      <c r="AC33" s="128">
        <f>IF($A33="","",IFERROR(VLOOKUP(AC$2&amp;$A$3&amp;$A33,RESULT!$1:$1048576,$E$2,0)*$D$2,"-"))</f>
        <v>10.060152717541754</v>
      </c>
      <c r="AD33" s="129">
        <f>IF($A33="","",IFERROR(VLOOKUP(AD$2&amp;$A$3&amp;$A33,RESULT!$1:$1048576,$E$2,0)*$D$2,"-"))</f>
        <v>9.2463817324391488</v>
      </c>
      <c r="AE33" s="129">
        <f>IF($A33="","",IFERROR(VLOOKUP(AE$2&amp;$A$3&amp;$A33,RESULT!$1:$1048576,$E$2,0)*$D$2,"-"))</f>
        <v>9.2984664466073124</v>
      </c>
      <c r="AF33" s="129">
        <f>IF($A33="","",IFERROR(VLOOKUP(AF$2&amp;$A$3&amp;$A33,RESULT!$1:$1048576,$E$2,0)*$D$2,"-"))</f>
        <v>7.6469970152390268</v>
      </c>
      <c r="AG33" s="129">
        <f>IF($A33="","",IFERROR(VLOOKUP(AG$2&amp;$A$3&amp;$A33,RESULT!$1:$1048576,$E$2,0)*$D$2,"-"))</f>
        <v>7.737097995237062</v>
      </c>
      <c r="AH33" s="129">
        <f>IF($A33="","",IFERROR(VLOOKUP(AH$2&amp;$A$3&amp;$A33,RESULT!$1:$1048576,$E$2,0)*$D$2,"-"))</f>
        <v>5.2162076662580166</v>
      </c>
      <c r="AI33" s="129">
        <f>IF($A33="","",IFERROR(VLOOKUP(AI$2&amp;$A$3&amp;$A33,RESULT!$1:$1048576,$E$2,0)*$D$2,"-"))</f>
        <v>5.685290952789666</v>
      </c>
      <c r="AJ33" s="129">
        <f>IF($A33="","",IFERROR(VLOOKUP(AJ$2&amp;$A$3&amp;$A33,RESULT!$1:$1048576,$E$2,0)*$D$2,"-"))</f>
        <v>4.2926292915155368</v>
      </c>
      <c r="AK33" s="8"/>
      <c r="AL33" s="8"/>
      <c r="AM33" s="8"/>
      <c r="AP33" s="9"/>
      <c r="AQ33" s="10"/>
      <c r="AR33" s="10"/>
    </row>
    <row r="34" spans="1:44" ht="22.5" customHeight="1" x14ac:dyDescent="0.2">
      <c r="A34" s="43">
        <v>43</v>
      </c>
      <c r="B34" s="45"/>
      <c r="C34" s="46"/>
      <c r="D34" s="46"/>
      <c r="E34" s="80"/>
      <c r="F34" s="72" t="s">
        <v>38</v>
      </c>
      <c r="G34" s="81">
        <f>IF($A34="","",IFERROR(VLOOKUP(G$2&amp;$A$3&amp;$A34,RESULT!$1:$1048576,$E$2,0)*$D$2,"-"))</f>
        <v>32.689291546987718</v>
      </c>
      <c r="H34" s="81">
        <f>IF($A34="","",IFERROR(VLOOKUP(H$2&amp;$A$3&amp;$A34,RESULT!$1:$1048576,$E$2,0)*$D$2,"-"))</f>
        <v>33.562427334894906</v>
      </c>
      <c r="I34" s="81">
        <f>IF($A34="","",IFERROR(VLOOKUP(I$2&amp;$A$3&amp;$A34,RESULT!$1:$1048576,$E$2,0)*$D$2,"-"))</f>
        <v>28.74586902128895</v>
      </c>
      <c r="J34" s="81">
        <f>IF($A34="","",IFERROR(VLOOKUP(J$2&amp;$A$3&amp;$A34,RESULT!$1:$1048576,$E$2,0)*$D$2,"-"))</f>
        <v>29.012214593932278</v>
      </c>
      <c r="K34" s="81">
        <f>IF($A34="","",IFERROR(VLOOKUP(K$2&amp;$A$3&amp;$A34,RESULT!$1:$1048576,$E$2,0)*$D$2,"-"))</f>
        <v>30.120417605509665</v>
      </c>
      <c r="L34" s="81">
        <f>IF($A34="","",IFERROR(VLOOKUP(L$2&amp;$A$3&amp;$A34,RESULT!$1:$1048576,$E$2,0)*$D$2,"-"))</f>
        <v>27.447754359291775</v>
      </c>
      <c r="M34" s="81">
        <f>IF($A34="","",IFERROR(VLOOKUP(M$2&amp;$A$3&amp;$A34,RESULT!$1:$1048576,$E$2,0)*$D$2,"-"))</f>
        <v>29.731047857193083</v>
      </c>
      <c r="N34" s="81">
        <f>IF($A34="","",IFERROR(VLOOKUP(N$2&amp;$A$3&amp;$A34,RESULT!$1:$1048576,$E$2,0)*$D$2,"-"))</f>
        <v>28.734987512279886</v>
      </c>
      <c r="O34" s="81">
        <f>IF($A34="","",IFERROR(VLOOKUP(O$2&amp;$A$3&amp;$A34,RESULT!$1:$1048576,$E$2,0)*$D$2,"-"))</f>
        <v>28.538187387991933</v>
      </c>
      <c r="P34" s="81">
        <f>IF($A34="","",IFERROR(VLOOKUP(P$2&amp;$A$3&amp;$A34,RESULT!$1:$1048576,$E$2,0)*$D$2,"-"))</f>
        <v>27.67477086240752</v>
      </c>
      <c r="Q34" s="81">
        <f>IF($A34="","",IFERROR(VLOOKUP(Q$2&amp;$A$3&amp;$A34,RESULT!$1:$1048576,$E$2,0)*$D$2,"-"))</f>
        <v>25.346942531311978</v>
      </c>
      <c r="R34" s="81">
        <f>IF($A34="","",IFERROR(VLOOKUP(R$2&amp;$A$3&amp;$A34,RESULT!$1:$1048576,$E$2,0)*$D$2,"-"))</f>
        <v>24.524209986978274</v>
      </c>
      <c r="S34" s="81">
        <f>IF($A34="","",IFERROR(VLOOKUP(S$2&amp;$A$3&amp;$A34,RESULT!$1:$1048576,$E$2,0)*$D$2,"-"))</f>
        <v>21.243210188910002</v>
      </c>
      <c r="T34" s="81">
        <f>IF($A34="","",IFERROR(VLOOKUP(T$2&amp;$A$3&amp;$A34,RESULT!$1:$1048576,$E$2,0)*$D$2,"-"))</f>
        <v>19.449868438591384</v>
      </c>
      <c r="U34" s="81">
        <f>IF($A34="","",IFERROR(VLOOKUP(U$2&amp;$A$3&amp;$A34,RESULT!$1:$1048576,$E$2,0)*$D$2,"-"))</f>
        <v>17.247208794145845</v>
      </c>
      <c r="V34" s="81">
        <f>IF($A34="","",IFERROR(VLOOKUP(V$2&amp;$A$3&amp;$A34,RESULT!$1:$1048576,$E$2,0)*$D$2,"-"))</f>
        <v>16.155115741718028</v>
      </c>
      <c r="W34" s="81">
        <f>IF($A34="","",IFERROR(VLOOKUP(W$2&amp;$A$3&amp;$A34,RESULT!$1:$1048576,$E$2,0)*$D$2,"-"))</f>
        <v>13.781333640636262</v>
      </c>
      <c r="X34" s="81">
        <f>IF($A34="","",IFERROR(VLOOKUP(X$2&amp;$A$3&amp;$A34,RESULT!$1:$1048576,$E$2,0)*$D$2,"-"))</f>
        <v>10.901140162901052</v>
      </c>
      <c r="Y34" s="81">
        <f>IF($A34="","",IFERROR(VLOOKUP(Y$2&amp;$A$3&amp;$A34,RESULT!$1:$1048576,$E$2,0)*$D$2,"-"))</f>
        <v>10.225561205325191</v>
      </c>
      <c r="Z34" s="90">
        <f>IF($A34="","",IFERROR(VLOOKUP(Z$2&amp;$A$3&amp;$A34,RESULT!$1:$1048576,$E$2,0)*$D$2,"-"))</f>
        <v>9.3143139207010375</v>
      </c>
      <c r="AA34" s="81">
        <f>IF($A34="","",IFERROR(VLOOKUP(AA$2&amp;$A$3&amp;$A34,RESULT!$1:$1048576,$E$2,0)*$D$2,"-"))</f>
        <v>25.346942531311978</v>
      </c>
      <c r="AB34" s="81">
        <f>IF($A34="","",IFERROR(VLOOKUP(AB$2&amp;$A$3&amp;$A34,RESULT!$1:$1048576,$E$2,0)*$D$2,"-"))</f>
        <v>24.524209986978274</v>
      </c>
      <c r="AC34" s="81">
        <f>IF($A34="","",IFERROR(VLOOKUP(AC$2&amp;$A$3&amp;$A34,RESULT!$1:$1048576,$E$2,0)*$D$2,"-"))</f>
        <v>21.243210188910002</v>
      </c>
      <c r="AD34" s="81">
        <f>IF($A34="","",IFERROR(VLOOKUP(AD$2&amp;$A$3&amp;$A34,RESULT!$1:$1048576,$E$2,0)*$D$2,"-"))</f>
        <v>19.449868438591384</v>
      </c>
      <c r="AE34" s="81">
        <f>IF($A34="","",IFERROR(VLOOKUP(AE$2&amp;$A$3&amp;$A34,RESULT!$1:$1048576,$E$2,0)*$D$2,"-"))</f>
        <v>17.247208794145845</v>
      </c>
      <c r="AF34" s="81">
        <f>IF($A34="","",IFERROR(VLOOKUP(AF$2&amp;$A$3&amp;$A34,RESULT!$1:$1048576,$E$2,0)*$D$2,"-"))</f>
        <v>16.155115741718028</v>
      </c>
      <c r="AG34" s="81">
        <f>IF($A34="","",IFERROR(VLOOKUP(AG$2&amp;$A$3&amp;$A34,RESULT!$1:$1048576,$E$2,0)*$D$2,"-"))</f>
        <v>13.781333640636262</v>
      </c>
      <c r="AH34" s="81">
        <f>IF($A34="","",IFERROR(VLOOKUP(AH$2&amp;$A$3&amp;$A34,RESULT!$1:$1048576,$E$2,0)*$D$2,"-"))</f>
        <v>10.901140162901052</v>
      </c>
      <c r="AI34" s="81">
        <f>IF($A34="","",IFERROR(VLOOKUP(AI$2&amp;$A$3&amp;$A34,RESULT!$1:$1048576,$E$2,0)*$D$2,"-"))</f>
        <v>10.225561205325191</v>
      </c>
      <c r="AJ34" s="81">
        <f>IF($A34="","",IFERROR(VLOOKUP(AJ$2&amp;$A$3&amp;$A34,RESULT!$1:$1048576,$E$2,0)*$D$2,"-"))</f>
        <v>9.3143139207010375</v>
      </c>
      <c r="AK34" s="11"/>
      <c r="AL34" s="11"/>
      <c r="AM34" s="11"/>
      <c r="AN34" s="11"/>
      <c r="AO34" s="11"/>
      <c r="AP34" s="12"/>
      <c r="AQ34" s="13"/>
      <c r="AR34" s="14"/>
    </row>
    <row r="35" spans="1:44" ht="22.5" customHeight="1" x14ac:dyDescent="0.2">
      <c r="A35" s="43">
        <v>49</v>
      </c>
      <c r="B35" s="45"/>
      <c r="C35" s="46"/>
      <c r="D35" s="46"/>
      <c r="E35" s="57" t="s">
        <v>47</v>
      </c>
      <c r="F35" s="82"/>
      <c r="G35" s="83">
        <f>IF($A35="","",IFERROR(VLOOKUP(G$2&amp;$A$3&amp;$A35,RESULT!$1:$1048576,$E$2,0)*$D$2,"-"))</f>
        <v>38.72828099235398</v>
      </c>
      <c r="H35" s="83">
        <f>IF($A35="","",IFERROR(VLOOKUP(H$2&amp;$A$3&amp;$A35,RESULT!$1:$1048576,$E$2,0)*$D$2,"-"))</f>
        <v>36.876744815200688</v>
      </c>
      <c r="I35" s="83">
        <f>IF($A35="","",IFERROR(VLOOKUP(I$2&amp;$A$3&amp;$A35,RESULT!$1:$1048576,$E$2,0)*$D$2,"-"))</f>
        <v>30.169109424209971</v>
      </c>
      <c r="J35" s="83">
        <f>IF($A35="","",IFERROR(VLOOKUP(J$2&amp;$A$3&amp;$A35,RESULT!$1:$1048576,$E$2,0)*$D$2,"-"))</f>
        <v>30.668844391765781</v>
      </c>
      <c r="K35" s="83">
        <f>IF($A35="","",IFERROR(VLOOKUP(K$2&amp;$A$3&amp;$A35,RESULT!$1:$1048576,$E$2,0)*$D$2,"-"))</f>
        <v>28.18014106881488</v>
      </c>
      <c r="L35" s="83">
        <f>IF($A35="","",IFERROR(VLOOKUP(L$2&amp;$A$3&amp;$A35,RESULT!$1:$1048576,$E$2,0)*$D$2,"-"))</f>
        <v>27.24359987463356</v>
      </c>
      <c r="M35" s="83">
        <f>IF($A35="","",IFERROR(VLOOKUP(M$2&amp;$A$3&amp;$A35,RESULT!$1:$1048576,$E$2,0)*$D$2,"-"))</f>
        <v>29.594063572680042</v>
      </c>
      <c r="N35" s="83">
        <f>IF($A35="","",IFERROR(VLOOKUP(N$2&amp;$A$3&amp;$A35,RESULT!$1:$1048576,$E$2,0)*$D$2,"-"))</f>
        <v>28.676092134864874</v>
      </c>
      <c r="O35" s="83">
        <f>IF($A35="","",IFERROR(VLOOKUP(O$2&amp;$A$3&amp;$A35,RESULT!$1:$1048576,$E$2,0)*$D$2,"-"))</f>
        <v>27.786199495824317</v>
      </c>
      <c r="P35" s="83">
        <f>IF($A35="","",IFERROR(VLOOKUP(P$2&amp;$A$3&amp;$A35,RESULT!$1:$1048576,$E$2,0)*$D$2,"-"))</f>
        <v>29.271611194061453</v>
      </c>
      <c r="Q35" s="83">
        <f>IF($A35="","",IFERROR(VLOOKUP(Q$2&amp;$A$3&amp;$A35,RESULT!$1:$1048576,$E$2,0)*$D$2,"-"))</f>
        <v>24.883942545693476</v>
      </c>
      <c r="R35" s="83">
        <f>IF($A35="","",IFERROR(VLOOKUP(R$2&amp;$A$3&amp;$A35,RESULT!$1:$1048576,$E$2,0)*$D$2,"-"))</f>
        <v>23.220462049556151</v>
      </c>
      <c r="S35" s="83">
        <f>IF($A35="","",IFERROR(VLOOKUP(S$2&amp;$A$3&amp;$A35,RESULT!$1:$1048576,$E$2,0)*$D$2,"-"))</f>
        <v>18.407170262976397</v>
      </c>
      <c r="T35" s="83">
        <f>IF($A35="","",IFERROR(VLOOKUP(T$2&amp;$A$3&amp;$A35,RESULT!$1:$1048576,$E$2,0)*$D$2,"-"))</f>
        <v>17.052244515869564</v>
      </c>
      <c r="U35" s="83">
        <f>IF($A35="","",IFERROR(VLOOKUP(U$2&amp;$A$3&amp;$A35,RESULT!$1:$1048576,$E$2,0)*$D$2,"-"))</f>
        <v>14.609875553167791</v>
      </c>
      <c r="V35" s="83">
        <f>IF($A35="","",IFERROR(VLOOKUP(V$2&amp;$A$3&amp;$A35,RESULT!$1:$1048576,$E$2,0)*$D$2,"-"))</f>
        <v>13.564130869224551</v>
      </c>
      <c r="W35" s="83">
        <f>IF($A35="","",IFERROR(VLOOKUP(W$2&amp;$A$3&amp;$A35,RESULT!$1:$1048576,$E$2,0)*$D$2,"-"))</f>
        <v>9.5900374583161057</v>
      </c>
      <c r="X35" s="83">
        <f>IF($A35="","",IFERROR(VLOOKUP(X$2&amp;$A$3&amp;$A35,RESULT!$1:$1048576,$E$2,0)*$D$2,"-"))</f>
        <v>7.8886575980166809</v>
      </c>
      <c r="Y35" s="83">
        <f>IF($A35="","",IFERROR(VLOOKUP(Y$2&amp;$A$3&amp;$A35,RESULT!$1:$1048576,$E$2,0)*$D$2,"-"))</f>
        <v>7.6169333446601861</v>
      </c>
      <c r="Z35" s="89">
        <f>IF($A35="","",IFERROR(VLOOKUP(Z$2&amp;$A$3&amp;$A35,RESULT!$1:$1048576,$E$2,0)*$D$2,"-"))</f>
        <v>5.9367776324555761</v>
      </c>
      <c r="AA35" s="83">
        <f>IF($A35="","",IFERROR(VLOOKUP(AA$2&amp;$A$3&amp;$A35,RESULT!$1:$1048576,$E$2,0)*$D$2,"-"))</f>
        <v>24.883942545693476</v>
      </c>
      <c r="AB35" s="83">
        <f>IF($A35="","",IFERROR(VLOOKUP(AB$2&amp;$A$3&amp;$A35,RESULT!$1:$1048576,$E$2,0)*$D$2,"-"))</f>
        <v>23.220462049556151</v>
      </c>
      <c r="AC35" s="83">
        <f>IF($A35="","",IFERROR(VLOOKUP(AC$2&amp;$A$3&amp;$A35,RESULT!$1:$1048576,$E$2,0)*$D$2,"-"))</f>
        <v>18.407170262976397</v>
      </c>
      <c r="AD35" s="83">
        <f>IF($A35="","",IFERROR(VLOOKUP(AD$2&amp;$A$3&amp;$A35,RESULT!$1:$1048576,$E$2,0)*$D$2,"-"))</f>
        <v>17.052244515869564</v>
      </c>
      <c r="AE35" s="83">
        <f>IF($A35="","",IFERROR(VLOOKUP(AE$2&amp;$A$3&amp;$A35,RESULT!$1:$1048576,$E$2,0)*$D$2,"-"))</f>
        <v>14.609875553167791</v>
      </c>
      <c r="AF35" s="83">
        <f>IF($A35="","",IFERROR(VLOOKUP(AF$2&amp;$A$3&amp;$A35,RESULT!$1:$1048576,$E$2,0)*$D$2,"-"))</f>
        <v>13.564130869224551</v>
      </c>
      <c r="AG35" s="83">
        <f>IF($A35="","",IFERROR(VLOOKUP(AG$2&amp;$A$3&amp;$A35,RESULT!$1:$1048576,$E$2,0)*$D$2,"-"))</f>
        <v>9.5900374583161057</v>
      </c>
      <c r="AH35" s="83">
        <f>IF($A35="","",IFERROR(VLOOKUP(AH$2&amp;$A$3&amp;$A35,RESULT!$1:$1048576,$E$2,0)*$D$2,"-"))</f>
        <v>7.8886575980166809</v>
      </c>
      <c r="AI35" s="83">
        <f>IF($A35="","",IFERROR(VLOOKUP(AI$2&amp;$A$3&amp;$A35,RESULT!$1:$1048576,$E$2,0)*$D$2,"-"))</f>
        <v>7.6169333446601861</v>
      </c>
      <c r="AJ35" s="83">
        <f>IF($A35="","",IFERROR(VLOOKUP(AJ$2&amp;$A$3&amp;$A35,RESULT!$1:$1048576,$E$2,0)*$D$2,"-"))</f>
        <v>5.9367776324555761</v>
      </c>
      <c r="AK35" s="11"/>
      <c r="AL35" s="11"/>
      <c r="AM35" s="11"/>
      <c r="AN35" s="11"/>
      <c r="AO35" s="11"/>
      <c r="AP35" s="12"/>
      <c r="AQ35" s="13"/>
      <c r="AR35" s="14"/>
    </row>
    <row r="36" spans="1:44" ht="22.5" customHeight="1" x14ac:dyDescent="0.2">
      <c r="A36" s="43">
        <v>50</v>
      </c>
      <c r="B36" s="45"/>
      <c r="C36" s="46"/>
      <c r="D36" s="46"/>
      <c r="E36" s="80"/>
      <c r="F36" s="72" t="s">
        <v>39</v>
      </c>
      <c r="G36" s="81">
        <f>IF($A36="","",IFERROR(VLOOKUP(G$2&amp;$A$3&amp;$A36,RESULT!$1:$1048576,$E$2,0)*$D$2,"-"))</f>
        <v>38.769893488994612</v>
      </c>
      <c r="H36" s="81">
        <f>IF($A36="","",IFERROR(VLOOKUP(H$2&amp;$A$3&amp;$A36,RESULT!$1:$1048576,$E$2,0)*$D$2,"-"))</f>
        <v>37.242657123915443</v>
      </c>
      <c r="I36" s="81">
        <f>IF($A36="","",IFERROR(VLOOKUP(I$2&amp;$A$3&amp;$A36,RESULT!$1:$1048576,$E$2,0)*$D$2,"-"))</f>
        <v>30.231906866696413</v>
      </c>
      <c r="J36" s="81">
        <f>IF($A36="","",IFERROR(VLOOKUP(J$2&amp;$A$3&amp;$A36,RESULT!$1:$1048576,$E$2,0)*$D$2,"-"))</f>
        <v>31.828989447382277</v>
      </c>
      <c r="K36" s="81">
        <f>IF($A36="","",IFERROR(VLOOKUP(K$2&amp;$A$3&amp;$A36,RESULT!$1:$1048576,$E$2,0)*$D$2,"-"))</f>
        <v>28.468300773192272</v>
      </c>
      <c r="L36" s="81">
        <f>IF($A36="","",IFERROR(VLOOKUP(L$2&amp;$A$3&amp;$A36,RESULT!$1:$1048576,$E$2,0)*$D$2,"-"))</f>
        <v>25.668443490299641</v>
      </c>
      <c r="M36" s="81">
        <f>IF($A36="","",IFERROR(VLOOKUP(M$2&amp;$A$3&amp;$A36,RESULT!$1:$1048576,$E$2,0)*$D$2,"-"))</f>
        <v>30.917138127249981</v>
      </c>
      <c r="N36" s="81">
        <f>IF($A36="","",IFERROR(VLOOKUP(N$2&amp;$A$3&amp;$A36,RESULT!$1:$1048576,$E$2,0)*$D$2,"-"))</f>
        <v>27.811800371507818</v>
      </c>
      <c r="O36" s="81">
        <f>IF($A36="","",IFERROR(VLOOKUP(O$2&amp;$A$3&amp;$A36,RESULT!$1:$1048576,$E$2,0)*$D$2,"-"))</f>
        <v>27.121488504506353</v>
      </c>
      <c r="P36" s="81">
        <f>IF($A36="","",IFERROR(VLOOKUP(P$2&amp;$A$3&amp;$A36,RESULT!$1:$1048576,$E$2,0)*$D$2,"-"))</f>
        <v>27.842350251002983</v>
      </c>
      <c r="Q36" s="81">
        <f>IF($A36="","",IFERROR(VLOOKUP(Q$2&amp;$A$3&amp;$A36,RESULT!$1:$1048576,$E$2,0)*$D$2,"-"))</f>
        <v>25.263295109393809</v>
      </c>
      <c r="R36" s="81">
        <f>IF($A36="","",IFERROR(VLOOKUP(R$2&amp;$A$3&amp;$A36,RESULT!$1:$1048576,$E$2,0)*$D$2,"-"))</f>
        <v>23.582424268764395</v>
      </c>
      <c r="S36" s="81">
        <f>IF($A36="","",IFERROR(VLOOKUP(S$2&amp;$A$3&amp;$A36,RESULT!$1:$1048576,$E$2,0)*$D$2,"-"))</f>
        <v>17.971095811146412</v>
      </c>
      <c r="T36" s="81">
        <f>IF($A36="","",IFERROR(VLOOKUP(T$2&amp;$A$3&amp;$A36,RESULT!$1:$1048576,$E$2,0)*$D$2,"-"))</f>
        <v>16.80260771304054</v>
      </c>
      <c r="U36" s="81">
        <f>IF($A36="","",IFERROR(VLOOKUP(U$2&amp;$A$3&amp;$A36,RESULT!$1:$1048576,$E$2,0)*$D$2,"-"))</f>
        <v>14.81870884506476</v>
      </c>
      <c r="V36" s="81">
        <f>IF($A36="","",IFERROR(VLOOKUP(V$2&amp;$A$3&amp;$A36,RESULT!$1:$1048576,$E$2,0)*$D$2,"-"))</f>
        <v>12.426396577241858</v>
      </c>
      <c r="W36" s="81">
        <f>IF($A36="","",IFERROR(VLOOKUP(W$2&amp;$A$3&amp;$A36,RESULT!$1:$1048576,$E$2,0)*$D$2,"-"))</f>
        <v>7.9502386073829827</v>
      </c>
      <c r="X36" s="81">
        <f>IF($A36="","",IFERROR(VLOOKUP(X$2&amp;$A$3&amp;$A36,RESULT!$1:$1048576,$E$2,0)*$D$2,"-"))</f>
        <v>6.7451353731712116</v>
      </c>
      <c r="Y36" s="81">
        <f>IF($A36="","",IFERROR(VLOOKUP(Y$2&amp;$A$3&amp;$A36,RESULT!$1:$1048576,$E$2,0)*$D$2,"-"))</f>
        <v>6.3236934353091137</v>
      </c>
      <c r="Z36" s="90">
        <f>IF($A36="","",IFERROR(VLOOKUP(Z$2&amp;$A$3&amp;$A36,RESULT!$1:$1048576,$E$2,0)*$D$2,"-"))</f>
        <v>4.500187539708663</v>
      </c>
      <c r="AA36" s="81">
        <f>IF($A36="","",IFERROR(VLOOKUP(AA$2&amp;$A$3&amp;$A36,RESULT!$1:$1048576,$E$2,0)*$D$2,"-"))</f>
        <v>25.263295109393809</v>
      </c>
      <c r="AB36" s="81">
        <f>IF($A36="","",IFERROR(VLOOKUP(AB$2&amp;$A$3&amp;$A36,RESULT!$1:$1048576,$E$2,0)*$D$2,"-"))</f>
        <v>23.582424268764395</v>
      </c>
      <c r="AC36" s="81">
        <f>IF($A36="","",IFERROR(VLOOKUP(AC$2&amp;$A$3&amp;$A36,RESULT!$1:$1048576,$E$2,0)*$D$2,"-"))</f>
        <v>17.971095811146412</v>
      </c>
      <c r="AD36" s="81">
        <f>IF($A36="","",IFERROR(VLOOKUP(AD$2&amp;$A$3&amp;$A36,RESULT!$1:$1048576,$E$2,0)*$D$2,"-"))</f>
        <v>16.80260771304054</v>
      </c>
      <c r="AE36" s="81">
        <f>IF($A36="","",IFERROR(VLOOKUP(AE$2&amp;$A$3&amp;$A36,RESULT!$1:$1048576,$E$2,0)*$D$2,"-"))</f>
        <v>14.81870884506476</v>
      </c>
      <c r="AF36" s="81">
        <f>IF($A36="","",IFERROR(VLOOKUP(AF$2&amp;$A$3&amp;$A36,RESULT!$1:$1048576,$E$2,0)*$D$2,"-"))</f>
        <v>12.426396577241858</v>
      </c>
      <c r="AG36" s="81">
        <f>IF($A36="","",IFERROR(VLOOKUP(AG$2&amp;$A$3&amp;$A36,RESULT!$1:$1048576,$E$2,0)*$D$2,"-"))</f>
        <v>7.9502386073829827</v>
      </c>
      <c r="AH36" s="81">
        <f>IF($A36="","",IFERROR(VLOOKUP(AH$2&amp;$A$3&amp;$A36,RESULT!$1:$1048576,$E$2,0)*$D$2,"-"))</f>
        <v>6.7451353731712116</v>
      </c>
      <c r="AI36" s="81">
        <f>IF($A36="","",IFERROR(VLOOKUP(AI$2&amp;$A$3&amp;$A36,RESULT!$1:$1048576,$E$2,0)*$D$2,"-"))</f>
        <v>6.3236934353091137</v>
      </c>
      <c r="AJ36" s="81">
        <f>IF($A36="","",IFERROR(VLOOKUP(AJ$2&amp;$A$3&amp;$A36,RESULT!$1:$1048576,$E$2,0)*$D$2,"-"))</f>
        <v>4.500187539708663</v>
      </c>
      <c r="AK36" s="11"/>
      <c r="AL36" s="11"/>
      <c r="AM36" s="11"/>
      <c r="AN36" s="11"/>
      <c r="AO36" s="11"/>
      <c r="AP36" s="12"/>
      <c r="AQ36" s="13"/>
      <c r="AR36" s="14"/>
    </row>
    <row r="37" spans="1:44" ht="22.5" customHeight="1" x14ac:dyDescent="0.2">
      <c r="A37" s="43">
        <v>51</v>
      </c>
      <c r="B37" s="45"/>
      <c r="C37" s="46"/>
      <c r="D37" s="46"/>
      <c r="E37" s="80"/>
      <c r="F37" s="72" t="s">
        <v>40</v>
      </c>
      <c r="G37" s="81">
        <f>IF($A37="","",IFERROR(VLOOKUP(G$2&amp;$A$3&amp;$A37,RESULT!$1:$1048576,$E$2,0)*$D$2,"-"))</f>
        <v>43.419253773853605</v>
      </c>
      <c r="H37" s="81">
        <f>IF($A37="","",IFERROR(VLOOKUP(H$2&amp;$A$3&amp;$A37,RESULT!$1:$1048576,$E$2,0)*$D$2,"-"))</f>
        <v>36.477290850338719</v>
      </c>
      <c r="I37" s="81">
        <f>IF($A37="","",IFERROR(VLOOKUP(I$2&amp;$A$3&amp;$A37,RESULT!$1:$1048576,$E$2,0)*$D$2,"-"))</f>
        <v>31.199059320639062</v>
      </c>
      <c r="J37" s="81">
        <f>IF($A37="","",IFERROR(VLOOKUP(J$2&amp;$A$3&amp;$A37,RESULT!$1:$1048576,$E$2,0)*$D$2,"-"))</f>
        <v>33.29220474943132</v>
      </c>
      <c r="K37" s="81">
        <f>IF($A37="","",IFERROR(VLOOKUP(K$2&amp;$A$3&amp;$A37,RESULT!$1:$1048576,$E$2,0)*$D$2,"-"))</f>
        <v>30.076450948198918</v>
      </c>
      <c r="L37" s="81">
        <f>IF($A37="","",IFERROR(VLOOKUP(L$2&amp;$A$3&amp;$A37,RESULT!$1:$1048576,$E$2,0)*$D$2,"-"))</f>
        <v>28.339558654070785</v>
      </c>
      <c r="M37" s="81">
        <f>IF($A37="","",IFERROR(VLOOKUP(M$2&amp;$A$3&amp;$A37,RESULT!$1:$1048576,$E$2,0)*$D$2,"-"))</f>
        <v>29.117295277433158</v>
      </c>
      <c r="N37" s="81">
        <f>IF($A37="","",IFERROR(VLOOKUP(N$2&amp;$A$3&amp;$A37,RESULT!$1:$1048576,$E$2,0)*$D$2,"-"))</f>
        <v>28.59678583131922</v>
      </c>
      <c r="O37" s="81">
        <f>IF($A37="","",IFERROR(VLOOKUP(O$2&amp;$A$3&amp;$A37,RESULT!$1:$1048576,$E$2,0)*$D$2,"-"))</f>
        <v>28.727078660434657</v>
      </c>
      <c r="P37" s="81">
        <f>IF($A37="","",IFERROR(VLOOKUP(P$2&amp;$A$3&amp;$A37,RESULT!$1:$1048576,$E$2,0)*$D$2,"-"))</f>
        <v>31.380305996133888</v>
      </c>
      <c r="Q37" s="81">
        <f>IF($A37="","",IFERROR(VLOOKUP(Q$2&amp;$A$3&amp;$A37,RESULT!$1:$1048576,$E$2,0)*$D$2,"-"))</f>
        <v>23.748605898347989</v>
      </c>
      <c r="R37" s="81">
        <f>IF($A37="","",IFERROR(VLOOKUP(R$2&amp;$A$3&amp;$A37,RESULT!$1:$1048576,$E$2,0)*$D$2,"-"))</f>
        <v>23.815650936651039</v>
      </c>
      <c r="S37" s="81">
        <f>IF($A37="","",IFERROR(VLOOKUP(S$2&amp;$A$3&amp;$A37,RESULT!$1:$1048576,$E$2,0)*$D$2,"-"))</f>
        <v>20.43535887894425</v>
      </c>
      <c r="T37" s="81">
        <f>IF($A37="","",IFERROR(VLOOKUP(T$2&amp;$A$3&amp;$A37,RESULT!$1:$1048576,$E$2,0)*$D$2,"-"))</f>
        <v>19.406833465061741</v>
      </c>
      <c r="U37" s="81">
        <f>IF($A37="","",IFERROR(VLOOKUP(U$2&amp;$A$3&amp;$A37,RESULT!$1:$1048576,$E$2,0)*$D$2,"-"))</f>
        <v>14.994164839107304</v>
      </c>
      <c r="V37" s="81">
        <f>IF($A37="","",IFERROR(VLOOKUP(V$2&amp;$A$3&amp;$A37,RESULT!$1:$1048576,$E$2,0)*$D$2,"-"))</f>
        <v>15.160212089421265</v>
      </c>
      <c r="W37" s="81">
        <f>IF($A37="","",IFERROR(VLOOKUP(W$2&amp;$A$3&amp;$A37,RESULT!$1:$1048576,$E$2,0)*$D$2,"-"))</f>
        <v>8.7494092225949771</v>
      </c>
      <c r="X37" s="81">
        <f>IF($A37="","",IFERROR(VLOOKUP(X$2&amp;$A$3&amp;$A37,RESULT!$1:$1048576,$E$2,0)*$D$2,"-"))</f>
        <v>8.5642253477506376</v>
      </c>
      <c r="Y37" s="81">
        <f>IF($A37="","",IFERROR(VLOOKUP(Y$2&amp;$A$3&amp;$A37,RESULT!$1:$1048576,$E$2,0)*$D$2,"-"))</f>
        <v>8.0630704774801139</v>
      </c>
      <c r="Z37" s="90">
        <f>IF($A37="","",IFERROR(VLOOKUP(Z$2&amp;$A$3&amp;$A37,RESULT!$1:$1048576,$E$2,0)*$D$2,"-"))</f>
        <v>5.6410779044277994</v>
      </c>
      <c r="AA37" s="81">
        <f>IF($A37="","",IFERROR(VLOOKUP(AA$2&amp;$A$3&amp;$A37,RESULT!$1:$1048576,$E$2,0)*$D$2,"-"))</f>
        <v>23.748605898347989</v>
      </c>
      <c r="AB37" s="81">
        <f>IF($A37="","",IFERROR(VLOOKUP(AB$2&amp;$A$3&amp;$A37,RESULT!$1:$1048576,$E$2,0)*$D$2,"-"))</f>
        <v>23.815650936651039</v>
      </c>
      <c r="AC37" s="81">
        <f>IF($A37="","",IFERROR(VLOOKUP(AC$2&amp;$A$3&amp;$A37,RESULT!$1:$1048576,$E$2,0)*$D$2,"-"))</f>
        <v>20.43535887894425</v>
      </c>
      <c r="AD37" s="81">
        <f>IF($A37="","",IFERROR(VLOOKUP(AD$2&amp;$A$3&amp;$A37,RESULT!$1:$1048576,$E$2,0)*$D$2,"-"))</f>
        <v>19.406833465061741</v>
      </c>
      <c r="AE37" s="81">
        <f>IF($A37="","",IFERROR(VLOOKUP(AE$2&amp;$A$3&amp;$A37,RESULT!$1:$1048576,$E$2,0)*$D$2,"-"))</f>
        <v>14.994164839107304</v>
      </c>
      <c r="AF37" s="81">
        <f>IF($A37="","",IFERROR(VLOOKUP(AF$2&amp;$A$3&amp;$A37,RESULT!$1:$1048576,$E$2,0)*$D$2,"-"))</f>
        <v>15.160212089421265</v>
      </c>
      <c r="AG37" s="81">
        <f>IF($A37="","",IFERROR(VLOOKUP(AG$2&amp;$A$3&amp;$A37,RESULT!$1:$1048576,$E$2,0)*$D$2,"-"))</f>
        <v>8.7494092225949771</v>
      </c>
      <c r="AH37" s="81">
        <f>IF($A37="","",IFERROR(VLOOKUP(AH$2&amp;$A$3&amp;$A37,RESULT!$1:$1048576,$E$2,0)*$D$2,"-"))</f>
        <v>8.5642253477506376</v>
      </c>
      <c r="AI37" s="81">
        <f>IF($A37="","",IFERROR(VLOOKUP(AI$2&amp;$A$3&amp;$A37,RESULT!$1:$1048576,$E$2,0)*$D$2,"-"))</f>
        <v>8.0630704774801139</v>
      </c>
      <c r="AJ37" s="81">
        <f>IF($A37="","",IFERROR(VLOOKUP(AJ$2&amp;$A$3&amp;$A37,RESULT!$1:$1048576,$E$2,0)*$D$2,"-"))</f>
        <v>5.6410779044277994</v>
      </c>
      <c r="AK37" s="11"/>
      <c r="AL37" s="11"/>
      <c r="AM37" s="11"/>
      <c r="AN37" s="11"/>
      <c r="AO37" s="11"/>
      <c r="AP37" s="12"/>
      <c r="AQ37" s="13"/>
      <c r="AR37" s="14"/>
    </row>
    <row r="38" spans="1:44" ht="22.5" customHeight="1" x14ac:dyDescent="0.2">
      <c r="A38" s="43">
        <v>52</v>
      </c>
      <c r="B38" s="45"/>
      <c r="C38" s="46"/>
      <c r="D38" s="46"/>
      <c r="E38" s="80"/>
      <c r="F38" s="72" t="s">
        <v>41</v>
      </c>
      <c r="G38" s="81">
        <f>IF($A38="","",IFERROR(VLOOKUP(G$2&amp;$A$3&amp;$A38,RESULT!$1:$1048576,$E$2,0)*$D$2,"-"))</f>
        <v>38.606967150991238</v>
      </c>
      <c r="H38" s="81">
        <f>IF($A38="","",IFERROR(VLOOKUP(H$2&amp;$A$3&amp;$A38,RESULT!$1:$1048576,$E$2,0)*$D$2,"-"))</f>
        <v>39.323758878194617</v>
      </c>
      <c r="I38" s="81">
        <f>IF($A38="","",IFERROR(VLOOKUP(I$2&amp;$A$3&amp;$A38,RESULT!$1:$1048576,$E$2,0)*$D$2,"-"))</f>
        <v>33.580310820517141</v>
      </c>
      <c r="J38" s="81">
        <f>IF($A38="","",IFERROR(VLOOKUP(J$2&amp;$A$3&amp;$A38,RESULT!$1:$1048576,$E$2,0)*$D$2,"-"))</f>
        <v>31.981033348415298</v>
      </c>
      <c r="K38" s="81">
        <f>IF($A38="","",IFERROR(VLOOKUP(K$2&amp;$A$3&amp;$A38,RESULT!$1:$1048576,$E$2,0)*$D$2,"-"))</f>
        <v>30.32128181552768</v>
      </c>
      <c r="L38" s="81">
        <f>IF($A38="","",IFERROR(VLOOKUP(L$2&amp;$A$3&amp;$A38,RESULT!$1:$1048576,$E$2,0)*$D$2,"-"))</f>
        <v>29.399131055771061</v>
      </c>
      <c r="M38" s="81">
        <f>IF($A38="","",IFERROR(VLOOKUP(M$2&amp;$A$3&amp;$A38,RESULT!$1:$1048576,$E$2,0)*$D$2,"-"))</f>
        <v>31.548504137989784</v>
      </c>
      <c r="N38" s="81">
        <f>IF($A38="","",IFERROR(VLOOKUP(N$2&amp;$A$3&amp;$A38,RESULT!$1:$1048576,$E$2,0)*$D$2,"-"))</f>
        <v>30.020342135645318</v>
      </c>
      <c r="O38" s="81">
        <f>IF($A38="","",IFERROR(VLOOKUP(O$2&amp;$A$3&amp;$A38,RESULT!$1:$1048576,$E$2,0)*$D$2,"-"))</f>
        <v>28.614410334365676</v>
      </c>
      <c r="P38" s="81">
        <f>IF($A38="","",IFERROR(VLOOKUP(P$2&amp;$A$3&amp;$A38,RESULT!$1:$1048576,$E$2,0)*$D$2,"-"))</f>
        <v>29.131114265004715</v>
      </c>
      <c r="Q38" s="81">
        <f>IF($A38="","",IFERROR(VLOOKUP(Q$2&amp;$A$3&amp;$A38,RESULT!$1:$1048576,$E$2,0)*$D$2,"-"))</f>
        <v>24.638100768516821</v>
      </c>
      <c r="R38" s="81">
        <f>IF($A38="","",IFERROR(VLOOKUP(R$2&amp;$A$3&amp;$A38,RESULT!$1:$1048576,$E$2,0)*$D$2,"-"))</f>
        <v>23.113412637968466</v>
      </c>
      <c r="S38" s="81">
        <f>IF($A38="","",IFERROR(VLOOKUP(S$2&amp;$A$3&amp;$A38,RESULT!$1:$1048576,$E$2,0)*$D$2,"-"))</f>
        <v>17.691203338867371</v>
      </c>
      <c r="T38" s="81">
        <f>IF($A38="","",IFERROR(VLOOKUP(T$2&amp;$A$3&amp;$A38,RESULT!$1:$1048576,$E$2,0)*$D$2,"-"))</f>
        <v>16.375085647166301</v>
      </c>
      <c r="U38" s="81">
        <f>IF($A38="","",IFERROR(VLOOKUP(U$2&amp;$A$3&amp;$A38,RESULT!$1:$1048576,$E$2,0)*$D$2,"-"))</f>
        <v>14.145808431199324</v>
      </c>
      <c r="V38" s="81">
        <f>IF($A38="","",IFERROR(VLOOKUP(V$2&amp;$A$3&amp;$A38,RESULT!$1:$1048576,$E$2,0)*$D$2,"-"))</f>
        <v>13.584367130311689</v>
      </c>
      <c r="W38" s="81">
        <f>IF($A38="","",IFERROR(VLOOKUP(W$2&amp;$A$3&amp;$A38,RESULT!$1:$1048576,$E$2,0)*$D$2,"-"))</f>
        <v>10.03964363399484</v>
      </c>
      <c r="X38" s="81">
        <f>IF($A38="","",IFERROR(VLOOKUP(X$2&amp;$A$3&amp;$A38,RESULT!$1:$1048576,$E$2,0)*$D$2,"-"))</f>
        <v>7.0342732000917385</v>
      </c>
      <c r="Y38" s="81">
        <f>IF($A38="","",IFERROR(VLOOKUP(Y$2&amp;$A$3&amp;$A38,RESULT!$1:$1048576,$E$2,0)*$D$2,"-"))</f>
        <v>7.5926335195289418</v>
      </c>
      <c r="Z38" s="90">
        <f>IF($A38="","",IFERROR(VLOOKUP(Z$2&amp;$A$3&amp;$A38,RESULT!$1:$1048576,$E$2,0)*$D$2,"-"))</f>
        <v>6.4556578626648307</v>
      </c>
      <c r="AA38" s="81">
        <f>IF($A38="","",IFERROR(VLOOKUP(AA$2&amp;$A$3&amp;$A38,RESULT!$1:$1048576,$E$2,0)*$D$2,"-"))</f>
        <v>24.638100768516821</v>
      </c>
      <c r="AB38" s="81">
        <f>IF($A38="","",IFERROR(VLOOKUP(AB$2&amp;$A$3&amp;$A38,RESULT!$1:$1048576,$E$2,0)*$D$2,"-"))</f>
        <v>23.113412637968466</v>
      </c>
      <c r="AC38" s="81">
        <f>IF($A38="","",IFERROR(VLOOKUP(AC$2&amp;$A$3&amp;$A38,RESULT!$1:$1048576,$E$2,0)*$D$2,"-"))</f>
        <v>17.691203338867371</v>
      </c>
      <c r="AD38" s="81">
        <f>IF($A38="","",IFERROR(VLOOKUP(AD$2&amp;$A$3&amp;$A38,RESULT!$1:$1048576,$E$2,0)*$D$2,"-"))</f>
        <v>16.375085647166301</v>
      </c>
      <c r="AE38" s="81">
        <f>IF($A38="","",IFERROR(VLOOKUP(AE$2&amp;$A$3&amp;$A38,RESULT!$1:$1048576,$E$2,0)*$D$2,"-"))</f>
        <v>14.145808431199324</v>
      </c>
      <c r="AF38" s="81">
        <f>IF($A38="","",IFERROR(VLOOKUP(AF$2&amp;$A$3&amp;$A38,RESULT!$1:$1048576,$E$2,0)*$D$2,"-"))</f>
        <v>13.584367130311689</v>
      </c>
      <c r="AG38" s="81">
        <f>IF($A38="","",IFERROR(VLOOKUP(AG$2&amp;$A$3&amp;$A38,RESULT!$1:$1048576,$E$2,0)*$D$2,"-"))</f>
        <v>10.03964363399484</v>
      </c>
      <c r="AH38" s="81">
        <f>IF($A38="","",IFERROR(VLOOKUP(AH$2&amp;$A$3&amp;$A38,RESULT!$1:$1048576,$E$2,0)*$D$2,"-"))</f>
        <v>7.0342732000917385</v>
      </c>
      <c r="AI38" s="81">
        <f>IF($A38="","",IFERROR(VLOOKUP(AI$2&amp;$A$3&amp;$A38,RESULT!$1:$1048576,$E$2,0)*$D$2,"-"))</f>
        <v>7.5926335195289418</v>
      </c>
      <c r="AJ38" s="81">
        <f>IF($A38="","",IFERROR(VLOOKUP(AJ$2&amp;$A$3&amp;$A38,RESULT!$1:$1048576,$E$2,0)*$D$2,"-"))</f>
        <v>6.4556578626648307</v>
      </c>
      <c r="AK38" s="11"/>
      <c r="AL38" s="11"/>
      <c r="AM38" s="11"/>
      <c r="AN38" s="11"/>
      <c r="AO38" s="11"/>
      <c r="AP38" s="12"/>
      <c r="AQ38" s="13"/>
      <c r="AR38" s="14"/>
    </row>
    <row r="39" spans="1:44" ht="22.5" customHeight="1" x14ac:dyDescent="0.2">
      <c r="A39" s="43">
        <v>53</v>
      </c>
      <c r="B39" s="45"/>
      <c r="C39" s="46"/>
      <c r="D39" s="46"/>
      <c r="F39" s="70" t="s">
        <v>42</v>
      </c>
      <c r="G39" s="81">
        <f>IF($A39="","",IFERROR(VLOOKUP(G$2&amp;$A$3&amp;$A39,RESULT!$1:$1048576,$E$2,0)*$D$2,"-"))</f>
        <v>33.007648182358629</v>
      </c>
      <c r="H39" s="81">
        <f>IF($A39="","",IFERROR(VLOOKUP(H$2&amp;$A$3&amp;$A39,RESULT!$1:$1048576,$E$2,0)*$D$2,"-"))</f>
        <v>30.892863665696645</v>
      </c>
      <c r="I39" s="81">
        <f>IF($A39="","",IFERROR(VLOOKUP(I$2&amp;$A$3&amp;$A39,RESULT!$1:$1048576,$E$2,0)*$D$2,"-"))</f>
        <v>20.076470667260892</v>
      </c>
      <c r="J39" s="81">
        <f>IF($A39="","",IFERROR(VLOOKUP(J$2&amp;$A$3&amp;$A39,RESULT!$1:$1048576,$E$2,0)*$D$2,"-"))</f>
        <v>22.678919849939021</v>
      </c>
      <c r="K39" s="81">
        <f>IF($A39="","",IFERROR(VLOOKUP(K$2&amp;$A$3&amp;$A39,RESULT!$1:$1048576,$E$2,0)*$D$2,"-"))</f>
        <v>20.131669011309636</v>
      </c>
      <c r="L39" s="81">
        <f>IF($A39="","",IFERROR(VLOOKUP(L$2&amp;$A$3&amp;$A39,RESULT!$1:$1048576,$E$2,0)*$D$2,"-"))</f>
        <v>22.189316086709255</v>
      </c>
      <c r="M39" s="81">
        <f>IF($A39="","",IFERROR(VLOOKUP(M$2&amp;$A$3&amp;$A39,RESULT!$1:$1048576,$E$2,0)*$D$2,"-"))</f>
        <v>24.000060963373713</v>
      </c>
      <c r="N39" s="81">
        <f>IF($A39="","",IFERROR(VLOOKUP(N$2&amp;$A$3&amp;$A39,RESULT!$1:$1048576,$E$2,0)*$D$2,"-"))</f>
        <v>26.371774955099298</v>
      </c>
      <c r="O39" s="81">
        <f>IF($A39="","",IFERROR(VLOOKUP(O$2&amp;$A$3&amp;$A39,RESULT!$1:$1048576,$E$2,0)*$D$2,"-"))</f>
        <v>25.272199768348614</v>
      </c>
      <c r="P39" s="81">
        <f>IF($A39="","",IFERROR(VLOOKUP(P$2&amp;$A$3&amp;$A39,RESULT!$1:$1048576,$E$2,0)*$D$2,"-"))</f>
        <v>28.542920972515624</v>
      </c>
      <c r="Q39" s="81">
        <f>IF($A39="","",IFERROR(VLOOKUP(Q$2&amp;$A$3&amp;$A39,RESULT!$1:$1048576,$E$2,0)*$D$2,"-"))</f>
        <v>26.511599168527439</v>
      </c>
      <c r="R39" s="81">
        <f>IF($A39="","",IFERROR(VLOOKUP(R$2&amp;$A$3&amp;$A39,RESULT!$1:$1048576,$E$2,0)*$D$2,"-"))</f>
        <v>22.380324911343596</v>
      </c>
      <c r="S39" s="81">
        <f>IF($A39="","",IFERROR(VLOOKUP(S$2&amp;$A$3&amp;$A39,RESULT!$1:$1048576,$E$2,0)*$D$2,"-"))</f>
        <v>18.093120356481847</v>
      </c>
      <c r="T39" s="81">
        <f>IF($A39="","",IFERROR(VLOOKUP(T$2&amp;$A$3&amp;$A39,RESULT!$1:$1048576,$E$2,0)*$D$2,"-"))</f>
        <v>16.101607239576676</v>
      </c>
      <c r="U39" s="81">
        <f>IF($A39="","",IFERROR(VLOOKUP(U$2&amp;$A$3&amp;$A39,RESULT!$1:$1048576,$E$2,0)*$D$2,"-"))</f>
        <v>15.081425506979027</v>
      </c>
      <c r="V39" s="81">
        <f>IF($A39="","",IFERROR(VLOOKUP(V$2&amp;$A$3&amp;$A39,RESULT!$1:$1048576,$E$2,0)*$D$2,"-"))</f>
        <v>12.706275099627092</v>
      </c>
      <c r="W39" s="81">
        <f>IF($A39="","",IFERROR(VLOOKUP(W$2&amp;$A$3&amp;$A39,RESULT!$1:$1048576,$E$2,0)*$D$2,"-"))</f>
        <v>11.098088835244885</v>
      </c>
      <c r="X39" s="81">
        <f>IF($A39="","",IFERROR(VLOOKUP(X$2&amp;$A$3&amp;$A39,RESULT!$1:$1048576,$E$2,0)*$D$2,"-"))</f>
        <v>10.218348843723501</v>
      </c>
      <c r="Y39" s="81">
        <f>IF($A39="","",IFERROR(VLOOKUP(Y$2&amp;$A$3&amp;$A39,RESULT!$1:$1048576,$E$2,0)*$D$2,"-"))</f>
        <v>8.4236742386364565</v>
      </c>
      <c r="Z39" s="90">
        <f>IF($A39="","",IFERROR(VLOOKUP(Z$2&amp;$A$3&amp;$A39,RESULT!$1:$1048576,$E$2,0)*$D$2,"-"))</f>
        <v>6.4319732227437658</v>
      </c>
      <c r="AA39" s="81">
        <f>IF($A39="","",IFERROR(VLOOKUP(AA$2&amp;$A$3&amp;$A39,RESULT!$1:$1048576,$E$2,0)*$D$2,"-"))</f>
        <v>26.511599168527439</v>
      </c>
      <c r="AB39" s="69">
        <f>IF($A39="","",IFERROR(VLOOKUP(AB$2&amp;$A$3&amp;$A39,RESULT!$1:$1048576,$E$2,0)*$D$2,"-"))</f>
        <v>22.380324911343596</v>
      </c>
      <c r="AC39" s="69">
        <f>IF($A39="","",IFERROR(VLOOKUP(AC$2&amp;$A$3&amp;$A39,RESULT!$1:$1048576,$E$2,0)*$D$2,"-"))</f>
        <v>18.093120356481847</v>
      </c>
      <c r="AD39" s="69">
        <f>IF($A39="","",IFERROR(VLOOKUP(AD$2&amp;$A$3&amp;$A39,RESULT!$1:$1048576,$E$2,0)*$D$2,"-"))</f>
        <v>16.101607239576676</v>
      </c>
      <c r="AE39" s="69">
        <f>IF($A39="","",IFERROR(VLOOKUP(AE$2&amp;$A$3&amp;$A39,RESULT!$1:$1048576,$E$2,0)*$D$2,"-"))</f>
        <v>15.081425506979027</v>
      </c>
      <c r="AF39" s="69">
        <f>IF($A39="","",IFERROR(VLOOKUP(AF$2&amp;$A$3&amp;$A39,RESULT!$1:$1048576,$E$2,0)*$D$2,"-"))</f>
        <v>12.706275099627092</v>
      </c>
      <c r="AG39" s="69">
        <f>IF($A39="","",IFERROR(VLOOKUP(AG$2&amp;$A$3&amp;$A39,RESULT!$1:$1048576,$E$2,0)*$D$2,"-"))</f>
        <v>11.098088835244885</v>
      </c>
      <c r="AH39" s="69">
        <f>IF($A39="","",IFERROR(VLOOKUP(AH$2&amp;$A$3&amp;$A39,RESULT!$1:$1048576,$E$2,0)*$D$2,"-"))</f>
        <v>10.218348843723501</v>
      </c>
      <c r="AI39" s="69">
        <f>IF($A39="","",IFERROR(VLOOKUP(AI$2&amp;$A$3&amp;$A39,RESULT!$1:$1048576,$E$2,0)*$D$2,"-"))</f>
        <v>8.4236742386364565</v>
      </c>
      <c r="AJ39" s="69">
        <f>IF($A39="","",IFERROR(VLOOKUP(AJ$2&amp;$A$3&amp;$A39,RESULT!$1:$1048576,$E$2,0)*$D$2,"-"))</f>
        <v>6.4319732227437658</v>
      </c>
      <c r="AK39" s="11"/>
      <c r="AL39" s="11"/>
      <c r="AM39" s="11"/>
      <c r="AN39" s="11"/>
      <c r="AO39" s="11"/>
      <c r="AP39" s="12"/>
      <c r="AQ39" s="13"/>
      <c r="AR39" s="14"/>
    </row>
    <row r="40" spans="1:44" ht="22.5" customHeight="1" x14ac:dyDescent="0.2">
      <c r="B40" s="45"/>
      <c r="C40" s="46"/>
      <c r="D40" s="46"/>
      <c r="E40" s="76" t="s">
        <v>95</v>
      </c>
      <c r="F40" s="77"/>
      <c r="G40" s="83">
        <f>SUMPRODUCT(G41:G49,'1.4'!G41:G49)/SUM('1.4'!G41:G49)</f>
        <v>34.802876989888539</v>
      </c>
      <c r="H40" s="83">
        <f>SUMPRODUCT(H41:H49,'1.4'!H41:H49)/SUM('1.4'!H41:H49)</f>
        <v>37.775416311291423</v>
      </c>
      <c r="I40" s="83">
        <f>SUMPRODUCT(I41:I49,'1.4'!I41:I49)/SUM('1.4'!I41:I49)</f>
        <v>26.260670515658507</v>
      </c>
      <c r="J40" s="83">
        <f>SUMPRODUCT(J41:J49,'1.4'!J41:J49)/SUM('1.4'!J41:J49)</f>
        <v>25.447983778241213</v>
      </c>
      <c r="K40" s="83">
        <f>SUMPRODUCT(K41:K49,'1.4'!K41:K49)/SUM('1.4'!K41:K49)</f>
        <v>27.023535189656226</v>
      </c>
      <c r="L40" s="83">
        <f>SUMPRODUCT(L41:L49,'1.4'!L41:L49)/SUM('1.4'!L41:L49)</f>
        <v>26.699329108882587</v>
      </c>
      <c r="M40" s="83">
        <f>SUMPRODUCT(M41:M49,'1.4'!M41:M49)/SUM('1.4'!M41:M49)</f>
        <v>29.218493015607645</v>
      </c>
      <c r="N40" s="83">
        <f>SUMPRODUCT(N41:N49,'1.4'!N41:N49)/SUM('1.4'!N41:N49)</f>
        <v>30.696347621274466</v>
      </c>
      <c r="O40" s="83">
        <f>SUMPRODUCT(O41:O49,'1.4'!O41:O49)/SUM('1.4'!O41:O49)</f>
        <v>30.621844598439115</v>
      </c>
      <c r="P40" s="83">
        <f>SUMPRODUCT(P41:P49,'1.4'!P41:P49)/SUM('1.4'!P41:P49)</f>
        <v>33.93524063814268</v>
      </c>
      <c r="Q40" s="83">
        <f>SUMPRODUCT(Q41:Q49,'1.4'!Q41:Q49)/SUM('1.4'!Q41:Q49)</f>
        <v>31.988535478476862</v>
      </c>
      <c r="R40" s="83">
        <f>SUMPRODUCT(R41:R49,'1.4'!R41:R49)/SUM('1.4'!R41:R49)</f>
        <v>28.080513910456908</v>
      </c>
      <c r="S40" s="83">
        <f>SUMPRODUCT(S41:S49,'1.4'!S41:S49)/SUM('1.4'!S41:S49)</f>
        <v>24.95808433342858</v>
      </c>
      <c r="T40" s="83">
        <f>SUMPRODUCT(T41:T49,'1.4'!T41:T49)/SUM('1.4'!T41:T49)</f>
        <v>23.641666750974757</v>
      </c>
      <c r="U40" s="83">
        <f>SUMPRODUCT(U41:U49,'1.4'!U41:U49)/SUM('1.4'!U41:U49)</f>
        <v>20.828106191738016</v>
      </c>
      <c r="V40" s="83">
        <f>SUMPRODUCT(V41:V49,'1.4'!V41:V49)/SUM('1.4'!V41:V49)</f>
        <v>19.365982577877283</v>
      </c>
      <c r="W40" s="83">
        <f>SUMPRODUCT(W41:W49,'1.4'!W41:W49)/SUM('1.4'!W41:W49)</f>
        <v>15.751008629774555</v>
      </c>
      <c r="X40" s="83">
        <f>SUMPRODUCT(X41:X49,'1.4'!Z41:Z49)/SUM('1.4'!Z41:Z49)</f>
        <v>14.023507307370251</v>
      </c>
      <c r="Y40" s="83">
        <f>SUMPRODUCT(Y41:Y49,'1.4'!AA41:AA49)/SUM('1.4'!AA41:AA49)</f>
        <v>12.795680619649891</v>
      </c>
      <c r="Z40" s="89">
        <f>SUMPRODUCT(Z41:Z49,'1.4'!Z41:Z49)/SUM('1.4'!Z41:Z49)</f>
        <v>11.295610010839322</v>
      </c>
      <c r="AA40" s="83">
        <f>SUMPRODUCT(AA41:AA49,'1.4'!AA41:AA49)/SUM('1.4'!AA41:AA49)</f>
        <v>32.033796514311753</v>
      </c>
      <c r="AB40" s="78">
        <f>SUMPRODUCT(AB41:AB49,'1.4'!AB41:AB49)/SUM('1.4'!AB41:AB49)</f>
        <v>28.128506246637841</v>
      </c>
      <c r="AC40" s="78">
        <f>SUMPRODUCT(AC41:AC49,'1.4'!AC41:AC49)/SUM('1.4'!AC41:AC49)</f>
        <v>24.992518335227594</v>
      </c>
      <c r="AD40" s="78">
        <f>SUMPRODUCT(AD41:AD49,'1.4'!AD41:AD49)/SUM('1.4'!AD41:AD49)</f>
        <v>23.672662397544748</v>
      </c>
      <c r="AE40" s="78">
        <f>SUMPRODUCT(AE41:AE49,'1.4'!AE41:AE49)/SUM('1.4'!AE41:AE49)</f>
        <v>20.866681071496178</v>
      </c>
      <c r="AF40" s="78">
        <f>SUMPRODUCT(AF41:AF49,'1.4'!AF41:AF49)/SUM('1.4'!AF41:AF49)</f>
        <v>19.398533897327678</v>
      </c>
      <c r="AG40" s="78">
        <f>SUMPRODUCT(AG41:AG49,'1.4'!AG41:AG49)/SUM('1.4'!AG41:AG49)</f>
        <v>15.780635242488387</v>
      </c>
      <c r="AH40" s="78">
        <f>SUMPRODUCT(AH41:AH49,'1.4'!AH41:AH49)/SUM('1.4'!AH41:AH49)</f>
        <v>13.998336796889861</v>
      </c>
      <c r="AI40" s="78">
        <f>SUMPRODUCT(AI41:AI49,'1.4'!AI41:AI49)/SUM('1.4'!AI41:AI49)</f>
        <v>12.724024989472642</v>
      </c>
      <c r="AJ40" s="78">
        <f>SUMPRODUCT(AJ41:AJ49,'1.4'!AJ41:AJ49)/SUM('1.4'!AJ41:AJ49)</f>
        <v>11.3308439397399</v>
      </c>
      <c r="AK40" s="11"/>
      <c r="AL40" s="11"/>
      <c r="AM40" s="11"/>
      <c r="AN40" s="11"/>
      <c r="AO40" s="11"/>
      <c r="AP40" s="12"/>
      <c r="AQ40" s="13"/>
      <c r="AR40" s="14"/>
    </row>
    <row r="41" spans="1:44" ht="22.5" customHeight="1" x14ac:dyDescent="0.2">
      <c r="A41" s="43">
        <v>115</v>
      </c>
      <c r="B41" s="45"/>
      <c r="C41" s="46"/>
      <c r="D41" s="46"/>
      <c r="E41" s="71"/>
      <c r="F41" s="70" t="s">
        <v>98</v>
      </c>
      <c r="G41" s="81">
        <f>IF($A41="","",IFERROR(VLOOKUP(G$2&amp;$A$3&amp;$A41,RESULT!$1:$1048576,$E$2,0)*$D$2,"-"))</f>
        <v>47.251505074658937</v>
      </c>
      <c r="H41" s="81">
        <f>IF($A41="","",IFERROR(VLOOKUP(H$2&amp;$A$3&amp;$A41,RESULT!$1:$1048576,$E$2,0)*$D$2,"-"))</f>
        <v>44.563418201528926</v>
      </c>
      <c r="I41" s="81">
        <f>IF($A41="","",IFERROR(VLOOKUP(I$2&amp;$A$3&amp;$A41,RESULT!$1:$1048576,$E$2,0)*$D$2,"-"))</f>
        <v>32.767917004066213</v>
      </c>
      <c r="J41" s="81">
        <f>IF($A41="","",IFERROR(VLOOKUP(J$2&amp;$A$3&amp;$A41,RESULT!$1:$1048576,$E$2,0)*$D$2,"-"))</f>
        <v>38.93009089518246</v>
      </c>
      <c r="K41" s="81">
        <f>IF($A41="","",IFERROR(VLOOKUP(K$2&amp;$A$3&amp;$A41,RESULT!$1:$1048576,$E$2,0)*$D$2,"-"))</f>
        <v>38.967586151685815</v>
      </c>
      <c r="L41" s="81">
        <f>IF($A41="","",IFERROR(VLOOKUP(L$2&amp;$A$3&amp;$A41,RESULT!$1:$1048576,$E$2,0)*$D$2,"-"))</f>
        <v>37.050859892633802</v>
      </c>
      <c r="M41" s="81">
        <f>IF($A41="","",IFERROR(VLOOKUP(M$2&amp;$A$3&amp;$A41,RESULT!$1:$1048576,$E$2,0)*$D$2,"-"))</f>
        <v>40.523368236150361</v>
      </c>
      <c r="N41" s="81">
        <f>IF($A41="","",IFERROR(VLOOKUP(N$2&amp;$A$3&amp;$A41,RESULT!$1:$1048576,$E$2,0)*$D$2,"-"))</f>
        <v>46.317367702152517</v>
      </c>
      <c r="O41" s="81">
        <f>IF($A41="","",IFERROR(VLOOKUP(O$2&amp;$A$3&amp;$A41,RESULT!$1:$1048576,$E$2,0)*$D$2,"-"))</f>
        <v>45.105508654337967</v>
      </c>
      <c r="P41" s="81">
        <f>IF($A41="","",IFERROR(VLOOKUP(P$2&amp;$A$3&amp;$A41,RESULT!$1:$1048576,$E$2,0)*$D$2,"-"))</f>
        <v>48.176837406932279</v>
      </c>
      <c r="Q41" s="81">
        <f>IF($A41="","",IFERROR(VLOOKUP(Q$2&amp;$A$3&amp;$A41,RESULT!$1:$1048576,$E$2,0)*$D$2,"-"))</f>
        <v>43.113543262027576</v>
      </c>
      <c r="R41" s="81">
        <f>IF($A41="","",IFERROR(VLOOKUP(R$2&amp;$A$3&amp;$A41,RESULT!$1:$1048576,$E$2,0)*$D$2,"-"))</f>
        <v>40.60766316002556</v>
      </c>
      <c r="S41" s="81">
        <f>IF($A41="","",IFERROR(VLOOKUP(S$2&amp;$A$3&amp;$A41,RESULT!$1:$1048576,$E$2,0)*$D$2,"-"))</f>
        <v>36.170030292382826</v>
      </c>
      <c r="T41" s="81">
        <f>IF($A41="","",IFERROR(VLOOKUP(T$2&amp;$A$3&amp;$A41,RESULT!$1:$1048576,$E$2,0)*$D$2,"-"))</f>
        <v>30.233450647632626</v>
      </c>
      <c r="U41" s="81">
        <f>IF($A41="","",IFERROR(VLOOKUP(U$2&amp;$A$3&amp;$A41,RESULT!$1:$1048576,$E$2,0)*$D$2,"-"))</f>
        <v>27.762467905793546</v>
      </c>
      <c r="V41" s="81">
        <f>IF($A41="","",IFERROR(VLOOKUP(V$2&amp;$A$3&amp;$A41,RESULT!$1:$1048576,$E$2,0)*$D$2,"-"))</f>
        <v>28.793004609877553</v>
      </c>
      <c r="W41" s="81">
        <f>IF($A41="","",IFERROR(VLOOKUP(W$2&amp;$A$3&amp;$A41,RESULT!$1:$1048576,$E$2,0)*$D$2,"-"))</f>
        <v>23.586404032166818</v>
      </c>
      <c r="X41" s="81">
        <f>IF($A41="","",IFERROR(VLOOKUP(X$2&amp;$A$3&amp;$A41,RESULT!$1:$1048576,$E$2,0)*$D$2,"-"))</f>
        <v>21.797471919809873</v>
      </c>
      <c r="Y41" s="81">
        <f>IF($A41="","",IFERROR(VLOOKUP(Y$2&amp;$A$3&amp;$A41,RESULT!$1:$1048576,$E$2,0)*$D$2,"-"))</f>
        <v>22.958768089140442</v>
      </c>
      <c r="Z41" s="90">
        <f>IF($A41="","",IFERROR(VLOOKUP(Z$2&amp;$A$3&amp;$A41,RESULT!$1:$1048576,$E$2,0)*$D$2,"-"))</f>
        <v>18.975824171313104</v>
      </c>
      <c r="AA41" s="81">
        <f>IF($A41="","",IFERROR(VLOOKUP(AA$2&amp;$A$3&amp;$A41,RESULT!$1:$1048576,$E$2,0)*$D$2,"-"))</f>
        <v>43.988835460940507</v>
      </c>
      <c r="AB41" s="69">
        <f>IF($A41="","",IFERROR(VLOOKUP(AB$2&amp;$A$3&amp;$A41,RESULT!$1:$1048576,$E$2,0)*$D$2,"-"))</f>
        <v>41.527115397588247</v>
      </c>
      <c r="AC41" s="69">
        <f>IF($A41="","",IFERROR(VLOOKUP(AC$2&amp;$A$3&amp;$A41,RESULT!$1:$1048576,$E$2,0)*$D$2,"-"))</f>
        <v>36.746599822579725</v>
      </c>
      <c r="AD41" s="69">
        <f>IF($A41="","",IFERROR(VLOOKUP(AD$2&amp;$A$3&amp;$A41,RESULT!$1:$1048576,$E$2,0)*$D$2,"-"))</f>
        <v>30.851997870429837</v>
      </c>
      <c r="AE41" s="69">
        <f>IF($A41="","",IFERROR(VLOOKUP(AE$2&amp;$A$3&amp;$A41,RESULT!$1:$1048576,$E$2,0)*$D$2,"-"))</f>
        <v>28.600528705791167</v>
      </c>
      <c r="AF41" s="69">
        <f>IF($A41="","",IFERROR(VLOOKUP(AF$2&amp;$A$3&amp;$A41,RESULT!$1:$1048576,$E$2,0)*$D$2,"-"))</f>
        <v>29.376414702536362</v>
      </c>
      <c r="AG41" s="69">
        <f>IF($A41="","",IFERROR(VLOOKUP(AG$2&amp;$A$3&amp;$A41,RESULT!$1:$1048576,$E$2,0)*$D$2,"-"))</f>
        <v>24.13678644526259</v>
      </c>
      <c r="AH41" s="69">
        <f>IF($A41="","",IFERROR(VLOOKUP(AH$2&amp;$A$3&amp;$A41,RESULT!$1:$1048576,$E$2,0)*$D$2,"-"))</f>
        <v>22.039780574433664</v>
      </c>
      <c r="AI41" s="69">
        <f>IF($A41="","",IFERROR(VLOOKUP(AI$2&amp;$A$3&amp;$A41,RESULT!$1:$1048576,$E$2,0)*$D$2,"-"))</f>
        <v>23.222628912047011</v>
      </c>
      <c r="AJ41" s="69">
        <f>IF($A41="","",IFERROR(VLOOKUP(AJ$2&amp;$A$3&amp;$A41,RESULT!$1:$1048576,$E$2,0)*$D$2,"-"))</f>
        <v>19.685597207376826</v>
      </c>
      <c r="AK41" s="11"/>
      <c r="AL41" s="11"/>
      <c r="AM41" s="11"/>
      <c r="AN41" s="11"/>
      <c r="AO41" s="11"/>
      <c r="AP41" s="12"/>
      <c r="AQ41" s="13"/>
      <c r="AR41" s="14"/>
    </row>
    <row r="42" spans="1:44" ht="22.5" customHeight="1" x14ac:dyDescent="0.2">
      <c r="A42" s="43">
        <v>123</v>
      </c>
      <c r="B42" s="45"/>
      <c r="C42" s="46"/>
      <c r="D42" s="46"/>
      <c r="E42" s="80"/>
      <c r="F42" s="72" t="s">
        <v>99</v>
      </c>
      <c r="G42" s="81">
        <f>IF($A42="","",IFERROR(VLOOKUP(G$2&amp;$A$3&amp;$A42,RESULT!$1:$1048576,$E$2,0)*$D$2,"-"))</f>
        <v>52.439545877059913</v>
      </c>
      <c r="H42" s="81">
        <f>IF($A42="","",IFERROR(VLOOKUP(H$2&amp;$A$3&amp;$A42,RESULT!$1:$1048576,$E$2,0)*$D$2,"-"))</f>
        <v>54.57297817096164</v>
      </c>
      <c r="I42" s="81">
        <f>IF($A42="","",IFERROR(VLOOKUP(I$2&amp;$A$3&amp;$A42,RESULT!$1:$1048576,$E$2,0)*$D$2,"-"))</f>
        <v>44.109715586928566</v>
      </c>
      <c r="J42" s="81">
        <f>IF($A42="","",IFERROR(VLOOKUP(J$2&amp;$A$3&amp;$A42,RESULT!$1:$1048576,$E$2,0)*$D$2,"-"))</f>
        <v>45.797020126580087</v>
      </c>
      <c r="K42" s="81">
        <f>IF($A42="","",IFERROR(VLOOKUP(K$2&amp;$A$3&amp;$A42,RESULT!$1:$1048576,$E$2,0)*$D$2,"-"))</f>
        <v>44.938434045270839</v>
      </c>
      <c r="L42" s="81">
        <f>IF($A42="","",IFERROR(VLOOKUP(L$2&amp;$A$3&amp;$A42,RESULT!$1:$1048576,$E$2,0)*$D$2,"-"))</f>
        <v>44.567418866721518</v>
      </c>
      <c r="M42" s="81">
        <f>IF($A42="","",IFERROR(VLOOKUP(M$2&amp;$A$3&amp;$A42,RESULT!$1:$1048576,$E$2,0)*$D$2,"-"))</f>
        <v>47.819259476557413</v>
      </c>
      <c r="N42" s="81">
        <f>IF($A42="","",IFERROR(VLOOKUP(N$2&amp;$A$3&amp;$A42,RESULT!$1:$1048576,$E$2,0)*$D$2,"-"))</f>
        <v>47.687471305859383</v>
      </c>
      <c r="O42" s="81">
        <f>IF($A42="","",IFERROR(VLOOKUP(O$2&amp;$A$3&amp;$A42,RESULT!$1:$1048576,$E$2,0)*$D$2,"-"))</f>
        <v>45.194245179139024</v>
      </c>
      <c r="P42" s="81">
        <f>IF($A42="","",IFERROR(VLOOKUP(P$2&amp;$A$3&amp;$A42,RESULT!$1:$1048576,$E$2,0)*$D$2,"-"))</f>
        <v>49.306071437802466</v>
      </c>
      <c r="Q42" s="81">
        <f>IF($A42="","",IFERROR(VLOOKUP(Q$2&amp;$A$3&amp;$A42,RESULT!$1:$1048576,$E$2,0)*$D$2,"-"))</f>
        <v>49.032213794131223</v>
      </c>
      <c r="R42" s="81">
        <f>IF($A42="","",IFERROR(VLOOKUP(R$2&amp;$A$3&amp;$A42,RESULT!$1:$1048576,$E$2,0)*$D$2,"-"))</f>
        <v>39.104427198472422</v>
      </c>
      <c r="S42" s="81">
        <f>IF($A42="","",IFERROR(VLOOKUP(S$2&amp;$A$3&amp;$A42,RESULT!$1:$1048576,$E$2,0)*$D$2,"-"))</f>
        <v>36.95862240422548</v>
      </c>
      <c r="T42" s="81">
        <f>IF($A42="","",IFERROR(VLOOKUP(T$2&amp;$A$3&amp;$A42,RESULT!$1:$1048576,$E$2,0)*$D$2,"-"))</f>
        <v>34.187657999603438</v>
      </c>
      <c r="U42" s="81">
        <f>IF($A42="","",IFERROR(VLOOKUP(U$2&amp;$A$3&amp;$A42,RESULT!$1:$1048576,$E$2,0)*$D$2,"-"))</f>
        <v>30.504929131993286</v>
      </c>
      <c r="V42" s="81">
        <f>IF($A42="","",IFERROR(VLOOKUP(V$2&amp;$A$3&amp;$A42,RESULT!$1:$1048576,$E$2,0)*$D$2,"-"))</f>
        <v>28.454172558407798</v>
      </c>
      <c r="W42" s="81">
        <f>IF($A42="","",IFERROR(VLOOKUP(W$2&amp;$A$3&amp;$A42,RESULT!$1:$1048576,$E$2,0)*$D$2,"-"))</f>
        <v>21.621268241712364</v>
      </c>
      <c r="X42" s="81">
        <f>IF($A42="","",IFERROR(VLOOKUP(X$2&amp;$A$3&amp;$A42,RESULT!$1:$1048576,$E$2,0)*$D$2,"-"))</f>
        <v>19.108163103951931</v>
      </c>
      <c r="Y42" s="81">
        <f>IF($A42="","",IFERROR(VLOOKUP(Y$2&amp;$A$3&amp;$A42,RESULT!$1:$1048576,$E$2,0)*$D$2,"-"))</f>
        <v>17.635782193009668</v>
      </c>
      <c r="Z42" s="90">
        <f>IF($A42="","",IFERROR(VLOOKUP(Z$2&amp;$A$3&amp;$A42,RESULT!$1:$1048576,$E$2,0)*$D$2,"-"))</f>
        <v>14.303898077229181</v>
      </c>
      <c r="AA42" s="81">
        <f>IF($A42="","",IFERROR(VLOOKUP(AA$2&amp;$A$3&amp;$A42,RESULT!$1:$1048576,$E$2,0)*$D$2,"-"))</f>
        <v>49.032213794131223</v>
      </c>
      <c r="AB42" s="81">
        <f>IF($A42="","",IFERROR(VLOOKUP(AB$2&amp;$A$3&amp;$A42,RESULT!$1:$1048576,$E$2,0)*$D$2,"-"))</f>
        <v>39.104427198472422</v>
      </c>
      <c r="AC42" s="81">
        <f>IF($A42="","",IFERROR(VLOOKUP(AC$2&amp;$A$3&amp;$A42,RESULT!$1:$1048576,$E$2,0)*$D$2,"-"))</f>
        <v>36.95862240422548</v>
      </c>
      <c r="AD42" s="81">
        <f>IF($A42="","",IFERROR(VLOOKUP(AD$2&amp;$A$3&amp;$A42,RESULT!$1:$1048576,$E$2,0)*$D$2,"-"))</f>
        <v>34.187657999603438</v>
      </c>
      <c r="AE42" s="81">
        <f>IF($A42="","",IFERROR(VLOOKUP(AE$2&amp;$A$3&amp;$A42,RESULT!$1:$1048576,$E$2,0)*$D$2,"-"))</f>
        <v>30.504929131993286</v>
      </c>
      <c r="AF42" s="81">
        <f>IF($A42="","",IFERROR(VLOOKUP(AF$2&amp;$A$3&amp;$A42,RESULT!$1:$1048576,$E$2,0)*$D$2,"-"))</f>
        <v>28.454172558407798</v>
      </c>
      <c r="AG42" s="81">
        <f>IF($A42="","",IFERROR(VLOOKUP(AG$2&amp;$A$3&amp;$A42,RESULT!$1:$1048576,$E$2,0)*$D$2,"-"))</f>
        <v>21.621268241712364</v>
      </c>
      <c r="AH42" s="81">
        <f>IF($A42="","",IFERROR(VLOOKUP(AH$2&amp;$A$3&amp;$A42,RESULT!$1:$1048576,$E$2,0)*$D$2,"-"))</f>
        <v>19.108163103951931</v>
      </c>
      <c r="AI42" s="81">
        <f>IF($A42="","",IFERROR(VLOOKUP(AI$2&amp;$A$3&amp;$A42,RESULT!$1:$1048576,$E$2,0)*$D$2,"-"))</f>
        <v>17.635782193009668</v>
      </c>
      <c r="AJ42" s="81">
        <f>IF($A42="","",IFERROR(VLOOKUP(AJ$2&amp;$A$3&amp;$A42,RESULT!$1:$1048576,$E$2,0)*$D$2,"-"))</f>
        <v>14.303898077229181</v>
      </c>
      <c r="AK42" s="11"/>
      <c r="AL42" s="11"/>
      <c r="AM42" s="11"/>
      <c r="AN42" s="11"/>
      <c r="AO42" s="11"/>
      <c r="AP42" s="12"/>
      <c r="AQ42" s="13"/>
      <c r="AR42" s="14"/>
    </row>
    <row r="43" spans="1:44" ht="22.5" customHeight="1" x14ac:dyDescent="0.2">
      <c r="A43" s="43">
        <v>126</v>
      </c>
      <c r="B43" s="45"/>
      <c r="C43" s="46"/>
      <c r="D43" s="46"/>
      <c r="E43" s="80"/>
      <c r="F43" s="72" t="s">
        <v>100</v>
      </c>
      <c r="G43" s="81">
        <f>IF($A43="","",IFERROR(VLOOKUP(G$2&amp;$A$3&amp;$A43,RESULT!$1:$1048576,$E$2,0)*$D$2,"-"))</f>
        <v>63.092365773002733</v>
      </c>
      <c r="H43" s="81">
        <f>IF($A43="","",IFERROR(VLOOKUP(H$2&amp;$A$3&amp;$A43,RESULT!$1:$1048576,$E$2,0)*$D$2,"-"))</f>
        <v>65.520743496761398</v>
      </c>
      <c r="I43" s="81">
        <f>IF($A43="","",IFERROR(VLOOKUP(I$2&amp;$A$3&amp;$A43,RESULT!$1:$1048576,$E$2,0)*$D$2,"-"))</f>
        <v>55.231202562190148</v>
      </c>
      <c r="J43" s="81">
        <f>IF($A43="","",IFERROR(VLOOKUP(J$2&amp;$A$3&amp;$A43,RESULT!$1:$1048576,$E$2,0)*$D$2,"-"))</f>
        <v>53.352376613943477</v>
      </c>
      <c r="K43" s="81">
        <f>IF($A43="","",IFERROR(VLOOKUP(K$2&amp;$A$3&amp;$A43,RESULT!$1:$1048576,$E$2,0)*$D$2,"-"))</f>
        <v>55.788108632900204</v>
      </c>
      <c r="L43" s="81">
        <f>IF($A43="","",IFERROR(VLOOKUP(L$2&amp;$A$3&amp;$A43,RESULT!$1:$1048576,$E$2,0)*$D$2,"-"))</f>
        <v>54.664404284263512</v>
      </c>
      <c r="M43" s="81">
        <f>IF($A43="","",IFERROR(VLOOKUP(M$2&amp;$A$3&amp;$A43,RESULT!$1:$1048576,$E$2,0)*$D$2,"-"))</f>
        <v>56.397937486296833</v>
      </c>
      <c r="N43" s="81">
        <f>IF($A43="","",IFERROR(VLOOKUP(N$2&amp;$A$3&amp;$A43,RESULT!$1:$1048576,$E$2,0)*$D$2,"-"))</f>
        <v>54.970554478243969</v>
      </c>
      <c r="O43" s="81">
        <f>IF($A43="","",IFERROR(VLOOKUP(O$2&amp;$A$3&amp;$A43,RESULT!$1:$1048576,$E$2,0)*$D$2,"-"))</f>
        <v>54.427711163753997</v>
      </c>
      <c r="P43" s="81">
        <f>IF($A43="","",IFERROR(VLOOKUP(P$2&amp;$A$3&amp;$A43,RESULT!$1:$1048576,$E$2,0)*$D$2,"-"))</f>
        <v>58.957292453964925</v>
      </c>
      <c r="Q43" s="81">
        <f>IF($A43="","",IFERROR(VLOOKUP(Q$2&amp;$A$3&amp;$A43,RESULT!$1:$1048576,$E$2,0)*$D$2,"-"))</f>
        <v>57.847271980144221</v>
      </c>
      <c r="R43" s="81">
        <f>IF($A43="","",IFERROR(VLOOKUP(R$2&amp;$A$3&amp;$A43,RESULT!$1:$1048576,$E$2,0)*$D$2,"-"))</f>
        <v>52.717891337601266</v>
      </c>
      <c r="S43" s="81">
        <f>IF($A43="","",IFERROR(VLOOKUP(S$2&amp;$A$3&amp;$A43,RESULT!$1:$1048576,$E$2,0)*$D$2,"-"))</f>
        <v>48.923932564348142</v>
      </c>
      <c r="T43" s="81">
        <f>IF($A43="","",IFERROR(VLOOKUP(T$2&amp;$A$3&amp;$A43,RESULT!$1:$1048576,$E$2,0)*$D$2,"-"))</f>
        <v>48.066492165226329</v>
      </c>
      <c r="U43" s="81">
        <f>IF($A43="","",IFERROR(VLOOKUP(U$2&amp;$A$3&amp;$A43,RESULT!$1:$1048576,$E$2,0)*$D$2,"-"))</f>
        <v>44.553967115998276</v>
      </c>
      <c r="V43" s="81">
        <f>IF($A43="","",IFERROR(VLOOKUP(V$2&amp;$A$3&amp;$A43,RESULT!$1:$1048576,$E$2,0)*$D$2,"-"))</f>
        <v>40.246438970810644</v>
      </c>
      <c r="W43" s="81">
        <f>IF($A43="","",IFERROR(VLOOKUP(W$2&amp;$A$3&amp;$A43,RESULT!$1:$1048576,$E$2,0)*$D$2,"-"))</f>
        <v>34.140730203600164</v>
      </c>
      <c r="X43" s="81">
        <f>IF($A43="","",IFERROR(VLOOKUP(X$2&amp;$A$3&amp;$A43,RESULT!$1:$1048576,$E$2,0)*$D$2,"-"))</f>
        <v>27.874903918843426</v>
      </c>
      <c r="Y43" s="81">
        <f>IF($A43="","",IFERROR(VLOOKUP(Y$2&amp;$A$3&amp;$A43,RESULT!$1:$1048576,$E$2,0)*$D$2,"-"))</f>
        <v>27.596886789563719</v>
      </c>
      <c r="Z43" s="90">
        <f>IF($A43="","",IFERROR(VLOOKUP(Z$2&amp;$A$3&amp;$A43,RESULT!$1:$1048576,$E$2,0)*$D$2,"-"))</f>
        <v>25.58697159797471</v>
      </c>
      <c r="AA43" s="81">
        <f>IF($A43="","",IFERROR(VLOOKUP(AA$2&amp;$A$3&amp;$A43,RESULT!$1:$1048576,$E$2,0)*$D$2,"-"))</f>
        <v>57.847271980144221</v>
      </c>
      <c r="AB43" s="81">
        <f>IF($A43="","",IFERROR(VLOOKUP(AB$2&amp;$A$3&amp;$A43,RESULT!$1:$1048576,$E$2,0)*$D$2,"-"))</f>
        <v>52.717891337601266</v>
      </c>
      <c r="AC43" s="81">
        <f>IF($A43="","",IFERROR(VLOOKUP(AC$2&amp;$A$3&amp;$A43,RESULT!$1:$1048576,$E$2,0)*$D$2,"-"))</f>
        <v>48.923932564348142</v>
      </c>
      <c r="AD43" s="81">
        <f>IF($A43="","",IFERROR(VLOOKUP(AD$2&amp;$A$3&amp;$A43,RESULT!$1:$1048576,$E$2,0)*$D$2,"-"))</f>
        <v>48.066492165226329</v>
      </c>
      <c r="AE43" s="81">
        <f>IF($A43="","",IFERROR(VLOOKUP(AE$2&amp;$A$3&amp;$A43,RESULT!$1:$1048576,$E$2,0)*$D$2,"-"))</f>
        <v>44.553967115998276</v>
      </c>
      <c r="AF43" s="81">
        <f>IF($A43="","",IFERROR(VLOOKUP(AF$2&amp;$A$3&amp;$A43,RESULT!$1:$1048576,$E$2,0)*$D$2,"-"))</f>
        <v>40.246438970810644</v>
      </c>
      <c r="AG43" s="81">
        <f>IF($A43="","",IFERROR(VLOOKUP(AG$2&amp;$A$3&amp;$A43,RESULT!$1:$1048576,$E$2,0)*$D$2,"-"))</f>
        <v>34.140730203600164</v>
      </c>
      <c r="AH43" s="81">
        <f>IF($A43="","",IFERROR(VLOOKUP(AH$2&amp;$A$3&amp;$A43,RESULT!$1:$1048576,$E$2,0)*$D$2,"-"))</f>
        <v>27.874903918843426</v>
      </c>
      <c r="AI43" s="81">
        <f>IF($A43="","",IFERROR(VLOOKUP(AI$2&amp;$A$3&amp;$A43,RESULT!$1:$1048576,$E$2,0)*$D$2,"-"))</f>
        <v>27.596886789563719</v>
      </c>
      <c r="AJ43" s="81">
        <f>IF($A43="","",IFERROR(VLOOKUP(AJ$2&amp;$A$3&amp;$A43,RESULT!$1:$1048576,$E$2,0)*$D$2,"-"))</f>
        <v>25.58697159797471</v>
      </c>
      <c r="AK43" s="11"/>
      <c r="AL43" s="11"/>
      <c r="AM43" s="11"/>
      <c r="AN43" s="11"/>
      <c r="AO43" s="11"/>
      <c r="AP43" s="12"/>
      <c r="AQ43" s="13"/>
      <c r="AR43" s="14"/>
    </row>
    <row r="44" spans="1:44" ht="22.5" customHeight="1" x14ac:dyDescent="0.2">
      <c r="A44" s="43">
        <v>129</v>
      </c>
      <c r="B44" s="45"/>
      <c r="C44" s="46"/>
      <c r="D44" s="46"/>
      <c r="E44" s="80"/>
      <c r="F44" s="72" t="s">
        <v>101</v>
      </c>
      <c r="G44" s="81">
        <f>IF($A44="","",IFERROR(VLOOKUP(G$2&amp;$A$3&amp;$A44,RESULT!$1:$1048576,$E$2,0)*$D$2,"-"))</f>
        <v>49.445542816473612</v>
      </c>
      <c r="H44" s="81">
        <f>IF($A44="","",IFERROR(VLOOKUP(H$2&amp;$A$3&amp;$A44,RESULT!$1:$1048576,$E$2,0)*$D$2,"-"))</f>
        <v>54.515664300266295</v>
      </c>
      <c r="I44" s="81">
        <f>IF($A44="","",IFERROR(VLOOKUP(I$2&amp;$A$3&amp;$A44,RESULT!$1:$1048576,$E$2,0)*$D$2,"-"))</f>
        <v>48.852064744976978</v>
      </c>
      <c r="J44" s="81">
        <f>IF($A44="","",IFERROR(VLOOKUP(J$2&amp;$A$3&amp;$A44,RESULT!$1:$1048576,$E$2,0)*$D$2,"-"))</f>
        <v>47.653450333111167</v>
      </c>
      <c r="K44" s="81">
        <f>IF($A44="","",IFERROR(VLOOKUP(K$2&amp;$A$3&amp;$A44,RESULT!$1:$1048576,$E$2,0)*$D$2,"-"))</f>
        <v>47.091676364909105</v>
      </c>
      <c r="L44" s="81">
        <f>IF($A44="","",IFERROR(VLOOKUP(L$2&amp;$A$3&amp;$A44,RESULT!$1:$1048576,$E$2,0)*$D$2,"-"))</f>
        <v>44.035302572860743</v>
      </c>
      <c r="M44" s="81">
        <f>IF($A44="","",IFERROR(VLOOKUP(M$2&amp;$A$3&amp;$A44,RESULT!$1:$1048576,$E$2,0)*$D$2,"-"))</f>
        <v>47.977552269606491</v>
      </c>
      <c r="N44" s="81">
        <f>IF($A44="","",IFERROR(VLOOKUP(N$2&amp;$A$3&amp;$A44,RESULT!$1:$1048576,$E$2,0)*$D$2,"-"))</f>
        <v>48.410373899359861</v>
      </c>
      <c r="O44" s="81">
        <f>IF($A44="","",IFERROR(VLOOKUP(O$2&amp;$A$3&amp;$A44,RESULT!$1:$1048576,$E$2,0)*$D$2,"-"))</f>
        <v>49.252258969881943</v>
      </c>
      <c r="P44" s="81">
        <f>IF($A44="","",IFERROR(VLOOKUP(P$2&amp;$A$3&amp;$A44,RESULT!$1:$1048576,$E$2,0)*$D$2,"-"))</f>
        <v>54.636850155209757</v>
      </c>
      <c r="Q44" s="81">
        <f>IF($A44="","",IFERROR(VLOOKUP(Q$2&amp;$A$3&amp;$A44,RESULT!$1:$1048576,$E$2,0)*$D$2,"-"))</f>
        <v>49.252664766680581</v>
      </c>
      <c r="R44" s="81">
        <f>IF($A44="","",IFERROR(VLOOKUP(R$2&amp;$A$3&amp;$A44,RESULT!$1:$1048576,$E$2,0)*$D$2,"-"))</f>
        <v>45.494149054891928</v>
      </c>
      <c r="S44" s="81">
        <f>IF($A44="","",IFERROR(VLOOKUP(S$2&amp;$A$3&amp;$A44,RESULT!$1:$1048576,$E$2,0)*$D$2,"-"))</f>
        <v>38.966636701363946</v>
      </c>
      <c r="T44" s="81">
        <f>IF($A44="","",IFERROR(VLOOKUP(T$2&amp;$A$3&amp;$A44,RESULT!$1:$1048576,$E$2,0)*$D$2,"-"))</f>
        <v>36.987377605649201</v>
      </c>
      <c r="U44" s="81">
        <f>IF($A44="","",IFERROR(VLOOKUP(U$2&amp;$A$3&amp;$A44,RESULT!$1:$1048576,$E$2,0)*$D$2,"-"))</f>
        <v>34.069659239405077</v>
      </c>
      <c r="V44" s="81">
        <f>IF($A44="","",IFERROR(VLOOKUP(V$2&amp;$A$3&amp;$A44,RESULT!$1:$1048576,$E$2,0)*$D$2,"-"))</f>
        <v>29.81716584404797</v>
      </c>
      <c r="W44" s="81">
        <f>IF($A44="","",IFERROR(VLOOKUP(W$2&amp;$A$3&amp;$A44,RESULT!$1:$1048576,$E$2,0)*$D$2,"-"))</f>
        <v>24.199084004869846</v>
      </c>
      <c r="X44" s="81">
        <f>IF($A44="","",IFERROR(VLOOKUP(X$2&amp;$A$3&amp;$A44,RESULT!$1:$1048576,$E$2,0)*$D$2,"-"))</f>
        <v>23.92790551423586</v>
      </c>
      <c r="Y44" s="81">
        <f>IF($A44="","",IFERROR(VLOOKUP(Y$2&amp;$A$3&amp;$A44,RESULT!$1:$1048576,$E$2,0)*$D$2,"-"))</f>
        <v>20.502627449254547</v>
      </c>
      <c r="Z44" s="90">
        <f>IF($A44="","",IFERROR(VLOOKUP(Z$2&amp;$A$3&amp;$A44,RESULT!$1:$1048576,$E$2,0)*$D$2,"-"))</f>
        <v>17.714250708307926</v>
      </c>
      <c r="AA44" s="81">
        <f>IF($A44="","",IFERROR(VLOOKUP(AA$2&amp;$A$3&amp;$A44,RESULT!$1:$1048576,$E$2,0)*$D$2,"-"))</f>
        <v>49.252664766680581</v>
      </c>
      <c r="AB44" s="81">
        <f>IF($A44="","",IFERROR(VLOOKUP(AB$2&amp;$A$3&amp;$A44,RESULT!$1:$1048576,$E$2,0)*$D$2,"-"))</f>
        <v>45.494149054891928</v>
      </c>
      <c r="AC44" s="81">
        <f>IF($A44="","",IFERROR(VLOOKUP(AC$2&amp;$A$3&amp;$A44,RESULT!$1:$1048576,$E$2,0)*$D$2,"-"))</f>
        <v>38.966636701363946</v>
      </c>
      <c r="AD44" s="81">
        <f>IF($A44="","",IFERROR(VLOOKUP(AD$2&amp;$A$3&amp;$A44,RESULT!$1:$1048576,$E$2,0)*$D$2,"-"))</f>
        <v>36.987377605649201</v>
      </c>
      <c r="AE44" s="81">
        <f>IF($A44="","",IFERROR(VLOOKUP(AE$2&amp;$A$3&amp;$A44,RESULT!$1:$1048576,$E$2,0)*$D$2,"-"))</f>
        <v>34.069659239405077</v>
      </c>
      <c r="AF44" s="81">
        <f>IF($A44="","",IFERROR(VLOOKUP(AF$2&amp;$A$3&amp;$A44,RESULT!$1:$1048576,$E$2,0)*$D$2,"-"))</f>
        <v>29.81716584404797</v>
      </c>
      <c r="AG44" s="81">
        <f>IF($A44="","",IFERROR(VLOOKUP(AG$2&amp;$A$3&amp;$A44,RESULT!$1:$1048576,$E$2,0)*$D$2,"-"))</f>
        <v>24.199084004869846</v>
      </c>
      <c r="AH44" s="81">
        <f>IF($A44="","",IFERROR(VLOOKUP(AH$2&amp;$A$3&amp;$A44,RESULT!$1:$1048576,$E$2,0)*$D$2,"-"))</f>
        <v>23.92790551423586</v>
      </c>
      <c r="AI44" s="81">
        <f>IF($A44="","",IFERROR(VLOOKUP(AI$2&amp;$A$3&amp;$A44,RESULT!$1:$1048576,$E$2,0)*$D$2,"-"))</f>
        <v>20.502627449254547</v>
      </c>
      <c r="AJ44" s="81">
        <f>IF($A44="","",IFERROR(VLOOKUP(AJ$2&amp;$A$3&amp;$A44,RESULT!$1:$1048576,$E$2,0)*$D$2,"-"))</f>
        <v>17.714250708307926</v>
      </c>
      <c r="AK44" s="11"/>
      <c r="AL44" s="11"/>
      <c r="AM44" s="11"/>
      <c r="AN44" s="11"/>
      <c r="AO44" s="11"/>
      <c r="AP44" s="12"/>
      <c r="AQ44" s="13"/>
      <c r="AR44" s="14"/>
    </row>
    <row r="45" spans="1:44" ht="22.5" customHeight="1" x14ac:dyDescent="0.2">
      <c r="A45" s="43">
        <v>131</v>
      </c>
      <c r="B45" s="45"/>
      <c r="C45" s="46"/>
      <c r="D45" s="46"/>
      <c r="E45" s="80"/>
      <c r="F45" s="72" t="s">
        <v>102</v>
      </c>
      <c r="G45" s="81">
        <f>IF($A45="","",IFERROR(VLOOKUP(G$2&amp;$A$3&amp;$A45,RESULT!$1:$1048576,$E$2,0)*$D$2,"-"))</f>
        <v>32.964979088207357</v>
      </c>
      <c r="H45" s="81">
        <f>IF($A45="","",IFERROR(VLOOKUP(H$2&amp;$A$3&amp;$A45,RESULT!$1:$1048576,$E$2,0)*$D$2,"-"))</f>
        <v>35.5695671050076</v>
      </c>
      <c r="I45" s="81">
        <f>IF($A45="","",IFERROR(VLOOKUP(I$2&amp;$A$3&amp;$A45,RESULT!$1:$1048576,$E$2,0)*$D$2,"-"))</f>
        <v>23.00719722266232</v>
      </c>
      <c r="J45" s="81">
        <f>IF($A45="","",IFERROR(VLOOKUP(J$2&amp;$A$3&amp;$A45,RESULT!$1:$1048576,$E$2,0)*$D$2,"-"))</f>
        <v>24.231042860122386</v>
      </c>
      <c r="K45" s="81">
        <f>IF($A45="","",IFERROR(VLOOKUP(K$2&amp;$A$3&amp;$A45,RESULT!$1:$1048576,$E$2,0)*$D$2,"-"))</f>
        <v>23.221199995685797</v>
      </c>
      <c r="L45" s="81">
        <f>IF($A45="","",IFERROR(VLOOKUP(L$2&amp;$A$3&amp;$A45,RESULT!$1:$1048576,$E$2,0)*$D$2,"-"))</f>
        <v>25.505985040419443</v>
      </c>
      <c r="M45" s="81">
        <f>IF($A45="","",IFERROR(VLOOKUP(M$2&amp;$A$3&amp;$A45,RESULT!$1:$1048576,$E$2,0)*$D$2,"-"))</f>
        <v>24.729893478278157</v>
      </c>
      <c r="N45" s="81">
        <f>IF($A45="","",IFERROR(VLOOKUP(N$2&amp;$A$3&amp;$A45,RESULT!$1:$1048576,$E$2,0)*$D$2,"-"))</f>
        <v>24.658235284668148</v>
      </c>
      <c r="O45" s="81">
        <f>IF($A45="","",IFERROR(VLOOKUP(O$2&amp;$A$3&amp;$A45,RESULT!$1:$1048576,$E$2,0)*$D$2,"-"))</f>
        <v>23.3588958087864</v>
      </c>
      <c r="P45" s="81">
        <f>IF($A45="","",IFERROR(VLOOKUP(P$2&amp;$A$3&amp;$A45,RESULT!$1:$1048576,$E$2,0)*$D$2,"-"))</f>
        <v>26.812973703875031</v>
      </c>
      <c r="Q45" s="81">
        <f>IF($A45="","",IFERROR(VLOOKUP(Q$2&amp;$A$3&amp;$A45,RESULT!$1:$1048576,$E$2,0)*$D$2,"-"))</f>
        <v>24.269479268893125</v>
      </c>
      <c r="R45" s="81">
        <f>IF($A45="","",IFERROR(VLOOKUP(R$2&amp;$A$3&amp;$A45,RESULT!$1:$1048576,$E$2,0)*$D$2,"-"))</f>
        <v>19.827225016400611</v>
      </c>
      <c r="S45" s="81">
        <f>IF($A45="","",IFERROR(VLOOKUP(S$2&amp;$A$3&amp;$A45,RESULT!$1:$1048576,$E$2,0)*$D$2,"-"))</f>
        <v>17.786891624138441</v>
      </c>
      <c r="T45" s="81">
        <f>IF($A45="","",IFERROR(VLOOKUP(T$2&amp;$A$3&amp;$A45,RESULT!$1:$1048576,$E$2,0)*$D$2,"-"))</f>
        <v>15.794288804283241</v>
      </c>
      <c r="U45" s="81">
        <f>IF($A45="","",IFERROR(VLOOKUP(U$2&amp;$A$3&amp;$A45,RESULT!$1:$1048576,$E$2,0)*$D$2,"-"))</f>
        <v>13.506527207100183</v>
      </c>
      <c r="V45" s="81">
        <f>IF($A45="","",IFERROR(VLOOKUP(V$2&amp;$A$3&amp;$A45,RESULT!$1:$1048576,$E$2,0)*$D$2,"-"))</f>
        <v>11.688306557425454</v>
      </c>
      <c r="W45" s="81">
        <f>IF($A45="","",IFERROR(VLOOKUP(W$2&amp;$A$3&amp;$A45,RESULT!$1:$1048576,$E$2,0)*$D$2,"-"))</f>
        <v>8.4174290104490712</v>
      </c>
      <c r="X45" s="81">
        <f>IF($A45="","",IFERROR(VLOOKUP(X$2&amp;$A$3&amp;$A45,RESULT!$1:$1048576,$E$2,0)*$D$2,"-"))</f>
        <v>6.3871247054706926</v>
      </c>
      <c r="Y45" s="81">
        <f>IF($A45="","",IFERROR(VLOOKUP(Y$2&amp;$A$3&amp;$A45,RESULT!$1:$1048576,$E$2,0)*$D$2,"-"))</f>
        <v>5.7025215306756643</v>
      </c>
      <c r="Z45" s="90">
        <f>IF($A45="","",IFERROR(VLOOKUP(Z$2&amp;$A$3&amp;$A45,RESULT!$1:$1048576,$E$2,0)*$D$2,"-"))</f>
        <v>4.8740315615829273</v>
      </c>
      <c r="AA45" s="81">
        <f>IF($A45="","",IFERROR(VLOOKUP(AA$2&amp;$A$3&amp;$A45,RESULT!$1:$1048576,$E$2,0)*$D$2,"-"))</f>
        <v>24.269479268893125</v>
      </c>
      <c r="AB45" s="81">
        <f>IF($A45="","",IFERROR(VLOOKUP(AB$2&amp;$A$3&amp;$A45,RESULT!$1:$1048576,$E$2,0)*$D$2,"-"))</f>
        <v>19.827225016400611</v>
      </c>
      <c r="AC45" s="81">
        <f>IF($A45="","",IFERROR(VLOOKUP(AC$2&amp;$A$3&amp;$A45,RESULT!$1:$1048576,$E$2,0)*$D$2,"-"))</f>
        <v>17.786891624138441</v>
      </c>
      <c r="AD45" s="81">
        <f>IF($A45="","",IFERROR(VLOOKUP(AD$2&amp;$A$3&amp;$A45,RESULT!$1:$1048576,$E$2,0)*$D$2,"-"))</f>
        <v>15.794288804283241</v>
      </c>
      <c r="AE45" s="81">
        <f>IF($A45="","",IFERROR(VLOOKUP(AE$2&amp;$A$3&amp;$A45,RESULT!$1:$1048576,$E$2,0)*$D$2,"-"))</f>
        <v>13.506527207100183</v>
      </c>
      <c r="AF45" s="81">
        <f>IF($A45="","",IFERROR(VLOOKUP(AF$2&amp;$A$3&amp;$A45,RESULT!$1:$1048576,$E$2,0)*$D$2,"-"))</f>
        <v>11.688306557425454</v>
      </c>
      <c r="AG45" s="81">
        <f>IF($A45="","",IFERROR(VLOOKUP(AG$2&amp;$A$3&amp;$A45,RESULT!$1:$1048576,$E$2,0)*$D$2,"-"))</f>
        <v>8.4174290104490712</v>
      </c>
      <c r="AH45" s="81">
        <f>IF($A45="","",IFERROR(VLOOKUP(AH$2&amp;$A$3&amp;$A45,RESULT!$1:$1048576,$E$2,0)*$D$2,"-"))</f>
        <v>6.3871247054706926</v>
      </c>
      <c r="AI45" s="81">
        <f>IF($A45="","",IFERROR(VLOOKUP(AI$2&amp;$A$3&amp;$A45,RESULT!$1:$1048576,$E$2,0)*$D$2,"-"))</f>
        <v>5.7025215306756643</v>
      </c>
      <c r="AJ45" s="81">
        <f>IF($A45="","",IFERROR(VLOOKUP(AJ$2&amp;$A$3&amp;$A45,RESULT!$1:$1048576,$E$2,0)*$D$2,"-"))</f>
        <v>4.8740315615829273</v>
      </c>
      <c r="AK45" s="11"/>
      <c r="AL45" s="11"/>
      <c r="AM45" s="11"/>
      <c r="AN45" s="11"/>
      <c r="AO45" s="11"/>
      <c r="AP45" s="12"/>
      <c r="AQ45" s="13"/>
      <c r="AR45" s="14"/>
    </row>
    <row r="46" spans="1:44" ht="22.5" customHeight="1" x14ac:dyDescent="0.2">
      <c r="A46" s="43">
        <v>133</v>
      </c>
      <c r="B46" s="45"/>
      <c r="C46" s="46"/>
      <c r="D46" s="46"/>
      <c r="E46" s="80"/>
      <c r="F46" s="72" t="s">
        <v>34</v>
      </c>
      <c r="G46" s="81">
        <f>IF($A46="","",IFERROR(VLOOKUP(G$2&amp;$A$3&amp;$A46,RESULT!$1:$1048576,$E$2,0)*$D$2,"-"))</f>
        <v>29.952984609641437</v>
      </c>
      <c r="H46" s="81">
        <f>IF($A46="","",IFERROR(VLOOKUP(H$2&amp;$A$3&amp;$A46,RESULT!$1:$1048576,$E$2,0)*$D$2,"-"))</f>
        <v>38.432105234635259</v>
      </c>
      <c r="I46" s="81">
        <f>IF($A46="","",IFERROR(VLOOKUP(I$2&amp;$A$3&amp;$A46,RESULT!$1:$1048576,$E$2,0)*$D$2,"-"))</f>
        <v>25.190680333764181</v>
      </c>
      <c r="J46" s="81">
        <f>IF($A46="","",IFERROR(VLOOKUP(J$2&amp;$A$3&amp;$A46,RESULT!$1:$1048576,$E$2,0)*$D$2,"-"))</f>
        <v>23.538247723397895</v>
      </c>
      <c r="K46" s="81">
        <f>IF($A46="","",IFERROR(VLOOKUP(K$2&amp;$A$3&amp;$A46,RESULT!$1:$1048576,$E$2,0)*$D$2,"-"))</f>
        <v>24.830059772510396</v>
      </c>
      <c r="L46" s="81">
        <f>IF($A46="","",IFERROR(VLOOKUP(L$2&amp;$A$3&amp;$A46,RESULT!$1:$1048576,$E$2,0)*$D$2,"-"))</f>
        <v>22.839498820774949</v>
      </c>
      <c r="M46" s="81">
        <f>IF($A46="","",IFERROR(VLOOKUP(M$2&amp;$A$3&amp;$A46,RESULT!$1:$1048576,$E$2,0)*$D$2,"-"))</f>
        <v>22.871959279327228</v>
      </c>
      <c r="N46" s="81">
        <f>IF($A46="","",IFERROR(VLOOKUP(N$2&amp;$A$3&amp;$A46,RESULT!$1:$1048576,$E$2,0)*$D$2,"-"))</f>
        <v>27.091591089242879</v>
      </c>
      <c r="O46" s="81">
        <f>IF($A46="","",IFERROR(VLOOKUP(O$2&amp;$A$3&amp;$A46,RESULT!$1:$1048576,$E$2,0)*$D$2,"-"))</f>
        <v>25.130481169396084</v>
      </c>
      <c r="P46" s="81">
        <f>IF($A46="","",IFERROR(VLOOKUP(P$2&amp;$A$3&amp;$A46,RESULT!$1:$1048576,$E$2,0)*$D$2,"-"))</f>
        <v>28.673005620102398</v>
      </c>
      <c r="Q46" s="81">
        <f>IF($A46="","",IFERROR(VLOOKUP(Q$2&amp;$A$3&amp;$A46,RESULT!$1:$1048576,$E$2,0)*$D$2,"-"))</f>
        <v>26.654275787081787</v>
      </c>
      <c r="R46" s="81">
        <f>IF($A46="","",IFERROR(VLOOKUP(R$2&amp;$A$3&amp;$A46,RESULT!$1:$1048576,$E$2,0)*$D$2,"-"))</f>
        <v>24.371388196643267</v>
      </c>
      <c r="S46" s="81">
        <f>IF($A46="","",IFERROR(VLOOKUP(S$2&amp;$A$3&amp;$A46,RESULT!$1:$1048576,$E$2,0)*$D$2,"-"))</f>
        <v>21.356930483688124</v>
      </c>
      <c r="T46" s="81">
        <f>IF($A46="","",IFERROR(VLOOKUP(T$2&amp;$A$3&amp;$A46,RESULT!$1:$1048576,$E$2,0)*$D$2,"-"))</f>
        <v>22.032325512929987</v>
      </c>
      <c r="U46" s="81">
        <f>IF($A46="","",IFERROR(VLOOKUP(U$2&amp;$A$3&amp;$A46,RESULT!$1:$1048576,$E$2,0)*$D$2,"-"))</f>
        <v>19.068811266506916</v>
      </c>
      <c r="V46" s="81">
        <f>IF($A46="","",IFERROR(VLOOKUP(V$2&amp;$A$3&amp;$A46,RESULT!$1:$1048576,$E$2,0)*$D$2,"-"))</f>
        <v>16.382178121990119</v>
      </c>
      <c r="W46" s="81">
        <f>IF($A46="","",IFERROR(VLOOKUP(W$2&amp;$A$3&amp;$A46,RESULT!$1:$1048576,$E$2,0)*$D$2,"-"))</f>
        <v>16.350079426990515</v>
      </c>
      <c r="X46" s="81">
        <f>IF($A46="","",IFERROR(VLOOKUP(X$2&amp;$A$3&amp;$A46,RESULT!$1:$1048576,$E$2,0)*$D$2,"-"))</f>
        <v>14.992462332432288</v>
      </c>
      <c r="Y46" s="81">
        <f>IF($A46="","",IFERROR(VLOOKUP(Y$2&amp;$A$3&amp;$A46,RESULT!$1:$1048576,$E$2,0)*$D$2,"-"))</f>
        <v>12.986165636973629</v>
      </c>
      <c r="Z46" s="90">
        <f>IF($A46="","",IFERROR(VLOOKUP(Z$2&amp;$A$3&amp;$A46,RESULT!$1:$1048576,$E$2,0)*$D$2,"-"))</f>
        <v>11.119009353822586</v>
      </c>
      <c r="AA46" s="81">
        <f>IF($A46="","",IFERROR(VLOOKUP(AA$2&amp;$A$3&amp;$A46,RESULT!$1:$1048576,$E$2,0)*$D$2,"-"))</f>
        <v>26.654275787081787</v>
      </c>
      <c r="AB46" s="81">
        <f>IF($A46="","",IFERROR(VLOOKUP(AB$2&amp;$A$3&amp;$A46,RESULT!$1:$1048576,$E$2,0)*$D$2,"-"))</f>
        <v>24.371388196643267</v>
      </c>
      <c r="AC46" s="81">
        <f>IF($A46="","",IFERROR(VLOOKUP(AC$2&amp;$A$3&amp;$A46,RESULT!$1:$1048576,$E$2,0)*$D$2,"-"))</f>
        <v>21.356930483688124</v>
      </c>
      <c r="AD46" s="81">
        <f>IF($A46="","",IFERROR(VLOOKUP(AD$2&amp;$A$3&amp;$A46,RESULT!$1:$1048576,$E$2,0)*$D$2,"-"))</f>
        <v>22.032325512929987</v>
      </c>
      <c r="AE46" s="81">
        <f>IF($A46="","",IFERROR(VLOOKUP(AE$2&amp;$A$3&amp;$A46,RESULT!$1:$1048576,$E$2,0)*$D$2,"-"))</f>
        <v>19.068811266506916</v>
      </c>
      <c r="AF46" s="81">
        <f>IF($A46="","",IFERROR(VLOOKUP(AF$2&amp;$A$3&amp;$A46,RESULT!$1:$1048576,$E$2,0)*$D$2,"-"))</f>
        <v>16.382178121990119</v>
      </c>
      <c r="AG46" s="81">
        <f>IF($A46="","",IFERROR(VLOOKUP(AG$2&amp;$A$3&amp;$A46,RESULT!$1:$1048576,$E$2,0)*$D$2,"-"))</f>
        <v>16.350079426990515</v>
      </c>
      <c r="AH46" s="81">
        <f>IF($A46="","",IFERROR(VLOOKUP(AH$2&amp;$A$3&amp;$A46,RESULT!$1:$1048576,$E$2,0)*$D$2,"-"))</f>
        <v>14.992462332432288</v>
      </c>
      <c r="AI46" s="81">
        <f>IF($A46="","",IFERROR(VLOOKUP(AI$2&amp;$A$3&amp;$A46,RESULT!$1:$1048576,$E$2,0)*$D$2,"-"))</f>
        <v>12.986165636973629</v>
      </c>
      <c r="AJ46" s="81">
        <f>IF($A46="","",IFERROR(VLOOKUP(AJ$2&amp;$A$3&amp;$A46,RESULT!$1:$1048576,$E$2,0)*$D$2,"-"))</f>
        <v>11.119009353822586</v>
      </c>
      <c r="AK46" s="11"/>
      <c r="AL46" s="11"/>
      <c r="AM46" s="11"/>
      <c r="AN46" s="11"/>
      <c r="AO46" s="11"/>
      <c r="AP46" s="12"/>
      <c r="AQ46" s="13"/>
      <c r="AR46" s="14"/>
    </row>
    <row r="47" spans="1:44" ht="22.5" customHeight="1" x14ac:dyDescent="0.2">
      <c r="A47" s="43">
        <v>135</v>
      </c>
      <c r="B47" s="45"/>
      <c r="C47" s="46"/>
      <c r="D47" s="46"/>
      <c r="E47" s="80"/>
      <c r="F47" s="72" t="s">
        <v>35</v>
      </c>
      <c r="G47" s="81">
        <f>IF($A47="","",IFERROR(VLOOKUP(G$2&amp;$A$3&amp;$A47,RESULT!$1:$1048576,$E$2,0)*$D$2,"-"))</f>
        <v>27.29882809837531</v>
      </c>
      <c r="H47" s="81">
        <f>IF($A47="","",IFERROR(VLOOKUP(H$2&amp;$A$3&amp;$A47,RESULT!$1:$1048576,$E$2,0)*$D$2,"-"))</f>
        <v>28.48888084108621</v>
      </c>
      <c r="I47" s="81">
        <f>IF($A47="","",IFERROR(VLOOKUP(I$2&amp;$A$3&amp;$A47,RESULT!$1:$1048576,$E$2,0)*$D$2,"-"))</f>
        <v>16.671864421524862</v>
      </c>
      <c r="J47" s="81">
        <f>IF($A47="","",IFERROR(VLOOKUP(J$2&amp;$A$3&amp;$A47,RESULT!$1:$1048576,$E$2,0)*$D$2,"-"))</f>
        <v>15.924636215697221</v>
      </c>
      <c r="K47" s="81">
        <f>IF($A47="","",IFERROR(VLOOKUP(K$2&amp;$A$3&amp;$A47,RESULT!$1:$1048576,$E$2,0)*$D$2,"-"))</f>
        <v>18.378130621870927</v>
      </c>
      <c r="L47" s="81">
        <f>IF($A47="","",IFERROR(VLOOKUP(L$2&amp;$A$3&amp;$A47,RESULT!$1:$1048576,$E$2,0)*$D$2,"-"))</f>
        <v>19.027382402773398</v>
      </c>
      <c r="M47" s="81">
        <f>IF($A47="","",IFERROR(VLOOKUP(M$2&amp;$A$3&amp;$A47,RESULT!$1:$1048576,$E$2,0)*$D$2,"-"))</f>
        <v>23.002888620600881</v>
      </c>
      <c r="N47" s="81">
        <f>IF($A47="","",IFERROR(VLOOKUP(N$2&amp;$A$3&amp;$A47,RESULT!$1:$1048576,$E$2,0)*$D$2,"-"))</f>
        <v>23.749904096811171</v>
      </c>
      <c r="O47" s="81">
        <f>IF($A47="","",IFERROR(VLOOKUP(O$2&amp;$A$3&amp;$A47,RESULT!$1:$1048576,$E$2,0)*$D$2,"-"))</f>
        <v>25.716572595436237</v>
      </c>
      <c r="P47" s="81">
        <f>IF($A47="","",IFERROR(VLOOKUP(P$2&amp;$A$3&amp;$A47,RESULT!$1:$1048576,$E$2,0)*$D$2,"-"))</f>
        <v>28.603101452880114</v>
      </c>
      <c r="Q47" s="81">
        <f>IF($A47="","",IFERROR(VLOOKUP(Q$2&amp;$A$3&amp;$A47,RESULT!$1:$1048576,$E$2,0)*$D$2,"-"))</f>
        <v>27.567003788474072</v>
      </c>
      <c r="R47" s="81">
        <f>IF($A47="","",IFERROR(VLOOKUP(R$2&amp;$A$3&amp;$A47,RESULT!$1:$1048576,$E$2,0)*$D$2,"-"))</f>
        <v>22.886100048552567</v>
      </c>
      <c r="S47" s="81">
        <f>IF($A47="","",IFERROR(VLOOKUP(S$2&amp;$A$3&amp;$A47,RESULT!$1:$1048576,$E$2,0)*$D$2,"-"))</f>
        <v>19.66886844201899</v>
      </c>
      <c r="T47" s="81">
        <f>IF($A47="","",IFERROR(VLOOKUP(T$2&amp;$A$3&amp;$A47,RESULT!$1:$1048576,$E$2,0)*$D$2,"-"))</f>
        <v>19.106051451710879</v>
      </c>
      <c r="U47" s="81">
        <f>IF($A47="","",IFERROR(VLOOKUP(U$2&amp;$A$3&amp;$A47,RESULT!$1:$1048576,$E$2,0)*$D$2,"-"))</f>
        <v>15.94189425395826</v>
      </c>
      <c r="V47" s="81">
        <f>IF($A47="","",IFERROR(VLOOKUP(V$2&amp;$A$3&amp;$A47,RESULT!$1:$1048576,$E$2,0)*$D$2,"-"))</f>
        <v>15.878194267694203</v>
      </c>
      <c r="W47" s="81">
        <f>IF($A47="","",IFERROR(VLOOKUP(W$2&amp;$A$3&amp;$A47,RESULT!$1:$1048576,$E$2,0)*$D$2,"-"))</f>
        <v>12.033171683524779</v>
      </c>
      <c r="X47" s="81">
        <f>IF($A47="","",IFERROR(VLOOKUP(X$2&amp;$A$3&amp;$A47,RESULT!$1:$1048576,$E$2,0)*$D$2,"-"))</f>
        <v>10.66928669330122</v>
      </c>
      <c r="Y47" s="81">
        <f>IF($A47="","",IFERROR(VLOOKUP(Y$2&amp;$A$3&amp;$A47,RESULT!$1:$1048576,$E$2,0)*$D$2,"-"))</f>
        <v>9.3078062979028147</v>
      </c>
      <c r="Z47" s="90">
        <f>IF($A47="","",IFERROR(VLOOKUP(Z$2&amp;$A$3&amp;$A47,RESULT!$1:$1048576,$E$2,0)*$D$2,"-"))</f>
        <v>9.1475922537878045</v>
      </c>
      <c r="AA47" s="81">
        <f>IF($A47="","",IFERROR(VLOOKUP(AA$2&amp;$A$3&amp;$A47,RESULT!$1:$1048576,$E$2,0)*$D$2,"-"))</f>
        <v>27.567003788474072</v>
      </c>
      <c r="AB47" s="81">
        <f>IF($A47="","",IFERROR(VLOOKUP(AB$2&amp;$A$3&amp;$A47,RESULT!$1:$1048576,$E$2,0)*$D$2,"-"))</f>
        <v>22.886100048552567</v>
      </c>
      <c r="AC47" s="81">
        <f>IF($A47="","",IFERROR(VLOOKUP(AC$2&amp;$A$3&amp;$A47,RESULT!$1:$1048576,$E$2,0)*$D$2,"-"))</f>
        <v>19.66886844201899</v>
      </c>
      <c r="AD47" s="81">
        <f>IF($A47="","",IFERROR(VLOOKUP(AD$2&amp;$A$3&amp;$A47,RESULT!$1:$1048576,$E$2,0)*$D$2,"-"))</f>
        <v>19.106051451710879</v>
      </c>
      <c r="AE47" s="81">
        <f>IF($A47="","",IFERROR(VLOOKUP(AE$2&amp;$A$3&amp;$A47,RESULT!$1:$1048576,$E$2,0)*$D$2,"-"))</f>
        <v>15.94189425395826</v>
      </c>
      <c r="AF47" s="81">
        <f>IF($A47="","",IFERROR(VLOOKUP(AF$2&amp;$A$3&amp;$A47,RESULT!$1:$1048576,$E$2,0)*$D$2,"-"))</f>
        <v>15.878194267694203</v>
      </c>
      <c r="AG47" s="81">
        <f>IF($A47="","",IFERROR(VLOOKUP(AG$2&amp;$A$3&amp;$A47,RESULT!$1:$1048576,$E$2,0)*$D$2,"-"))</f>
        <v>12.033171683524779</v>
      </c>
      <c r="AH47" s="81">
        <f>IF($A47="","",IFERROR(VLOOKUP(AH$2&amp;$A$3&amp;$A47,RESULT!$1:$1048576,$E$2,0)*$D$2,"-"))</f>
        <v>10.66928669330122</v>
      </c>
      <c r="AI47" s="81">
        <f>IF($A47="","",IFERROR(VLOOKUP(AI$2&amp;$A$3&amp;$A47,RESULT!$1:$1048576,$E$2,0)*$D$2,"-"))</f>
        <v>9.3078062979028147</v>
      </c>
      <c r="AJ47" s="81">
        <f>IF($A47="","",IFERROR(VLOOKUP(AJ$2&amp;$A$3&amp;$A47,RESULT!$1:$1048576,$E$2,0)*$D$2,"-"))</f>
        <v>9.1475922537878045</v>
      </c>
      <c r="AK47" s="11"/>
      <c r="AL47" s="11"/>
      <c r="AM47" s="11"/>
      <c r="AN47" s="11"/>
      <c r="AO47" s="11"/>
      <c r="AP47" s="12"/>
      <c r="AQ47" s="13"/>
      <c r="AR47" s="14"/>
    </row>
    <row r="48" spans="1:44" ht="22.5" customHeight="1" x14ac:dyDescent="0.2">
      <c r="A48" s="43">
        <v>141</v>
      </c>
      <c r="B48" s="45"/>
      <c r="C48" s="46"/>
      <c r="D48" s="46"/>
      <c r="E48" s="80"/>
      <c r="F48" s="72" t="s">
        <v>103</v>
      </c>
      <c r="G48" s="81">
        <f>IF($A48="","",IFERROR(VLOOKUP(G$2&amp;$A$3&amp;$A48,RESULT!$1:$1048576,$E$2,0)*$D$2,"-"))</f>
        <v>33.806847729118253</v>
      </c>
      <c r="H48" s="81">
        <f>IF($A48="","",IFERROR(VLOOKUP(H$2&amp;$A$3&amp;$A48,RESULT!$1:$1048576,$E$2,0)*$D$2,"-"))</f>
        <v>28.987199576353618</v>
      </c>
      <c r="I48" s="81">
        <f>IF($A48="","",IFERROR(VLOOKUP(I$2&amp;$A$3&amp;$A48,RESULT!$1:$1048576,$E$2,0)*$D$2,"-"))</f>
        <v>19.365263354334392</v>
      </c>
      <c r="J48" s="81">
        <f>IF($A48="","",IFERROR(VLOOKUP(J$2&amp;$A$3&amp;$A48,RESULT!$1:$1048576,$E$2,0)*$D$2,"-"))</f>
        <v>16.849105071087823</v>
      </c>
      <c r="K48" s="81">
        <f>IF($A48="","",IFERROR(VLOOKUP(K$2&amp;$A$3&amp;$A48,RESULT!$1:$1048576,$E$2,0)*$D$2,"-"))</f>
        <v>20.384264055405012</v>
      </c>
      <c r="L48" s="81">
        <f>IF($A48="","",IFERROR(VLOOKUP(L$2&amp;$A$3&amp;$A48,RESULT!$1:$1048576,$E$2,0)*$D$2,"-"))</f>
        <v>20.887691458353185</v>
      </c>
      <c r="M48" s="81">
        <f>IF($A48="","",IFERROR(VLOOKUP(M$2&amp;$A$3&amp;$A48,RESULT!$1:$1048576,$E$2,0)*$D$2,"-"))</f>
        <v>24.267451408159474</v>
      </c>
      <c r="N48" s="81">
        <f>IF($A48="","",IFERROR(VLOOKUP(N$2&amp;$A$3&amp;$A48,RESULT!$1:$1048576,$E$2,0)*$D$2,"-"))</f>
        <v>23.077369278690753</v>
      </c>
      <c r="O48" s="81">
        <f>IF($A48="","",IFERROR(VLOOKUP(O$2&amp;$A$3&amp;$A48,RESULT!$1:$1048576,$E$2,0)*$D$2,"-"))</f>
        <v>20.600937284052833</v>
      </c>
      <c r="P48" s="81">
        <f>IF($A48="","",IFERROR(VLOOKUP(P$2&amp;$A$3&amp;$A48,RESULT!$1:$1048576,$E$2,0)*$D$2,"-"))</f>
        <v>24.864170488044547</v>
      </c>
      <c r="Q48" s="81">
        <f>IF($A48="","",IFERROR(VLOOKUP(Q$2&amp;$A$3&amp;$A48,RESULT!$1:$1048576,$E$2,0)*$D$2,"-"))</f>
        <v>20.821817419376803</v>
      </c>
      <c r="R48" s="81">
        <f>IF($A48="","",IFERROR(VLOOKUP(R$2&amp;$A$3&amp;$A48,RESULT!$1:$1048576,$E$2,0)*$D$2,"-"))</f>
        <v>19.173927096759666</v>
      </c>
      <c r="S48" s="81">
        <f>IF($A48="","",IFERROR(VLOOKUP(S$2&amp;$A$3&amp;$A48,RESULT!$1:$1048576,$E$2,0)*$D$2,"-"))</f>
        <v>17.921207955645745</v>
      </c>
      <c r="T48" s="81">
        <f>IF($A48="","",IFERROR(VLOOKUP(T$2&amp;$A$3&amp;$A48,RESULT!$1:$1048576,$E$2,0)*$D$2,"-"))</f>
        <v>11.568074924349418</v>
      </c>
      <c r="U48" s="81">
        <f>IF($A48="","",IFERROR(VLOOKUP(U$2&amp;$A$3&amp;$A48,RESULT!$1:$1048576,$E$2,0)*$D$2,"-"))</f>
        <v>11.600271452705142</v>
      </c>
      <c r="V48" s="81">
        <f>IF($A48="","",IFERROR(VLOOKUP(V$2&amp;$A$3&amp;$A48,RESULT!$1:$1048576,$E$2,0)*$D$2,"-"))</f>
        <v>11.385890420547929</v>
      </c>
      <c r="W48" s="81">
        <f>IF($A48="","",IFERROR(VLOOKUP(W$2&amp;$A$3&amp;$A48,RESULT!$1:$1048576,$E$2,0)*$D$2,"-"))</f>
        <v>8.1923647231706322</v>
      </c>
      <c r="X48" s="81">
        <f>IF($A48="","",IFERROR(VLOOKUP(X$2&amp;$A$3&amp;$A48,RESULT!$1:$1048576,$E$2,0)*$D$2,"-"))</f>
        <v>7.0031448548797943</v>
      </c>
      <c r="Y48" s="81">
        <f>IF($A48="","",IFERROR(VLOOKUP(Y$2&amp;$A$3&amp;$A48,RESULT!$1:$1048576,$E$2,0)*$D$2,"-"))</f>
        <v>6.9619309909914344</v>
      </c>
      <c r="Z48" s="90">
        <f>IF($A48="","",IFERROR(VLOOKUP(Z$2&amp;$A$3&amp;$A48,RESULT!$1:$1048576,$E$2,0)*$D$2,"-"))</f>
        <v>4.7503899386412831</v>
      </c>
      <c r="AA48" s="81">
        <f>IF($A48="","",IFERROR(VLOOKUP(AA$2&amp;$A$3&amp;$A48,RESULT!$1:$1048576,$E$2,0)*$D$2,"-"))</f>
        <v>20.821817419376803</v>
      </c>
      <c r="AB48" s="81">
        <f>IF($A48="","",IFERROR(VLOOKUP(AB$2&amp;$A$3&amp;$A48,RESULT!$1:$1048576,$E$2,0)*$D$2,"-"))</f>
        <v>19.173927096759666</v>
      </c>
      <c r="AC48" s="81">
        <f>IF($A48="","",IFERROR(VLOOKUP(AC$2&amp;$A$3&amp;$A48,RESULT!$1:$1048576,$E$2,0)*$D$2,"-"))</f>
        <v>17.921207955645745</v>
      </c>
      <c r="AD48" s="81">
        <f>IF($A48="","",IFERROR(VLOOKUP(AD$2&amp;$A$3&amp;$A48,RESULT!$1:$1048576,$E$2,0)*$D$2,"-"))</f>
        <v>11.568074924349418</v>
      </c>
      <c r="AE48" s="81">
        <f>IF($A48="","",IFERROR(VLOOKUP(AE$2&amp;$A$3&amp;$A48,RESULT!$1:$1048576,$E$2,0)*$D$2,"-"))</f>
        <v>11.600271452705142</v>
      </c>
      <c r="AF48" s="81">
        <f>IF($A48="","",IFERROR(VLOOKUP(AF$2&amp;$A$3&amp;$A48,RESULT!$1:$1048576,$E$2,0)*$D$2,"-"))</f>
        <v>11.385890420547929</v>
      </c>
      <c r="AG48" s="81">
        <f>IF($A48="","",IFERROR(VLOOKUP(AG$2&amp;$A$3&amp;$A48,RESULT!$1:$1048576,$E$2,0)*$D$2,"-"))</f>
        <v>8.1923647231706322</v>
      </c>
      <c r="AH48" s="81">
        <f>IF($A48="","",IFERROR(VLOOKUP(AH$2&amp;$A$3&amp;$A48,RESULT!$1:$1048576,$E$2,0)*$D$2,"-"))</f>
        <v>7.0031448548797943</v>
      </c>
      <c r="AI48" s="81">
        <f>IF($A48="","",IFERROR(VLOOKUP(AI$2&amp;$A$3&amp;$A48,RESULT!$1:$1048576,$E$2,0)*$D$2,"-"))</f>
        <v>6.9619309909914344</v>
      </c>
      <c r="AJ48" s="81">
        <f>IF($A48="","",IFERROR(VLOOKUP(AJ$2&amp;$A$3&amp;$A48,RESULT!$1:$1048576,$E$2,0)*$D$2,"-"))</f>
        <v>4.7503899386412831</v>
      </c>
      <c r="AK48" s="11"/>
      <c r="AL48" s="11"/>
      <c r="AM48" s="11"/>
      <c r="AN48" s="11"/>
      <c r="AO48" s="11"/>
      <c r="AP48" s="12"/>
      <c r="AQ48" s="13"/>
      <c r="AR48" s="14"/>
    </row>
    <row r="49" spans="1:46" ht="22.5" customHeight="1" thickBot="1" x14ac:dyDescent="0.25">
      <c r="A49" s="43">
        <v>143</v>
      </c>
      <c r="B49" s="45"/>
      <c r="C49" s="46"/>
      <c r="D49" s="46"/>
      <c r="E49" s="80"/>
      <c r="F49" s="72" t="s">
        <v>104</v>
      </c>
      <c r="G49" s="86">
        <f>IF($A49="","",IFERROR(VLOOKUP(G$2&amp;$A$3&amp;$A49,RESULT!$1:$1048576,$E$2,0)*$D$2,"-"))</f>
        <v>35.20643487751456</v>
      </c>
      <c r="H49" s="86">
        <f>IF($A49="","",IFERROR(VLOOKUP(H$2&amp;$A$3&amp;$A49,RESULT!$1:$1048576,$E$2,0)*$D$2,"-"))</f>
        <v>37.83691609817587</v>
      </c>
      <c r="I49" s="86">
        <f>IF($A49="","",IFERROR(VLOOKUP(I$2&amp;$A$3&amp;$A49,RESULT!$1:$1048576,$E$2,0)*$D$2,"-"))</f>
        <v>25.671710499655546</v>
      </c>
      <c r="J49" s="86">
        <f>IF($A49="","",IFERROR(VLOOKUP(J$2&amp;$A$3&amp;$A49,RESULT!$1:$1048576,$E$2,0)*$D$2,"-"))</f>
        <v>27.188684469186779</v>
      </c>
      <c r="K49" s="86">
        <f>IF($A49="","",IFERROR(VLOOKUP(K$2&amp;$A$3&amp;$A49,RESULT!$1:$1048576,$E$2,0)*$D$2,"-"))</f>
        <v>26.415820734515648</v>
      </c>
      <c r="L49" s="86">
        <f>IF($A49="","",IFERROR(VLOOKUP(L$2&amp;$A$3&amp;$A49,RESULT!$1:$1048576,$E$2,0)*$D$2,"-"))</f>
        <v>25.847434835127082</v>
      </c>
      <c r="M49" s="86">
        <f>IF($A49="","",IFERROR(VLOOKUP(M$2&amp;$A$3&amp;$A49,RESULT!$1:$1048576,$E$2,0)*$D$2,"-"))</f>
        <v>29.808746218684835</v>
      </c>
      <c r="N49" s="86">
        <f>IF($A49="","",IFERROR(VLOOKUP(N$2&amp;$A$3&amp;$A49,RESULT!$1:$1048576,$E$2,0)*$D$2,"-"))</f>
        <v>27.326306299393849</v>
      </c>
      <c r="O49" s="86">
        <f>IF($A49="","",IFERROR(VLOOKUP(O$2&amp;$A$3&amp;$A49,RESULT!$1:$1048576,$E$2,0)*$D$2,"-"))</f>
        <v>29.09830888274967</v>
      </c>
      <c r="P49" s="86">
        <f>IF($A49="","",IFERROR(VLOOKUP(P$2&amp;$A$3&amp;$A49,RESULT!$1:$1048576,$E$2,0)*$D$2,"-"))</f>
        <v>29.371045937437597</v>
      </c>
      <c r="Q49" s="86">
        <f>IF($A49="","",IFERROR(VLOOKUP(Q$2&amp;$A$3&amp;$A49,RESULT!$1:$1048576,$E$2,0)*$D$2,"-"))</f>
        <v>26.436921345770681</v>
      </c>
      <c r="R49" s="86">
        <f>IF($A49="","",IFERROR(VLOOKUP(R$2&amp;$A$3&amp;$A49,RESULT!$1:$1048576,$E$2,0)*$D$2,"-"))</f>
        <v>26.271648735937802</v>
      </c>
      <c r="S49" s="86">
        <f>IF($A49="","",IFERROR(VLOOKUP(S$2&amp;$A$3&amp;$A49,RESULT!$1:$1048576,$E$2,0)*$D$2,"-"))</f>
        <v>23.740441953792939</v>
      </c>
      <c r="T49" s="86">
        <f>IF($A49="","",IFERROR(VLOOKUP(T$2&amp;$A$3&amp;$A49,RESULT!$1:$1048576,$E$2,0)*$D$2,"-"))</f>
        <v>21.282534602393341</v>
      </c>
      <c r="U49" s="86">
        <f>IF($A49="","",IFERROR(VLOOKUP(U$2&amp;$A$3&amp;$A49,RESULT!$1:$1048576,$E$2,0)*$D$2,"-"))</f>
        <v>19.283991839213371</v>
      </c>
      <c r="V49" s="86">
        <f>IF($A49="","",IFERROR(VLOOKUP(V$2&amp;$A$3&amp;$A49,RESULT!$1:$1048576,$E$2,0)*$D$2,"-"))</f>
        <v>18.229906439227715</v>
      </c>
      <c r="W49" s="86">
        <f>IF($A49="","",IFERROR(VLOOKUP(W$2&amp;$A$3&amp;$A49,RESULT!$1:$1048576,$E$2,0)*$D$2,"-"))</f>
        <v>14.603936450395032</v>
      </c>
      <c r="X49" s="86">
        <f>IF($A49="","",IFERROR(VLOOKUP(X$2&amp;$A$3&amp;$A49,RESULT!$1:$1048576,$E$2,0)*$D$2,"-"))</f>
        <v>12.332281868700234</v>
      </c>
      <c r="Y49" s="86">
        <f>IF($A49="","",IFERROR(VLOOKUP(Y$2&amp;$A$3&amp;$A49,RESULT!$1:$1048576,$E$2,0)*$D$2,"-"))</f>
        <v>12.080234148503953</v>
      </c>
      <c r="Z49" s="91">
        <f>IF($A49="","",IFERROR(VLOOKUP(Z$2&amp;$A$3&amp;$A49,RESULT!$1:$1048576,$E$2,0)*$D$2,"-"))</f>
        <v>10.24111386244417</v>
      </c>
      <c r="AA49" s="86">
        <f>IF($A49="","",IFERROR(VLOOKUP(AA$2&amp;$A$3&amp;$A49,RESULT!$1:$1048576,$E$2,0)*$D$2,"-"))</f>
        <v>26.436921345770681</v>
      </c>
      <c r="AB49" s="81">
        <f>IF($A49="","",IFERROR(VLOOKUP(AB$2&amp;$A$3&amp;$A49,RESULT!$1:$1048576,$E$2,0)*$D$2,"-"))</f>
        <v>26.271648735937802</v>
      </c>
      <c r="AC49" s="81">
        <f>IF($A49="","",IFERROR(VLOOKUP(AC$2&amp;$A$3&amp;$A49,RESULT!$1:$1048576,$E$2,0)*$D$2,"-"))</f>
        <v>23.740441953792939</v>
      </c>
      <c r="AD49" s="81">
        <f>IF($A49="","",IFERROR(VLOOKUP(AD$2&amp;$A$3&amp;$A49,RESULT!$1:$1048576,$E$2,0)*$D$2,"-"))</f>
        <v>21.282534602393341</v>
      </c>
      <c r="AE49" s="81">
        <f>IF($A49="","",IFERROR(VLOOKUP(AE$2&amp;$A$3&amp;$A49,RESULT!$1:$1048576,$E$2,0)*$D$2,"-"))</f>
        <v>19.283991839213371</v>
      </c>
      <c r="AF49" s="81">
        <f>IF($A49="","",IFERROR(VLOOKUP(AF$2&amp;$A$3&amp;$A49,RESULT!$1:$1048576,$E$2,0)*$D$2,"-"))</f>
        <v>18.229906439227715</v>
      </c>
      <c r="AG49" s="81">
        <f>IF($A49="","",IFERROR(VLOOKUP(AG$2&amp;$A$3&amp;$A49,RESULT!$1:$1048576,$E$2,0)*$D$2,"-"))</f>
        <v>14.603936450395032</v>
      </c>
      <c r="AH49" s="81">
        <f>IF($A49="","",IFERROR(VLOOKUP(AH$2&amp;$A$3&amp;$A49,RESULT!$1:$1048576,$E$2,0)*$D$2,"-"))</f>
        <v>12.332281868700234</v>
      </c>
      <c r="AI49" s="81">
        <f>IF($A49="","",IFERROR(VLOOKUP(AI$2&amp;$A$3&amp;$A49,RESULT!$1:$1048576,$E$2,0)*$D$2,"-"))</f>
        <v>12.080234148503953</v>
      </c>
      <c r="AJ49" s="81">
        <f>IF($A49="","",IFERROR(VLOOKUP(AJ$2&amp;$A$3&amp;$A49,RESULT!$1:$1048576,$E$2,0)*$D$2,"-"))</f>
        <v>10.24111386244417</v>
      </c>
      <c r="AK49" s="11"/>
      <c r="AL49" s="11"/>
      <c r="AM49" s="11"/>
      <c r="AN49" s="11"/>
      <c r="AO49" s="11"/>
      <c r="AP49" s="12"/>
      <c r="AQ49" s="13"/>
      <c r="AR49" s="14"/>
    </row>
    <row r="50" spans="1:46" s="17" customFormat="1" ht="14.1" customHeight="1" thickTop="1" x14ac:dyDescent="0.2">
      <c r="A50" s="47"/>
      <c r="B50" s="47"/>
      <c r="C50" s="48"/>
      <c r="D50" s="48"/>
      <c r="E50" s="15" t="s">
        <v>354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6"/>
      <c r="AL50" s="16"/>
      <c r="AM50" s="16"/>
      <c r="AN50" s="16"/>
      <c r="AO50" s="16"/>
      <c r="AP50" s="16"/>
    </row>
    <row r="51" spans="1:46" x14ac:dyDescent="0.2">
      <c r="E51" s="18"/>
      <c r="F51" s="18"/>
      <c r="K51" s="18"/>
      <c r="L51" s="18"/>
      <c r="M51" s="18"/>
      <c r="S51" s="18"/>
      <c r="T51" s="18"/>
      <c r="U51" s="18"/>
      <c r="V51" s="18"/>
      <c r="W51" s="18"/>
      <c r="X51" s="18"/>
      <c r="Y51" s="18"/>
      <c r="Z51" s="18"/>
      <c r="AC51" s="18"/>
      <c r="AD51" s="18"/>
      <c r="AE51" s="18"/>
      <c r="AF51" s="18"/>
      <c r="AG51" s="18"/>
      <c r="AH51" s="18"/>
      <c r="AI51" s="18"/>
      <c r="AJ51" s="18"/>
    </row>
    <row r="52" spans="1:46" x14ac:dyDescent="0.2">
      <c r="E52" s="19"/>
      <c r="F52" s="19"/>
    </row>
    <row r="55" spans="1:46" x14ac:dyDescent="0.2">
      <c r="AK55" s="20"/>
      <c r="AL55" s="21"/>
      <c r="AM55" s="21"/>
      <c r="AR55" s="22"/>
      <c r="AS55" s="23"/>
      <c r="AT55" s="23"/>
    </row>
    <row r="56" spans="1:46" x14ac:dyDescent="0.2">
      <c r="AK56" s="24"/>
      <c r="AL56" s="24"/>
      <c r="AM56" s="24"/>
      <c r="AR56" s="25"/>
      <c r="AS56" s="25"/>
      <c r="AT56" s="25"/>
    </row>
    <row r="57" spans="1:46" x14ac:dyDescent="0.2">
      <c r="AK57" s="21"/>
      <c r="AL57" s="21"/>
      <c r="AM57" s="21"/>
      <c r="AR57" s="23"/>
      <c r="AS57" s="23"/>
      <c r="AT57" s="23"/>
    </row>
    <row r="58" spans="1:46" x14ac:dyDescent="0.2">
      <c r="E58" s="18"/>
      <c r="F58" s="18"/>
      <c r="K58" s="18"/>
      <c r="L58" s="18"/>
      <c r="M58" s="18"/>
      <c r="S58" s="18"/>
      <c r="T58" s="18"/>
      <c r="U58" s="18"/>
      <c r="V58" s="18"/>
      <c r="W58" s="18"/>
      <c r="X58" s="18"/>
      <c r="Y58" s="18"/>
      <c r="Z58" s="18"/>
      <c r="AC58" s="18"/>
      <c r="AD58" s="18"/>
      <c r="AE58" s="18"/>
      <c r="AF58" s="18"/>
      <c r="AG58" s="18"/>
      <c r="AH58" s="18"/>
      <c r="AI58" s="18"/>
      <c r="AJ58" s="18"/>
      <c r="AK58" s="21"/>
      <c r="AL58" s="21"/>
      <c r="AM58" s="21"/>
      <c r="AR58" s="23"/>
      <c r="AS58" s="23"/>
      <c r="AT58" s="23"/>
    </row>
    <row r="59" spans="1:46" x14ac:dyDescent="0.2">
      <c r="AK59" s="21"/>
      <c r="AL59" s="21"/>
      <c r="AM59" s="21"/>
      <c r="AR59" s="23"/>
      <c r="AS59" s="23"/>
      <c r="AT59" s="23"/>
    </row>
    <row r="60" spans="1:46" x14ac:dyDescent="0.2">
      <c r="AK60" s="21"/>
      <c r="AL60" s="21"/>
      <c r="AM60" s="21"/>
      <c r="AR60" s="23"/>
      <c r="AS60" s="23"/>
      <c r="AT60" s="23"/>
    </row>
    <row r="61" spans="1:46" x14ac:dyDescent="0.2">
      <c r="AK61" s="21"/>
      <c r="AL61" s="21"/>
      <c r="AM61" s="21"/>
      <c r="AR61" s="23"/>
      <c r="AS61" s="23"/>
      <c r="AT61" s="23"/>
    </row>
    <row r="62" spans="1:46" x14ac:dyDescent="0.2">
      <c r="AL62" s="21"/>
      <c r="AM62" s="21"/>
      <c r="AS62" s="23"/>
      <c r="AT62" s="23"/>
    </row>
    <row r="63" spans="1:46" x14ac:dyDescent="0.2">
      <c r="AL63" s="21"/>
      <c r="AM63" s="21"/>
      <c r="AS63" s="23"/>
      <c r="AT63" s="23"/>
    </row>
    <row r="64" spans="1:46" x14ac:dyDescent="0.2">
      <c r="AL64" s="21"/>
      <c r="AM64" s="21"/>
      <c r="AS64" s="23"/>
      <c r="AT64" s="23"/>
    </row>
    <row r="65" spans="38:46" x14ac:dyDescent="0.2">
      <c r="AL65" s="21"/>
      <c r="AM65" s="21"/>
      <c r="AS65" s="23"/>
      <c r="AT65" s="23"/>
    </row>
    <row r="66" spans="38:46" x14ac:dyDescent="0.2">
      <c r="AL66" s="21"/>
      <c r="AM66" s="21"/>
      <c r="AS66" s="23"/>
      <c r="AT66" s="23"/>
    </row>
    <row r="67" spans="38:46" x14ac:dyDescent="0.2">
      <c r="AL67" s="21"/>
      <c r="AM67" s="21"/>
      <c r="AS67" s="23"/>
      <c r="AT67" s="23"/>
    </row>
  </sheetData>
  <mergeCells count="4">
    <mergeCell ref="AA5:AJ5"/>
    <mergeCell ref="E3:AJ3"/>
    <mergeCell ref="E5:F6"/>
    <mergeCell ref="G5:Z5"/>
  </mergeCells>
  <printOptions horizontalCentered="1"/>
  <pageMargins left="0.24" right="0.2" top="0.46" bottom="0.39370078740157499" header="0.35" footer="0.47"/>
  <pageSetup paperSize="9" scale="47" orientation="landscape"/>
  <ignoredErrors>
    <ignoredError sqref="AJ7:AJ39 E2 G7:X39 Z7:AH39 Z41:AH49 AJ41:AJ49 G41:X49" emptyCellReference="1"/>
    <ignoredError sqref="Z40:AG40 G40:X40" formula="1" emptyCellReference="1"/>
    <ignoredError sqref="Y40 AH40:AJ40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5" r:id="rId3" name="Drop Down 3">
              <controlPr defaultSize="0" autoLine="0" autoPict="0">
                <anchor moveWithCells="1">
                  <from>
                    <xdr:col>5</xdr:col>
                    <xdr:colOff>657225</xdr:colOff>
                    <xdr:row>0</xdr:row>
                    <xdr:rowOff>161925</xdr:rowOff>
                  </from>
                  <to>
                    <xdr:col>16</xdr:col>
                    <xdr:colOff>266700</xdr:colOff>
                    <xdr:row>0</xdr:row>
                    <xdr:rowOff>390525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J42"/>
  <sheetViews>
    <sheetView showGridLines="0" zoomScaleSheetLayoutView="90" workbookViewId="0"/>
  </sheetViews>
  <sheetFormatPr defaultColWidth="9.140625" defaultRowHeight="12.75" x14ac:dyDescent="0.2"/>
  <cols>
    <col min="1" max="2" width="2.28515625" style="43" customWidth="1"/>
    <col min="3" max="4" width="2.28515625" style="44" customWidth="1"/>
    <col min="5" max="5" width="2.85546875" style="4" customWidth="1"/>
    <col min="6" max="6" width="48.42578125" style="4" customWidth="1"/>
    <col min="7" max="26" width="6.42578125" style="4" customWidth="1"/>
    <col min="27" max="32" width="8.7109375" style="2" customWidth="1"/>
    <col min="33" max="16384" width="9.140625" style="4"/>
  </cols>
  <sheetData>
    <row r="1" spans="1:36" s="26" customFormat="1" ht="39.950000000000003" customHeight="1" x14ac:dyDescent="0.25">
      <c r="A1" s="92"/>
      <c r="B1" s="92"/>
      <c r="C1" s="92"/>
      <c r="D1" s="27"/>
      <c r="G1" s="27"/>
      <c r="O1" s="27"/>
    </row>
    <row r="2" spans="1:36" s="43" customFormat="1" x14ac:dyDescent="0.2">
      <c r="B2" s="43" t="str">
        <f>Parâmetros1!D9</f>
        <v>TOT</v>
      </c>
      <c r="C2" s="44"/>
      <c r="D2" s="44"/>
      <c r="G2" s="61">
        <f>G5+$C$3</f>
        <v>1992</v>
      </c>
      <c r="H2" s="61">
        <f t="shared" ref="H2:Z2" si="0">H5+$C$3</f>
        <v>1993</v>
      </c>
      <c r="I2" s="61">
        <f t="shared" si="0"/>
        <v>1995</v>
      </c>
      <c r="J2" s="61">
        <f t="shared" si="0"/>
        <v>1996</v>
      </c>
      <c r="K2" s="61">
        <f t="shared" si="0"/>
        <v>1997</v>
      </c>
      <c r="L2" s="61">
        <f t="shared" si="0"/>
        <v>1998</v>
      </c>
      <c r="M2" s="61">
        <f t="shared" si="0"/>
        <v>1999</v>
      </c>
      <c r="N2" s="61">
        <f t="shared" si="0"/>
        <v>2001</v>
      </c>
      <c r="O2" s="61">
        <f t="shared" si="0"/>
        <v>2002</v>
      </c>
      <c r="P2" s="61">
        <f t="shared" si="0"/>
        <v>2003</v>
      </c>
      <c r="Q2" s="61">
        <f t="shared" si="0"/>
        <v>2004</v>
      </c>
      <c r="R2" s="61">
        <f t="shared" si="0"/>
        <v>2005</v>
      </c>
      <c r="S2" s="61">
        <f t="shared" si="0"/>
        <v>2006</v>
      </c>
      <c r="T2" s="61">
        <f t="shared" si="0"/>
        <v>2007</v>
      </c>
      <c r="U2" s="61">
        <f t="shared" si="0"/>
        <v>2008</v>
      </c>
      <c r="V2" s="61">
        <f t="shared" si="0"/>
        <v>2009</v>
      </c>
      <c r="W2" s="61">
        <f>W5+$C$3</f>
        <v>2011</v>
      </c>
      <c r="X2" s="61">
        <f>X5+$C$3</f>
        <v>2012</v>
      </c>
      <c r="Y2" s="61">
        <f t="shared" ref="Y2" si="1">Y5+$C$3</f>
        <v>2013</v>
      </c>
      <c r="Z2" s="61">
        <f t="shared" si="0"/>
        <v>2014</v>
      </c>
      <c r="AA2" s="44"/>
      <c r="AB2" s="44"/>
      <c r="AC2" s="44"/>
      <c r="AD2" s="44"/>
      <c r="AE2" s="44"/>
      <c r="AF2" s="44"/>
    </row>
    <row r="3" spans="1:36" ht="42.75" customHeight="1" x14ac:dyDescent="0.3">
      <c r="B3" s="51">
        <f>Parâmetros1!D5</f>
        <v>32</v>
      </c>
      <c r="C3" s="44">
        <f>Parâmetros1!F5</f>
        <v>0</v>
      </c>
      <c r="E3" s="146" t="str">
        <f>"Indicadores de pobreza e extrema pobreza"&amp;Parâmetros1!$F$9&amp;": "&amp;Parâmetros1!$E$5&amp;", 1992 a 2014"</f>
        <v>Indicadores de pobreza e extrema pobreza: Espírito Santo, 1992 a 2014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E3" s="3"/>
    </row>
    <row r="4" spans="1:36" ht="14.25" customHeight="1" thickBot="1" x14ac:dyDescent="0.25"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2"/>
      <c r="X4" s="153"/>
      <c r="Y4" s="153"/>
      <c r="Z4" s="151"/>
      <c r="AA4" s="5"/>
      <c r="AB4" s="5"/>
      <c r="AE4" s="5"/>
    </row>
    <row r="5" spans="1:36" ht="35.25" customHeight="1" thickTop="1" x14ac:dyDescent="0.2">
      <c r="E5" s="6" t="s">
        <v>0</v>
      </c>
      <c r="F5" s="29"/>
      <c r="G5" s="30">
        <v>1992</v>
      </c>
      <c r="H5" s="30">
        <v>1993</v>
      </c>
      <c r="I5" s="7">
        <v>1995</v>
      </c>
      <c r="J5" s="7">
        <v>1996</v>
      </c>
      <c r="K5" s="7">
        <v>1997</v>
      </c>
      <c r="L5" s="7">
        <v>1998</v>
      </c>
      <c r="M5" s="7">
        <v>1999</v>
      </c>
      <c r="N5" s="30">
        <v>2001</v>
      </c>
      <c r="O5" s="30">
        <v>2002</v>
      </c>
      <c r="P5" s="30">
        <v>2003</v>
      </c>
      <c r="Q5" s="30">
        <v>2004</v>
      </c>
      <c r="R5" s="30">
        <v>2005</v>
      </c>
      <c r="S5" s="30">
        <v>2006</v>
      </c>
      <c r="T5" s="7">
        <v>2007</v>
      </c>
      <c r="U5" s="7">
        <v>2008</v>
      </c>
      <c r="V5" s="7">
        <v>2009</v>
      </c>
      <c r="W5" s="7">
        <v>2011</v>
      </c>
      <c r="X5" s="7">
        <v>2012</v>
      </c>
      <c r="Y5" s="7">
        <v>2013</v>
      </c>
      <c r="Z5" s="7">
        <v>2014</v>
      </c>
      <c r="AA5" s="8"/>
      <c r="AB5" s="8"/>
      <c r="AC5" s="8"/>
      <c r="AF5" s="9"/>
      <c r="AG5" s="10"/>
      <c r="AH5" s="10"/>
    </row>
    <row r="6" spans="1:36" ht="30.75" customHeight="1" x14ac:dyDescent="0.2">
      <c r="E6" s="57" t="s">
        <v>344</v>
      </c>
      <c r="F6" s="57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"/>
      <c r="AB6" s="8"/>
      <c r="AC6" s="8"/>
      <c r="AF6" s="9"/>
      <c r="AG6" s="10"/>
      <c r="AH6" s="10"/>
    </row>
    <row r="7" spans="1:36" s="104" customFormat="1" ht="30.75" customHeight="1" x14ac:dyDescent="0.2">
      <c r="A7" s="109"/>
      <c r="B7" s="110" t="s">
        <v>238</v>
      </c>
      <c r="C7" s="111">
        <f>HLOOKUP($B7,RESULT!$1:$2,2,0)</f>
        <v>5</v>
      </c>
      <c r="D7" s="111">
        <v>1</v>
      </c>
      <c r="E7" s="100"/>
      <c r="F7" s="100" t="s">
        <v>331</v>
      </c>
      <c r="G7" s="101">
        <f>IF($B7="","",IFERROR(VLOOKUP(G$2&amp;$B$2&amp;$B$3,RESULT!$1:$1048576,$C7,0)*$D7,"-"))</f>
        <v>435.65874705045115</v>
      </c>
      <c r="H7" s="101">
        <f>IF($B7="","",IFERROR(VLOOKUP(H$2&amp;$B$2&amp;$B$3,RESULT!$1:$1048576,$C7,0)*$D7,"-"))</f>
        <v>478.45954749092925</v>
      </c>
      <c r="I7" s="101">
        <f>IF($B7="","",IFERROR(VLOOKUP(I$2&amp;$B$2&amp;$B$3,RESULT!$1:$1048576,$C7,0)*$D7,"-"))</f>
        <v>640.41762277116607</v>
      </c>
      <c r="J7" s="101">
        <f>IF($B7="","",IFERROR(VLOOKUP(J$2&amp;$B$2&amp;$B$3,RESULT!$1:$1048576,$C7,0)*$D7,"-"))</f>
        <v>618.9199321393744</v>
      </c>
      <c r="K7" s="101">
        <f>IF($B7="","",IFERROR(VLOOKUP(K$2&amp;$B$2&amp;$B$3,RESULT!$1:$1048576,$C7,0)*$D7,"-"))</f>
        <v>622.64681832469216</v>
      </c>
      <c r="L7" s="101">
        <f>IF($B7="","",IFERROR(VLOOKUP(L$2&amp;$B$2&amp;$B$3,RESULT!$1:$1048576,$C7,0)*$D7,"-"))</f>
        <v>636.45911941005045</v>
      </c>
      <c r="M7" s="101">
        <f>IF($B7="","",IFERROR(VLOOKUP(M$2&amp;$B$2&amp;$B$3,RESULT!$1:$1048576,$C7,0)*$D7,"-"))</f>
        <v>637.61237787678022</v>
      </c>
      <c r="N7" s="101">
        <f>IF($B7="","",IFERROR(VLOOKUP(N$2&amp;$B$2&amp;$B$3,RESULT!$1:$1048576,$C7,0)*$D7,"-"))</f>
        <v>633.10733350167664</v>
      </c>
      <c r="O7" s="101">
        <f>IF($B7="","",IFERROR(VLOOKUP(O$2&amp;$B$2&amp;$B$3,RESULT!$1:$1048576,$C7,0)*$D7,"-"))</f>
        <v>682.77844566040153</v>
      </c>
      <c r="P7" s="101">
        <f>IF($B7="","",IFERROR(VLOOKUP(P$2&amp;$B$2&amp;$B$3,RESULT!$1:$1048576,$C7,0)*$D7,"-"))</f>
        <v>615.76020938151805</v>
      </c>
      <c r="Q7" s="101">
        <f>IF($B7="","",IFERROR(VLOOKUP(Q$2&amp;$B$2&amp;$B$3,RESULT!$1:$1048576,$C7,0)*$D7,"-"))</f>
        <v>669.75871446470137</v>
      </c>
      <c r="R7" s="101">
        <f>IF($B7="","",IFERROR(VLOOKUP(R$2&amp;$B$2&amp;$B$3,RESULT!$1:$1048576,$C7,0)*$D7,"-"))</f>
        <v>709.07575287741099</v>
      </c>
      <c r="S7" s="101">
        <f>IF($B7="","",IFERROR(VLOOKUP(S$2&amp;$B$2&amp;$B$3,RESULT!$1:$1048576,$C7,0)*$D7,"-"))</f>
        <v>748.81662102073858</v>
      </c>
      <c r="T7" s="101">
        <f>IF($B7="","",IFERROR(VLOOKUP(T$2&amp;$B$2&amp;$B$3,RESULT!$1:$1048576,$C7,0)*$D7,"-"))</f>
        <v>781.39817870340562</v>
      </c>
      <c r="U7" s="101">
        <f>IF($B7="","",IFERROR(VLOOKUP(U$2&amp;$B$2&amp;$B$3,RESULT!$1:$1048576,$C7,0)*$D7,"-"))</f>
        <v>815.20120299036387</v>
      </c>
      <c r="V7" s="101">
        <f>IF($B7="","",IFERROR(VLOOKUP(V$2&amp;$B$2&amp;$B$3,RESULT!$1:$1048576,$C7,0)*$D7,"-"))</f>
        <v>848.13110503685334</v>
      </c>
      <c r="W7" s="101">
        <f>IF($B7="","",IFERROR(VLOOKUP(W$2&amp;$B$2&amp;$B$3,RESULT!$1:$1048576,$C7,0)*$D7,"-"))</f>
        <v>929.46706138755758</v>
      </c>
      <c r="X7" s="101">
        <f>IF($B7="","",IFERROR(VLOOKUP(X$2&amp;$B$2&amp;$B$3,RESULT!$1:$1048576,$C7,0)*$D7,"-"))</f>
        <v>1023.6960950349159</v>
      </c>
      <c r="Y7" s="101">
        <f>IF($B7="","",IFERROR(VLOOKUP(Y$2&amp;$B$2&amp;$B$3,RESULT!$1:$1048576,$C7,0)*$D7,"-"))</f>
        <v>970.50071869415888</v>
      </c>
      <c r="Z7" s="101">
        <f>IF($B7="","",IFERROR(VLOOKUP(Z$2&amp;$B$2&amp;$B$3,RESULT!$1:$1048576,$C7,0)*$D7,"-"))</f>
        <v>1048.9286889288778</v>
      </c>
      <c r="AA7" s="102"/>
      <c r="AB7" s="102"/>
      <c r="AC7" s="102"/>
      <c r="AD7" s="102"/>
      <c r="AE7" s="102"/>
      <c r="AF7" s="96"/>
      <c r="AG7" s="97"/>
      <c r="AH7" s="96"/>
      <c r="AI7" s="103"/>
      <c r="AJ7" s="103"/>
    </row>
    <row r="8" spans="1:36" ht="30.75" customHeight="1" x14ac:dyDescent="0.2">
      <c r="E8" s="57" t="s">
        <v>345</v>
      </c>
      <c r="F8" s="57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8"/>
      <c r="AB8" s="8"/>
      <c r="AC8" s="8"/>
      <c r="AF8" s="9"/>
      <c r="AG8" s="10"/>
      <c r="AH8" s="10"/>
    </row>
    <row r="9" spans="1:36" s="104" customFormat="1" ht="30.75" customHeight="1" x14ac:dyDescent="0.2">
      <c r="A9" s="109"/>
      <c r="B9" s="110" t="s">
        <v>239</v>
      </c>
      <c r="C9" s="111">
        <f>HLOOKUP($B9,RESULT!$1:$2,2,0)</f>
        <v>6</v>
      </c>
      <c r="D9" s="111">
        <v>100</v>
      </c>
      <c r="E9" s="100"/>
      <c r="F9" s="100" t="s">
        <v>304</v>
      </c>
      <c r="G9" s="101">
        <f>IF($B9="","",IFERROR(VLOOKUP(G$2&amp;$B$2&amp;$B$3,RESULT!$1:$1048576,$C9,0)*$D9,"-"))</f>
        <v>42.537723440331199</v>
      </c>
      <c r="H9" s="101">
        <f>IF($B9="","",IFERROR(VLOOKUP(H$2&amp;$B$2&amp;$B$3,RESULT!$1:$1048576,$C9,0)*$D9,"-"))</f>
        <v>40.356746371127322</v>
      </c>
      <c r="I9" s="101">
        <f>IF($B9="","",IFERROR(VLOOKUP(I$2&amp;$B$2&amp;$B$3,RESULT!$1:$1048576,$C9,0)*$D9,"-"))</f>
        <v>32.89923626453983</v>
      </c>
      <c r="J9" s="101">
        <f>IF($B9="","",IFERROR(VLOOKUP(J$2&amp;$B$2&amp;$B$3,RESULT!$1:$1048576,$C9,0)*$D9,"-"))</f>
        <v>31.919565544386124</v>
      </c>
      <c r="K9" s="101">
        <f>IF($B9="","",IFERROR(VLOOKUP(K$2&amp;$B$2&amp;$B$3,RESULT!$1:$1048576,$C9,0)*$D9,"-"))</f>
        <v>31.176735223062153</v>
      </c>
      <c r="L9" s="101">
        <f>IF($B9="","",IFERROR(VLOOKUP(L$2&amp;$B$2&amp;$B$3,RESULT!$1:$1048576,$C9,0)*$D9,"-"))</f>
        <v>29.04678954661032</v>
      </c>
      <c r="M9" s="101">
        <f>IF($B9="","",IFERROR(VLOOKUP(M$2&amp;$B$2&amp;$B$3,RESULT!$1:$1048576,$C9,0)*$D9,"-"))</f>
        <v>29.345231129702242</v>
      </c>
      <c r="N9" s="101">
        <f>IF($B9="","",IFERROR(VLOOKUP(N$2&amp;$B$2&amp;$B$3,RESULT!$1:$1048576,$C9,0)*$D9,"-"))</f>
        <v>32.788958153451055</v>
      </c>
      <c r="O9" s="101">
        <f>IF($B9="","",IFERROR(VLOOKUP(O$2&amp;$B$2&amp;$B$3,RESULT!$1:$1048576,$C9,0)*$D9,"-"))</f>
        <v>28.857017824258424</v>
      </c>
      <c r="P9" s="101">
        <f>IF($B9="","",IFERROR(VLOOKUP(P$2&amp;$B$2&amp;$B$3,RESULT!$1:$1048576,$C9,0)*$D9,"-"))</f>
        <v>29.422882356894359</v>
      </c>
      <c r="Q9" s="101">
        <f>IF($B9="","",IFERROR(VLOOKUP(Q$2&amp;$B$2&amp;$B$3,RESULT!$1:$1048576,$C9,0)*$D9,"-"))</f>
        <v>25.133194056775398</v>
      </c>
      <c r="R9" s="101">
        <f>IF($B9="","",IFERROR(VLOOKUP(R$2&amp;$B$2&amp;$B$3,RESULT!$1:$1048576,$C9,0)*$D9,"-"))</f>
        <v>22.845201763260121</v>
      </c>
      <c r="S9" s="101">
        <f>IF($B9="","",IFERROR(VLOOKUP(S$2&amp;$B$2&amp;$B$3,RESULT!$1:$1048576,$C9,0)*$D9,"-"))</f>
        <v>18.265685860298756</v>
      </c>
      <c r="T9" s="101">
        <f>IF($B9="","",IFERROR(VLOOKUP(T$2&amp;$B$2&amp;$B$3,RESULT!$1:$1048576,$C9,0)*$D9,"-"))</f>
        <v>15.799203022006905</v>
      </c>
      <c r="U9" s="101">
        <f>IF($B9="","",IFERROR(VLOOKUP(U$2&amp;$B$2&amp;$B$3,RESULT!$1:$1048576,$C9,0)*$D9,"-"))</f>
        <v>15.172011433137801</v>
      </c>
      <c r="V9" s="101">
        <f>IF($B9="","",IFERROR(VLOOKUP(V$2&amp;$B$2&amp;$B$3,RESULT!$1:$1048576,$C9,0)*$D9,"-"))</f>
        <v>15.027337191835292</v>
      </c>
      <c r="W9" s="101">
        <f>IF($B9="","",IFERROR(VLOOKUP(W$2&amp;$B$2&amp;$B$3,RESULT!$1:$1048576,$C9,0)*$D9,"-"))</f>
        <v>10.018263015965871</v>
      </c>
      <c r="X9" s="101">
        <f>IF($B9="","",IFERROR(VLOOKUP(X$2&amp;$B$2&amp;$B$3,RESULT!$1:$1048576,$C9,0)*$D9,"-"))</f>
        <v>6.7339074754835124</v>
      </c>
      <c r="Y9" s="101">
        <f>IF($B9="","",IFERROR(VLOOKUP(Y$2&amp;$B$2&amp;$B$3,RESULT!$1:$1048576,$C9,0)*$D9,"-"))</f>
        <v>9.3663111534891375</v>
      </c>
      <c r="Z9" s="101">
        <f>IF($B9="","",IFERROR(VLOOKUP(Z$2&amp;$B$2&amp;$B$3,RESULT!$1:$1048576,$C9,0)*$D9,"-"))</f>
        <v>7.5198104730005726</v>
      </c>
      <c r="AA9" s="102"/>
      <c r="AB9" s="102"/>
      <c r="AC9" s="102"/>
      <c r="AD9" s="102"/>
      <c r="AE9" s="102"/>
      <c r="AF9" s="96"/>
      <c r="AG9" s="97"/>
      <c r="AH9" s="96"/>
      <c r="AI9" s="103"/>
      <c r="AJ9" s="103"/>
    </row>
    <row r="10" spans="1:36" s="104" customFormat="1" ht="30.75" customHeight="1" x14ac:dyDescent="0.2">
      <c r="A10" s="109"/>
      <c r="B10" s="110" t="s">
        <v>240</v>
      </c>
      <c r="C10" s="111">
        <f>HLOOKUP($B10,RESULT!$1:$2,2,0)</f>
        <v>7</v>
      </c>
      <c r="D10" s="111">
        <v>100</v>
      </c>
      <c r="E10" s="100"/>
      <c r="F10" s="100" t="s">
        <v>332</v>
      </c>
      <c r="G10" s="101">
        <f>IF($B10="","",IFERROR(VLOOKUP(G$2&amp;$B$2&amp;$B$3,RESULT!$1:$1048576,$C10,0)*$D10,"-"))</f>
        <v>18.864996809072672</v>
      </c>
      <c r="H10" s="101">
        <f>IF($B10="","",IFERROR(VLOOKUP(H$2&amp;$B$2&amp;$B$3,RESULT!$1:$1048576,$C10,0)*$D10,"-"))</f>
        <v>18.466360455008669</v>
      </c>
      <c r="I10" s="101">
        <f>IF($B10="","",IFERROR(VLOOKUP(I$2&amp;$B$2&amp;$B$3,RESULT!$1:$1048576,$C10,0)*$D10,"-"))</f>
        <v>12.944023326340135</v>
      </c>
      <c r="J10" s="101">
        <f>IF($B10="","",IFERROR(VLOOKUP(J$2&amp;$B$2&amp;$B$3,RESULT!$1:$1048576,$C10,0)*$D10,"-"))</f>
        <v>12.808910097680329</v>
      </c>
      <c r="K10" s="101">
        <f>IF($B10="","",IFERROR(VLOOKUP(K$2&amp;$B$2&amp;$B$3,RESULT!$1:$1048576,$C10,0)*$D10,"-"))</f>
        <v>12.647837691677157</v>
      </c>
      <c r="L10" s="101">
        <f>IF($B10="","",IFERROR(VLOOKUP(L$2&amp;$B$2&amp;$B$3,RESULT!$1:$1048576,$C10,0)*$D10,"-"))</f>
        <v>12.838540786598806</v>
      </c>
      <c r="M10" s="101">
        <f>IF($B10="","",IFERROR(VLOOKUP(M$2&amp;$B$2&amp;$B$3,RESULT!$1:$1048576,$C10,0)*$D10,"-"))</f>
        <v>12.181258952171371</v>
      </c>
      <c r="N10" s="101">
        <f>IF($B10="","",IFERROR(VLOOKUP(N$2&amp;$B$2&amp;$B$3,RESULT!$1:$1048576,$C10,0)*$D10,"-"))</f>
        <v>13.596063229700988</v>
      </c>
      <c r="O10" s="101">
        <f>IF($B10="","",IFERROR(VLOOKUP(O$2&amp;$B$2&amp;$B$3,RESULT!$1:$1048576,$C10,0)*$D10,"-"))</f>
        <v>10.6965362473416</v>
      </c>
      <c r="P10" s="101">
        <f>IF($B10="","",IFERROR(VLOOKUP(P$2&amp;$B$2&amp;$B$3,RESULT!$1:$1048576,$C10,0)*$D10,"-"))</f>
        <v>11.787524030313334</v>
      </c>
      <c r="Q10" s="101">
        <f>IF($B10="","",IFERROR(VLOOKUP(Q$2&amp;$B$2&amp;$B$3,RESULT!$1:$1048576,$C10,0)*$D10,"-"))</f>
        <v>9.4476741645123035</v>
      </c>
      <c r="R10" s="101">
        <f>IF($B10="","",IFERROR(VLOOKUP(R$2&amp;$B$2&amp;$B$3,RESULT!$1:$1048576,$C10,0)*$D10,"-"))</f>
        <v>8.8618377412924989</v>
      </c>
      <c r="S10" s="101">
        <f>IF($B10="","",IFERROR(VLOOKUP(S$2&amp;$B$2&amp;$B$3,RESULT!$1:$1048576,$C10,0)*$D10,"-"))</f>
        <v>6.6580773193047547</v>
      </c>
      <c r="T10" s="101">
        <f>IF($B10="","",IFERROR(VLOOKUP(T$2&amp;$B$2&amp;$B$3,RESULT!$1:$1048576,$C10,0)*$D10,"-"))</f>
        <v>6.0783506465706694</v>
      </c>
      <c r="U10" s="101">
        <f>IF($B10="","",IFERROR(VLOOKUP(U$2&amp;$B$2&amp;$B$3,RESULT!$1:$1048576,$C10,0)*$D10,"-"))</f>
        <v>5.3826066523854497</v>
      </c>
      <c r="V10" s="101">
        <f>IF($B10="","",IFERROR(VLOOKUP(V$2&amp;$B$2&amp;$B$3,RESULT!$1:$1048576,$C10,0)*$D10,"-"))</f>
        <v>5.3243408830739423</v>
      </c>
      <c r="W10" s="101">
        <f>IF($B10="","",IFERROR(VLOOKUP(W$2&amp;$B$2&amp;$B$3,RESULT!$1:$1048576,$C10,0)*$D10,"-"))</f>
        <v>3.953529659270802</v>
      </c>
      <c r="X10" s="101">
        <f>IF($B10="","",IFERROR(VLOOKUP(X$2&amp;$B$2&amp;$B$3,RESULT!$1:$1048576,$C10,0)*$D10,"-"))</f>
        <v>2.9378715859325526</v>
      </c>
      <c r="Y10" s="101">
        <f>IF($B10="","",IFERROR(VLOOKUP(Y$2&amp;$B$2&amp;$B$3,RESULT!$1:$1048576,$C10,0)*$D10,"-"))</f>
        <v>4.254066730231151</v>
      </c>
      <c r="Z10" s="101">
        <f>IF($B10="","",IFERROR(VLOOKUP(Z$2&amp;$B$2&amp;$B$3,RESULT!$1:$1048576,$C10,0)*$D10,"-"))</f>
        <v>2.5062373514756473</v>
      </c>
      <c r="AA10" s="102"/>
      <c r="AB10" s="102"/>
      <c r="AC10" s="102"/>
      <c r="AD10" s="102"/>
      <c r="AE10" s="102"/>
      <c r="AF10" s="96"/>
      <c r="AG10" s="97"/>
      <c r="AH10" s="96"/>
      <c r="AI10" s="103"/>
      <c r="AJ10" s="103"/>
    </row>
    <row r="11" spans="1:36" s="104" customFormat="1" ht="30.75" customHeight="1" x14ac:dyDescent="0.2">
      <c r="A11" s="109"/>
      <c r="B11" s="110" t="s">
        <v>241</v>
      </c>
      <c r="C11" s="111">
        <f>HLOOKUP($B11,RESULT!$1:$2,2,0)</f>
        <v>8</v>
      </c>
      <c r="D11" s="111">
        <v>100</v>
      </c>
      <c r="E11" s="100"/>
      <c r="F11" s="100" t="s">
        <v>333</v>
      </c>
      <c r="G11" s="101">
        <f>IF($B11="","",IFERROR(VLOOKUP(G$2&amp;$B$2&amp;$B$3,RESULT!$1:$1048576,$C11,0)*$D11,"-"))</f>
        <v>11.329815332700313</v>
      </c>
      <c r="H11" s="101">
        <f>IF($B11="","",IFERROR(VLOOKUP(H$2&amp;$B$2&amp;$B$3,RESULT!$1:$1048576,$C11,0)*$D11,"-"))</f>
        <v>11.550172131769187</v>
      </c>
      <c r="I11" s="101">
        <f>IF($B11="","",IFERROR(VLOOKUP(I$2&amp;$B$2&amp;$B$3,RESULT!$1:$1048576,$C11,0)*$D11,"-"))</f>
        <v>7.4746839129972917</v>
      </c>
      <c r="J11" s="101">
        <f>IF($B11="","",IFERROR(VLOOKUP(J$2&amp;$B$2&amp;$B$3,RESULT!$1:$1048576,$C11,0)*$D11,"-"))</f>
        <v>7.0639388562008962</v>
      </c>
      <c r="K11" s="101">
        <f>IF($B11="","",IFERROR(VLOOKUP(K$2&amp;$B$2&amp;$B$3,RESULT!$1:$1048576,$C11,0)*$D11,"-"))</f>
        <v>7.4563337108942136</v>
      </c>
      <c r="L11" s="101">
        <f>IF($B11="","",IFERROR(VLOOKUP(L$2&amp;$B$2&amp;$B$3,RESULT!$1:$1048576,$C11,0)*$D11,"-"))</f>
        <v>7.6304830639947525</v>
      </c>
      <c r="M11" s="101">
        <f>IF($B11="","",IFERROR(VLOOKUP(M$2&amp;$B$2&amp;$B$3,RESULT!$1:$1048576,$C11,0)*$D11,"-"))</f>
        <v>7.4299191858956046</v>
      </c>
      <c r="N11" s="101">
        <f>IF($B11="","",IFERROR(VLOOKUP(N$2&amp;$B$2&amp;$B$3,RESULT!$1:$1048576,$C11,0)*$D11,"-"))</f>
        <v>7.9923561381496144</v>
      </c>
      <c r="O11" s="101">
        <f>IF($B11="","",IFERROR(VLOOKUP(O$2&amp;$B$2&amp;$B$3,RESULT!$1:$1048576,$C11,0)*$D11,"-"))</f>
        <v>6.0328528334447284</v>
      </c>
      <c r="P11" s="101">
        <f>IF($B11="","",IFERROR(VLOOKUP(P$2&amp;$B$2&amp;$B$3,RESULT!$1:$1048576,$C11,0)*$D11,"-"))</f>
        <v>6.7844666039733523</v>
      </c>
      <c r="Q11" s="101">
        <f>IF($B11="","",IFERROR(VLOOKUP(Q$2&amp;$B$2&amp;$B$3,RESULT!$1:$1048576,$C11,0)*$D11,"-"))</f>
        <v>5.0503671066541891</v>
      </c>
      <c r="R11" s="101">
        <f>IF($B11="","",IFERROR(VLOOKUP(R$2&amp;$B$2&amp;$B$3,RESULT!$1:$1048576,$C11,0)*$D11,"-"))</f>
        <v>4.9195433457869715</v>
      </c>
      <c r="S11" s="101">
        <f>IF($B11="","",IFERROR(VLOOKUP(S$2&amp;$B$2&amp;$B$3,RESULT!$1:$1048576,$C11,0)*$D11,"-"))</f>
        <v>3.6929279658429799</v>
      </c>
      <c r="T11" s="101">
        <f>IF($B11="","",IFERROR(VLOOKUP(T$2&amp;$B$2&amp;$B$3,RESULT!$1:$1048576,$C11,0)*$D11,"-"))</f>
        <v>3.6394045193005362</v>
      </c>
      <c r="U11" s="101">
        <f>IF($B11="","",IFERROR(VLOOKUP(U$2&amp;$B$2&amp;$B$3,RESULT!$1:$1048576,$C11,0)*$D11,"-"))</f>
        <v>3.0767298675136825</v>
      </c>
      <c r="V11" s="101">
        <f>IF($B11="","",IFERROR(VLOOKUP(V$2&amp;$B$2&amp;$B$3,RESULT!$1:$1048576,$C11,0)*$D11,"-"))</f>
        <v>3.1775656471091076</v>
      </c>
      <c r="W11" s="101">
        <f>IF($B11="","",IFERROR(VLOOKUP(W$2&amp;$B$2&amp;$B$3,RESULT!$1:$1048576,$C11,0)*$D11,"-"))</f>
        <v>2.5794225086579079</v>
      </c>
      <c r="X11" s="101">
        <f>IF($B11="","",IFERROR(VLOOKUP(X$2&amp;$B$2&amp;$B$3,RESULT!$1:$1048576,$C11,0)*$D11,"-"))</f>
        <v>2.046238648451804</v>
      </c>
      <c r="Y11" s="101">
        <f>IF($B11="","",IFERROR(VLOOKUP(Y$2&amp;$B$2&amp;$B$3,RESULT!$1:$1048576,$C11,0)*$D11,"-"))</f>
        <v>3.07853331476813</v>
      </c>
      <c r="Z11" s="101">
        <f>IF($B11="","",IFERROR(VLOOKUP(Z$2&amp;$B$2&amp;$B$3,RESULT!$1:$1048576,$C11,0)*$D11,"-"))</f>
        <v>1.4384822998646041</v>
      </c>
      <c r="AA11" s="102"/>
      <c r="AB11" s="102"/>
      <c r="AC11" s="102"/>
      <c r="AD11" s="102"/>
      <c r="AE11" s="102"/>
      <c r="AF11" s="96"/>
      <c r="AG11" s="97"/>
      <c r="AH11" s="96"/>
      <c r="AI11" s="103"/>
      <c r="AJ11" s="103"/>
    </row>
    <row r="12" spans="1:36" s="104" customFormat="1" ht="30.75" customHeight="1" x14ac:dyDescent="0.2">
      <c r="A12" s="109"/>
      <c r="B12" s="110" t="s">
        <v>245</v>
      </c>
      <c r="C12" s="111">
        <f>HLOOKUP($B12,RESULT!$1:$2,2,0)</f>
        <v>15</v>
      </c>
      <c r="D12" s="111">
        <v>9.9999999999999995E-7</v>
      </c>
      <c r="E12" s="100"/>
      <c r="F12" s="100" t="s">
        <v>336</v>
      </c>
      <c r="G12" s="101">
        <f>IF($B12="","",IFERROR(VLOOKUP(G$2&amp;$B$2&amp;$B$3,RESULT!$1:$1048576,$C12,0)*$D12,"-"))</f>
        <v>1.0963289999999999</v>
      </c>
      <c r="H12" s="101">
        <f>IF($B12="","",IFERROR(VLOOKUP(H$2&amp;$B$2&amp;$B$3,RESULT!$1:$1048576,$C12,0)*$D12,"-"))</f>
        <v>1.0258579999999999</v>
      </c>
      <c r="I12" s="101">
        <f>IF($B12="","",IFERROR(VLOOKUP(I$2&amp;$B$2&amp;$B$3,RESULT!$1:$1048576,$C12,0)*$D12,"-"))</f>
        <v>0.88406399999999996</v>
      </c>
      <c r="J12" s="101">
        <f>IF($B12="","",IFERROR(VLOOKUP(J$2&amp;$B$2&amp;$B$3,RESULT!$1:$1048576,$C12,0)*$D12,"-"))</f>
        <v>0.87641199999999997</v>
      </c>
      <c r="K12" s="101">
        <f>IF($B12="","",IFERROR(VLOOKUP(K$2&amp;$B$2&amp;$B$3,RESULT!$1:$1048576,$C12,0)*$D12,"-"))</f>
        <v>0.88011299999999981</v>
      </c>
      <c r="L12" s="101">
        <f>IF($B12="","",IFERROR(VLOOKUP(L$2&amp;$B$2&amp;$B$3,RESULT!$1:$1048576,$C12,0)*$D12,"-"))</f>
        <v>0.83140799999999992</v>
      </c>
      <c r="M12" s="101">
        <f>IF($B12="","",IFERROR(VLOOKUP(M$2&amp;$B$2&amp;$B$3,RESULT!$1:$1048576,$C12,0)*$D12,"-"))</f>
        <v>0.88772200000000001</v>
      </c>
      <c r="N12" s="101">
        <f>IF($B12="","",IFERROR(VLOOKUP(N$2&amp;$B$2&amp;$B$3,RESULT!$1:$1048576,$C12,0)*$D12,"-"))</f>
        <v>1.036718</v>
      </c>
      <c r="O12" s="101">
        <f>IF($B12="","",IFERROR(VLOOKUP(O$2&amp;$B$2&amp;$B$3,RESULT!$1:$1048576,$C12,0)*$D12,"-"))</f>
        <v>0.94428299999999998</v>
      </c>
      <c r="P12" s="101">
        <f>IF($B12="","",IFERROR(VLOOKUP(P$2&amp;$B$2&amp;$B$3,RESULT!$1:$1048576,$C12,0)*$D12,"-"))</f>
        <v>0.958812</v>
      </c>
      <c r="Q12" s="101">
        <f>IF($B12="","",IFERROR(VLOOKUP(Q$2&amp;$B$2&amp;$B$3,RESULT!$1:$1048576,$C12,0)*$D12,"-"))</f>
        <v>0.839839</v>
      </c>
      <c r="R12" s="101">
        <f>IF($B12="","",IFERROR(VLOOKUP(R$2&amp;$B$2&amp;$B$3,RESULT!$1:$1048576,$C12,0)*$D12,"-"))</f>
        <v>0.78291899999999992</v>
      </c>
      <c r="S12" s="101">
        <f>IF($B12="","",IFERROR(VLOOKUP(S$2&amp;$B$2&amp;$B$3,RESULT!$1:$1048576,$C12,0)*$D12,"-"))</f>
        <v>0.63119999999999998</v>
      </c>
      <c r="T12" s="101">
        <f>IF($B12="","",IFERROR(VLOOKUP(T$2&amp;$B$2&amp;$B$3,RESULT!$1:$1048576,$C12,0)*$D12,"-"))</f>
        <v>0.54852699999999999</v>
      </c>
      <c r="U12" s="101">
        <f>IF($B12="","",IFERROR(VLOOKUP(U$2&amp;$B$2&amp;$B$3,RESULT!$1:$1048576,$C12,0)*$D12,"-"))</f>
        <v>0.533887</v>
      </c>
      <c r="V12" s="101">
        <f>IF($B12="","",IFERROR(VLOOKUP(V$2&amp;$B$2&amp;$B$3,RESULT!$1:$1048576,$C12,0)*$D12,"-"))</f>
        <v>0.54420599999999997</v>
      </c>
      <c r="W12" s="101">
        <f>IF($B12="","",IFERROR(VLOOKUP(W$2&amp;$B$2&amp;$B$3,RESULT!$1:$1048576,$C12,0)*$D12,"-"))</f>
        <v>0.35107499999999997</v>
      </c>
      <c r="X12" s="101">
        <f>IF($B12="","",IFERROR(VLOOKUP(X$2&amp;$B$2&amp;$B$3,RESULT!$1:$1048576,$C12,0)*$D12,"-"))</f>
        <v>0.24692699999999998</v>
      </c>
      <c r="Y12" s="101">
        <f>IF($B12="","",IFERROR(VLOOKUP(Y$2&amp;$B$2&amp;$B$3,RESULT!$1:$1048576,$C12,0)*$D12,"-"))</f>
        <v>0.34852099999999997</v>
      </c>
      <c r="Z12" s="101">
        <f>IF($B12="","",IFERROR(VLOOKUP(Z$2&amp;$B$2&amp;$B$3,RESULT!$1:$1048576,$C12,0)*$D12,"-"))</f>
        <v>0.27799099999999999</v>
      </c>
      <c r="AA12" s="102"/>
      <c r="AB12" s="102"/>
      <c r="AC12" s="102"/>
      <c r="AD12" s="102"/>
      <c r="AE12" s="102"/>
      <c r="AF12" s="96"/>
      <c r="AG12" s="97"/>
      <c r="AH12" s="96"/>
      <c r="AI12" s="103"/>
      <c r="AJ12" s="103"/>
    </row>
    <row r="13" spans="1:36" s="104" customFormat="1" ht="30.75" customHeight="1" x14ac:dyDescent="0.2">
      <c r="A13" s="109"/>
      <c r="B13" s="110" t="s">
        <v>247</v>
      </c>
      <c r="C13" s="111">
        <f>HLOOKUP($B13,RESULT!$1:$2,2,0)</f>
        <v>19</v>
      </c>
      <c r="D13" s="111">
        <v>1.0000000000000001E-9</v>
      </c>
      <c r="E13" s="100"/>
      <c r="F13" s="100" t="s">
        <v>338</v>
      </c>
      <c r="G13" s="101">
        <f>IF($B13="","",IFERROR(VLOOKUP(G$2&amp;$B$2&amp;$B$3,RESULT!$1:$1048576,$C13,0)*$D13,"-"))</f>
        <v>1.1792514636480438</v>
      </c>
      <c r="H13" s="101">
        <f>IF($B13="","",IFERROR(VLOOKUP(H$2&amp;$B$2&amp;$B$3,RESULT!$1:$1048576,$C13,0)*$D13,"-"))</f>
        <v>1.1395963474987678</v>
      </c>
      <c r="I13" s="101">
        <f>IF($B13="","",IFERROR(VLOOKUP(I$2&amp;$B$2&amp;$B$3,RESULT!$1:$1048576,$C13,0)*$D13,"-"))</f>
        <v>0.84536689952992672</v>
      </c>
      <c r="J13" s="101">
        <f>IF($B13="","",IFERROR(VLOOKUP(J$2&amp;$B$2&amp;$B$3,RESULT!$1:$1048576,$C13,0)*$D13,"-"))</f>
        <v>0.85694524275996586</v>
      </c>
      <c r="K13" s="101">
        <f>IF($B13="","",IFERROR(VLOOKUP(K$2&amp;$B$2&amp;$B$3,RESULT!$1:$1048576,$C13,0)*$D13,"-"))</f>
        <v>0.86839601571233227</v>
      </c>
      <c r="L13" s="101">
        <f>IF($B13="","",IFERROR(VLOOKUP(L$2&amp;$B$2&amp;$B$3,RESULT!$1:$1048576,$C13,0)*$D13,"-"))</f>
        <v>0.89477577997398106</v>
      </c>
      <c r="M13" s="101">
        <f>IF($B13="","",IFERROR(VLOOKUP(M$2&amp;$B$2&amp;$B$3,RESULT!$1:$1048576,$C13,0)*$D13,"-"))</f>
        <v>0.8977556888850966</v>
      </c>
      <c r="N13" s="101">
        <f>IF($B13="","",IFERROR(VLOOKUP(N$2&amp;$B$2&amp;$B$3,RESULT!$1:$1048576,$C13,0)*$D13,"-"))</f>
        <v>1.0571782770313756</v>
      </c>
      <c r="O13" s="101">
        <f>IF($B13="","",IFERROR(VLOOKUP(O$2&amp;$B$2&amp;$B$3,RESULT!$1:$1048576,$C13,0)*$D13,"-"))</f>
        <v>0.86098530986077448</v>
      </c>
      <c r="P13" s="101">
        <f>IF($B13="","",IFERROR(VLOOKUP(P$2&amp;$B$2&amp;$B$3,RESULT!$1:$1048576,$C13,0)*$D13,"-"))</f>
        <v>0.9443859130318244</v>
      </c>
      <c r="Q13" s="101">
        <f>IF($B13="","",IFERROR(VLOOKUP(Q$2&amp;$B$2&amp;$B$3,RESULT!$1:$1048576,$C13,0)*$D13,"-"))</f>
        <v>0.77736114011686053</v>
      </c>
      <c r="R13" s="101">
        <f>IF($B13="","",IFERROR(VLOOKUP(R$2&amp;$B$2&amp;$B$3,RESULT!$1:$1048576,$C13,0)*$D13,"-"))</f>
        <v>0.74889600127380462</v>
      </c>
      <c r="S13" s="101">
        <f>IF($B13="","",IFERROR(VLOOKUP(S$2&amp;$B$2&amp;$B$3,RESULT!$1:$1048576,$C13,0)*$D13,"-"))</f>
        <v>0.56635361712876053</v>
      </c>
      <c r="T13" s="101">
        <f>IF($B13="","",IFERROR(VLOOKUP(T$2&amp;$B$2&amp;$B$3,RESULT!$1:$1048576,$C13,0)*$D13,"-"))</f>
        <v>0.51966831364708921</v>
      </c>
      <c r="U13" s="101">
        <f>IF($B13="","",IFERROR(VLOOKUP(U$2&amp;$B$2&amp;$B$3,RESULT!$1:$1048576,$C13,0)*$D13,"-"))</f>
        <v>0.46620087447003772</v>
      </c>
      <c r="V13" s="101">
        <f>IF($B13="","",IFERROR(VLOOKUP(V$2&amp;$B$2&amp;$B$3,RESULT!$1:$1048576,$C13,0)*$D13,"-"))</f>
        <v>0.47495857182301748</v>
      </c>
      <c r="W13" s="101">
        <f>IF($B13="","",IFERROR(VLOOKUP(W$2&amp;$B$2&amp;$B$3,RESULT!$1:$1048576,$C13,0)*$D13,"-"))</f>
        <v>0.34239504193239534</v>
      </c>
      <c r="X13" s="101">
        <f>IF($B13="","",IFERROR(VLOOKUP(X$2&amp;$B$2&amp;$B$3,RESULT!$1:$1048576,$C13,0)*$D13,"-"))</f>
        <v>0.26686878143886933</v>
      </c>
      <c r="Y13" s="101">
        <f>IF($B13="","",IFERROR(VLOOKUP(Y$2&amp;$B$2&amp;$B$3,RESULT!$1:$1048576,$C13,0)*$D13,"-"))</f>
        <v>0.39190297355685327</v>
      </c>
      <c r="Z13" s="101">
        <f>IF($B13="","",IFERROR(VLOOKUP(Z$2&amp;$B$2&amp;$B$3,RESULT!$1:$1048576,$C13,0)*$D13,"-"))</f>
        <v>0.2288029993458697</v>
      </c>
      <c r="AA13" s="105"/>
      <c r="AB13" s="105"/>
      <c r="AC13" s="105"/>
      <c r="AD13" s="105"/>
      <c r="AE13" s="105"/>
      <c r="AF13" s="12"/>
      <c r="AG13" s="13"/>
      <c r="AH13" s="14"/>
    </row>
    <row r="14" spans="1:36" s="104" customFormat="1" ht="30.75" customHeight="1" x14ac:dyDescent="0.2">
      <c r="A14" s="109"/>
      <c r="B14" s="110" t="s">
        <v>249</v>
      </c>
      <c r="C14" s="111">
        <f>HLOOKUP($B14,RESULT!$1:$2,2,0)</f>
        <v>20</v>
      </c>
      <c r="D14" s="111">
        <v>1</v>
      </c>
      <c r="E14" s="100"/>
      <c r="F14" s="100" t="s">
        <v>340</v>
      </c>
      <c r="G14" s="101">
        <f>IF($B14="","",IFERROR(VLOOKUP(G$2&amp;$B$2&amp;$B$3,RESULT!$1:$1048576,$C14,0)*$D14,"-"))</f>
        <v>8.7520961663215715</v>
      </c>
      <c r="H14" s="101">
        <f>IF($B14="","",IFERROR(VLOOKUP(H$2&amp;$B$2&amp;$B$3,RESULT!$1:$1048576,$C14,0)*$D14,"-"))</f>
        <v>7.8082457451782838</v>
      </c>
      <c r="I14" s="101">
        <f>IF($B14="","",IFERROR(VLOOKUP(I$2&amp;$B$2&amp;$B$3,RESULT!$1:$1048576,$C14,0)*$D14,"-"))</f>
        <v>4.0935757281270178</v>
      </c>
      <c r="J14" s="101">
        <f>IF($B14="","",IFERROR(VLOOKUP(J$2&amp;$B$2&amp;$B$3,RESULT!$1:$1048576,$C14,0)*$D14,"-"))</f>
        <v>4.2022899352822245</v>
      </c>
      <c r="K14" s="101">
        <f>IF($B14="","",IFERROR(VLOOKUP(K$2&amp;$B$2&amp;$B$3,RESULT!$1:$1048576,$C14,0)*$D14,"-"))</f>
        <v>4.1170581550206773</v>
      </c>
      <c r="L14" s="101">
        <f>IF($B14="","",IFERROR(VLOOKUP(L$2&amp;$B$2&amp;$B$3,RESULT!$1:$1048576,$C14,0)*$D14,"-"))</f>
        <v>4.0930438689299287</v>
      </c>
      <c r="M14" s="101">
        <f>IF($B14="","",IFERROR(VLOOKUP(M$2&amp;$B$2&amp;$B$3,RESULT!$1:$1048576,$C14,0)*$D14,"-"))</f>
        <v>3.8786512527787864</v>
      </c>
      <c r="N14" s="101">
        <f>IF($B14="","",IFERROR(VLOOKUP(N$2&amp;$B$2&amp;$B$3,RESULT!$1:$1048576,$C14,0)*$D14,"-"))</f>
        <v>4.401053205610034</v>
      </c>
      <c r="O14" s="101">
        <f>IF($B14="","",IFERROR(VLOOKUP(O$2&amp;$B$2&amp;$B$3,RESULT!$1:$1048576,$C14,0)*$D14,"-"))</f>
        <v>3.2113228500510891</v>
      </c>
      <c r="P14" s="101">
        <f>IF($B14="","",IFERROR(VLOOKUP(P$2&amp;$B$2&amp;$B$3,RESULT!$1:$1048576,$C14,0)*$D14,"-"))</f>
        <v>3.9220072082155215</v>
      </c>
      <c r="Q14" s="101">
        <f>IF($B14="","",IFERROR(VLOOKUP(Q$2&amp;$B$2&amp;$B$3,RESULT!$1:$1048576,$C14,0)*$D14,"-"))</f>
        <v>2.894508663261194</v>
      </c>
      <c r="R14" s="101">
        <f>IF($B14="","",IFERROR(VLOOKUP(R$2&amp;$B$2&amp;$B$3,RESULT!$1:$1048576,$C14,0)*$D14,"-"))</f>
        <v>2.5681819905538701</v>
      </c>
      <c r="S14" s="101">
        <f>IF($B14="","",IFERROR(VLOOKUP(S$2&amp;$B$2&amp;$B$3,RESULT!$1:$1048576,$C14,0)*$D14,"-"))</f>
        <v>1.8238954962683644</v>
      </c>
      <c r="T14" s="101">
        <f>IF($B14="","",IFERROR(VLOOKUP(T$2&amp;$B$2&amp;$B$3,RESULT!$1:$1048576,$C14,0)*$D14,"-"))</f>
        <v>1.5962825513204244</v>
      </c>
      <c r="U14" s="101">
        <f>IF($B14="","",IFERROR(VLOOKUP(U$2&amp;$B$2&amp;$B$3,RESULT!$1:$1048576,$C14,0)*$D14,"-"))</f>
        <v>1.35431859407327</v>
      </c>
      <c r="V14" s="101">
        <f>IF($B14="","",IFERROR(VLOOKUP(V$2&amp;$B$2&amp;$B$3,RESULT!$1:$1048576,$C14,0)*$D14,"-"))</f>
        <v>1.2886358182436015</v>
      </c>
      <c r="W14" s="101">
        <f>IF($B14="","",IFERROR(VLOOKUP(W$2&amp;$B$2&amp;$B$3,RESULT!$1:$1048576,$C14,0)*$D14,"-"))</f>
        <v>0.87600128292192136</v>
      </c>
      <c r="X14" s="101">
        <f>IF($B14="","",IFERROR(VLOOKUP(X$2&amp;$B$2&amp;$B$3,RESULT!$1:$1048576,$C14,0)*$D14,"-"))</f>
        <v>0.59243955177411856</v>
      </c>
      <c r="Y14" s="101">
        <f>IF($B14="","",IFERROR(VLOOKUP(Y$2&amp;$B$2&amp;$B$3,RESULT!$1:$1048576,$C14,0)*$D14,"-"))</f>
        <v>0.90435944988602079</v>
      </c>
      <c r="Z14" s="101">
        <f>IF($B14="","",IFERROR(VLOOKUP(Z$2&amp;$B$2&amp;$B$3,RESULT!$1:$1048576,$C14,0)*$D14,"-"))</f>
        <v>0.49171183619257014</v>
      </c>
      <c r="AA14" s="105"/>
      <c r="AB14" s="105"/>
      <c r="AC14" s="105"/>
      <c r="AD14" s="105"/>
      <c r="AE14" s="105"/>
      <c r="AF14" s="12"/>
      <c r="AG14" s="13"/>
      <c r="AH14" s="14"/>
    </row>
    <row r="15" spans="1:36" s="104" customFormat="1" ht="30.75" customHeight="1" x14ac:dyDescent="0.2">
      <c r="A15" s="109"/>
      <c r="B15" s="110" t="s">
        <v>251</v>
      </c>
      <c r="C15" s="111">
        <f>HLOOKUP($B15,RESULT!$1:$2,2,0)</f>
        <v>16</v>
      </c>
      <c r="D15" s="111">
        <v>1</v>
      </c>
      <c r="E15" s="100"/>
      <c r="F15" s="100" t="s">
        <v>342</v>
      </c>
      <c r="G15" s="133">
        <f>IF($B15="","",IFERROR(VLOOKUP(G$2&amp;$B$2&amp;$B$3,RESULT!$1:$1048576,$C15,0)*$D15,"-"))</f>
        <v>112.48013336623929</v>
      </c>
      <c r="H15" s="133">
        <f>IF($B15="","",IFERROR(VLOOKUP(H$2&amp;$B$2&amp;$B$3,RESULT!$1:$1048576,$C15,0)*$D15,"-"))</f>
        <v>109.73739903887736</v>
      </c>
      <c r="I15" s="133">
        <f>IF($B15="","",IFERROR(VLOOKUP(I$2&amp;$B$2&amp;$B$3,RESULT!$1:$1048576,$C15,0)*$D15,"-"))</f>
        <v>122.8477951962458</v>
      </c>
      <c r="J15" s="133">
        <f>IF($B15="","",IFERROR(VLOOKUP(J$2&amp;$B$2&amp;$B$3,RESULT!$1:$1048576,$C15,0)*$D15,"-"))</f>
        <v>121.57013971186188</v>
      </c>
      <c r="K15" s="133">
        <f>IF($B15="","",IFERROR(VLOOKUP(K$2&amp;$B$2&amp;$B$3,RESULT!$1:$1048576,$C15,0)*$D15,"-"))</f>
        <v>120.45683172506476</v>
      </c>
      <c r="L15" s="133">
        <f>IF($B15="","",IFERROR(VLOOKUP(L$2&amp;$B$2&amp;$B$3,RESULT!$1:$1048576,$C15,0)*$D15,"-"))</f>
        <v>113.22418499134933</v>
      </c>
      <c r="M15" s="133">
        <f>IF($B15="","",IFERROR(VLOOKUP(M$2&amp;$B$2&amp;$B$3,RESULT!$1:$1048576,$C15,0)*$D15,"-"))</f>
        <v>118.74779747377063</v>
      </c>
      <c r="N15" s="133">
        <f>IF($B15="","",IFERROR(VLOOKUP(N$2&amp;$B$2&amp;$B$3,RESULT!$1:$1048576,$C15,0)*$D15,"-"))</f>
        <v>119.95922617444273</v>
      </c>
      <c r="O15" s="133">
        <f>IF($B15="","",IFERROR(VLOOKUP(O$2&amp;$B$2&amp;$B$3,RESULT!$1:$1048576,$C15,0)*$D15,"-"))</f>
        <v>129.00202216285166</v>
      </c>
      <c r="P15" s="133">
        <f>IF($B15="","",IFERROR(VLOOKUP(P$2&amp;$B$2&amp;$B$3,RESULT!$1:$1048576,$C15,0)*$D15,"-"))</f>
        <v>122.7994695167307</v>
      </c>
      <c r="Q15" s="133">
        <f>IF($B15="","",IFERROR(VLOOKUP(Q$2&amp;$B$2&amp;$B$3,RESULT!$1:$1048576,$C15,0)*$D15,"-"))</f>
        <v>128.0617857256745</v>
      </c>
      <c r="R15" s="133">
        <f>IF($B15="","",IFERROR(VLOOKUP(R$2&amp;$B$2&amp;$B$3,RESULT!$1:$1048576,$C15,0)*$D15,"-"))</f>
        <v>125.77991664206429</v>
      </c>
      <c r="S15" s="133">
        <f>IF($B15="","",IFERROR(VLOOKUP(S$2&amp;$B$2&amp;$B$3,RESULT!$1:$1048576,$C15,0)*$D15,"-"))</f>
        <v>130.35670112335694</v>
      </c>
      <c r="T15" s="133">
        <f>IF($B15="","",IFERROR(VLOOKUP(T$2&amp;$B$2&amp;$B$3,RESULT!$1:$1048576,$C15,0)*$D15,"-"))</f>
        <v>126.25994014142491</v>
      </c>
      <c r="U15" s="133">
        <f>IF($B15="","",IFERROR(VLOOKUP(U$2&amp;$B$2&amp;$B$3,RESULT!$1:$1048576,$C15,0)*$D15,"-"))</f>
        <v>132.34457218118885</v>
      </c>
      <c r="V15" s="133">
        <f>IF($B15="","",IFERROR(VLOOKUP(V$2&amp;$B$2&amp;$B$3,RESULT!$1:$1048576,$C15,0)*$D15,"-"))</f>
        <v>132.54128344623075</v>
      </c>
      <c r="W15" s="133">
        <f>IF($B15="","",IFERROR(VLOOKUP(W$2&amp;$B$2&amp;$B$3,RESULT!$1:$1048576,$C15,0)*$D15,"-"))</f>
        <v>124.67317706056855</v>
      </c>
      <c r="X15" s="133">
        <f>IF($B15="","",IFERROR(VLOOKUP(X$2&amp;$B$2&amp;$B$3,RESULT!$1:$1048576,$C15,0)*$D15,"-"))</f>
        <v>116.37118249553768</v>
      </c>
      <c r="Y15" s="133">
        <f>IF($B15="","",IFERROR(VLOOKUP(Y$2&amp;$B$2&amp;$B$3,RESULT!$1:$1048576,$C15,0)*$D15,"-"))</f>
        <v>112.60966667528501</v>
      </c>
      <c r="Z15" s="133">
        <f>IF($B15="","",IFERROR(VLOOKUP(Z$2&amp;$B$2&amp;$B$3,RESULT!$1:$1048576,$C15,0)*$D15,"-"))</f>
        <v>137.20656336858917</v>
      </c>
      <c r="AA15" s="105"/>
      <c r="AB15" s="105"/>
      <c r="AC15" s="105"/>
      <c r="AD15" s="105"/>
      <c r="AE15" s="105"/>
      <c r="AF15" s="12"/>
      <c r="AG15" s="13"/>
      <c r="AH15" s="14"/>
    </row>
    <row r="16" spans="1:36" ht="30.75" customHeight="1" x14ac:dyDescent="0.2">
      <c r="E16" s="57" t="s">
        <v>346</v>
      </c>
      <c r="F16" s="57"/>
      <c r="G16" s="58"/>
      <c r="H16" s="58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8"/>
      <c r="AB16" s="8"/>
      <c r="AC16" s="8"/>
      <c r="AF16" s="9"/>
      <c r="AG16" s="10"/>
      <c r="AH16" s="10"/>
    </row>
    <row r="17" spans="1:36" s="104" customFormat="1" ht="30.75" customHeight="1" x14ac:dyDescent="0.2">
      <c r="A17" s="109"/>
      <c r="B17" s="110" t="s">
        <v>242</v>
      </c>
      <c r="C17" s="111">
        <f>HLOOKUP($B17,RESULT!$1:$2,2,0)</f>
        <v>9</v>
      </c>
      <c r="D17" s="111">
        <v>100</v>
      </c>
      <c r="E17" s="100"/>
      <c r="F17" s="100" t="s">
        <v>307</v>
      </c>
      <c r="G17" s="101">
        <f>IF($B17="","",IFERROR(VLOOKUP(G$2&amp;$B$2&amp;$B$3,RESULT!$1:$1048576,$C17,0)*$D17,"-"))</f>
        <v>16.220439140033601</v>
      </c>
      <c r="H17" s="101">
        <f>IF($B17="","",IFERROR(VLOOKUP(H$2&amp;$B$2&amp;$B$3,RESULT!$1:$1048576,$C17,0)*$D17,"-"))</f>
        <v>16.670587504042132</v>
      </c>
      <c r="I17" s="101">
        <f>IF($B17="","",IFERROR(VLOOKUP(I$2&amp;$B$2&amp;$B$3,RESULT!$1:$1048576,$C17,0)*$D17,"-"))</f>
        <v>11.521081338961524</v>
      </c>
      <c r="J17" s="101">
        <f>IF($B17="","",IFERROR(VLOOKUP(J$2&amp;$B$2&amp;$B$3,RESULT!$1:$1048576,$C17,0)*$D17,"-"))</f>
        <v>10.455626984702199</v>
      </c>
      <c r="K17" s="101">
        <f>IF($B17="","",IFERROR(VLOOKUP(K$2&amp;$B$2&amp;$B$3,RESULT!$1:$1048576,$C17,0)*$D17,"-"))</f>
        <v>11.952511176133022</v>
      </c>
      <c r="L17" s="101">
        <f>IF($B17="","",IFERROR(VLOOKUP(L$2&amp;$B$2&amp;$B$3,RESULT!$1:$1048576,$C17,0)*$D17,"-"))</f>
        <v>11.538947967128601</v>
      </c>
      <c r="M17" s="101">
        <f>IF($B17="","",IFERROR(VLOOKUP(M$2&amp;$B$2&amp;$B$3,RESULT!$1:$1048576,$C17,0)*$D17,"-"))</f>
        <v>10.488222199743612</v>
      </c>
      <c r="N17" s="101">
        <f>IF($B17="","",IFERROR(VLOOKUP(N$2&amp;$B$2&amp;$B$3,RESULT!$1:$1048576,$C17,0)*$D17,"-"))</f>
        <v>11.968441926883191</v>
      </c>
      <c r="O17" s="101">
        <f>IF($B17="","",IFERROR(VLOOKUP(O$2&amp;$B$2&amp;$B$3,RESULT!$1:$1048576,$C17,0)*$D17,"-"))</f>
        <v>9.1646135632564665</v>
      </c>
      <c r="P17" s="101">
        <f>IF($B17="","",IFERROR(VLOOKUP(P$2&amp;$B$2&amp;$B$3,RESULT!$1:$1048576,$C17,0)*$D17,"-"))</f>
        <v>9.1056666571537548</v>
      </c>
      <c r="Q17" s="101">
        <f>IF($B17="","",IFERROR(VLOOKUP(Q$2&amp;$B$2&amp;$B$3,RESULT!$1:$1048576,$C17,0)*$D17,"-"))</f>
        <v>6.6041448392409166</v>
      </c>
      <c r="R17" s="101">
        <f>IF($B17="","",IFERROR(VLOOKUP(R$2&amp;$B$2&amp;$B$3,RESULT!$1:$1048576,$C17,0)*$D17,"-"))</f>
        <v>6.8145562626402034</v>
      </c>
      <c r="S17" s="101">
        <f>IF($B17="","",IFERROR(VLOOKUP(S$2&amp;$B$2&amp;$B$3,RESULT!$1:$1048576,$C17,0)*$D17,"-"))</f>
        <v>5.0697117193242391</v>
      </c>
      <c r="T17" s="101">
        <f>IF($B17="","",IFERROR(VLOOKUP(T$2&amp;$B$2&amp;$B$3,RESULT!$1:$1048576,$C17,0)*$D17,"-"))</f>
        <v>4.3178234176732104</v>
      </c>
      <c r="U17" s="101">
        <f>IF($B17="","",IFERROR(VLOOKUP(U$2&amp;$B$2&amp;$B$3,RESULT!$1:$1048576,$C17,0)*$D17,"-"))</f>
        <v>4.2296244217643384</v>
      </c>
      <c r="V17" s="101">
        <f>IF($B17="","",IFERROR(VLOOKUP(V$2&amp;$B$2&amp;$B$3,RESULT!$1:$1048576,$C17,0)*$D17,"-"))</f>
        <v>3.5559059379694267</v>
      </c>
      <c r="W17" s="101">
        <f>IF($B17="","",IFERROR(VLOOKUP(W$2&amp;$B$2&amp;$B$3,RESULT!$1:$1048576,$C17,0)*$D17,"-"))</f>
        <v>3.0039807667613108</v>
      </c>
      <c r="X17" s="101">
        <f>IF($B17="","",IFERROR(VLOOKUP(X$2&amp;$B$2&amp;$B$3,RESULT!$1:$1048576,$C17,0)*$D17,"-"))</f>
        <v>2.2944596555147099</v>
      </c>
      <c r="Y17" s="101">
        <f>IF($B17="","",IFERROR(VLOOKUP(Y$2&amp;$B$2&amp;$B$3,RESULT!$1:$1048576,$C17,0)*$D17,"-"))</f>
        <v>3.4547646523547666</v>
      </c>
      <c r="Z17" s="101">
        <f>IF($B17="","",IFERROR(VLOOKUP(Z$2&amp;$B$2&amp;$B$3,RESULT!$1:$1048576,$C17,0)*$D17,"-"))</f>
        <v>1.7171961992890035</v>
      </c>
      <c r="AA17" s="102"/>
      <c r="AB17" s="102"/>
      <c r="AC17" s="102"/>
      <c r="AD17" s="102"/>
      <c r="AE17" s="102"/>
      <c r="AF17" s="96"/>
      <c r="AG17" s="97"/>
      <c r="AH17" s="96"/>
      <c r="AI17" s="103"/>
      <c r="AJ17" s="103"/>
    </row>
    <row r="18" spans="1:36" s="104" customFormat="1" ht="30.75" customHeight="1" x14ac:dyDescent="0.2">
      <c r="A18" s="109"/>
      <c r="B18" s="110" t="s">
        <v>243</v>
      </c>
      <c r="C18" s="111">
        <f>HLOOKUP($B18,RESULT!$1:$2,2,0)</f>
        <v>10</v>
      </c>
      <c r="D18" s="111">
        <v>100</v>
      </c>
      <c r="E18" s="100"/>
      <c r="F18" s="100" t="s">
        <v>334</v>
      </c>
      <c r="G18" s="101">
        <f>IF($B18="","",IFERROR(VLOOKUP(G$2&amp;$B$2&amp;$B$3,RESULT!$1:$1048576,$C18,0)*$D18,"-"))</f>
        <v>7.2708594527885113</v>
      </c>
      <c r="H18" s="101">
        <f>IF($B18="","",IFERROR(VLOOKUP(H$2&amp;$B$2&amp;$B$3,RESULT!$1:$1048576,$C18,0)*$D18,"-"))</f>
        <v>7.8546921286070122</v>
      </c>
      <c r="I18" s="101">
        <f>IF($B18="","",IFERROR(VLOOKUP(I$2&amp;$B$2&amp;$B$3,RESULT!$1:$1048576,$C18,0)*$D18,"-"))</f>
        <v>4.595388771094254</v>
      </c>
      <c r="J18" s="101">
        <f>IF($B18="","",IFERROR(VLOOKUP(J$2&amp;$B$2&amp;$B$3,RESULT!$1:$1048576,$C18,0)*$D18,"-"))</f>
        <v>3.8475639007292175</v>
      </c>
      <c r="K18" s="101">
        <f>IF($B18="","",IFERROR(VLOOKUP(K$2&amp;$B$2&amp;$B$3,RESULT!$1:$1048576,$C18,0)*$D18,"-"))</f>
        <v>4.8056806402124996</v>
      </c>
      <c r="L18" s="101">
        <f>IF($B18="","",IFERROR(VLOOKUP(L$2&amp;$B$2&amp;$B$3,RESULT!$1:$1048576,$C18,0)*$D18,"-"))</f>
        <v>4.765156420335761</v>
      </c>
      <c r="M18" s="101">
        <f>IF($B18="","",IFERROR(VLOOKUP(M$2&amp;$B$2&amp;$B$3,RESULT!$1:$1048576,$C18,0)*$D18,"-"))</f>
        <v>4.9737746170279928</v>
      </c>
      <c r="N18" s="101">
        <f>IF($B18="","",IFERROR(VLOOKUP(N$2&amp;$B$2&amp;$B$3,RESULT!$1:$1048576,$C18,0)*$D18,"-"))</f>
        <v>4.9163425279620281</v>
      </c>
      <c r="O18" s="101">
        <f>IF($B18="","",IFERROR(VLOOKUP(O$2&amp;$B$2&amp;$B$3,RESULT!$1:$1048576,$C18,0)*$D18,"-"))</f>
        <v>3.5698456409535799</v>
      </c>
      <c r="P18" s="101">
        <f>IF($B18="","",IFERROR(VLOOKUP(P$2&amp;$B$2&amp;$B$3,RESULT!$1:$1048576,$C18,0)*$D18,"-"))</f>
        <v>4.1355815849452453</v>
      </c>
      <c r="Q18" s="101">
        <f>IF($B18="","",IFERROR(VLOOKUP(Q$2&amp;$B$2&amp;$B$3,RESULT!$1:$1048576,$C18,0)*$D18,"-"))</f>
        <v>2.7205148110006161</v>
      </c>
      <c r="R18" s="101">
        <f>IF($B18="","",IFERROR(VLOOKUP(R$2&amp;$B$2&amp;$B$3,RESULT!$1:$1048576,$C18,0)*$D18,"-"))</f>
        <v>2.8059763660374184</v>
      </c>
      <c r="S18" s="101">
        <f>IF($B18="","",IFERROR(VLOOKUP(S$2&amp;$B$2&amp;$B$3,RESULT!$1:$1048576,$C18,0)*$D18,"-"))</f>
        <v>2.1875125615993811</v>
      </c>
      <c r="T18" s="101">
        <f>IF($B18="","",IFERROR(VLOOKUP(T$2&amp;$B$2&amp;$B$3,RESULT!$1:$1048576,$C18,0)*$D18,"-"))</f>
        <v>2.4269372795163937</v>
      </c>
      <c r="U18" s="101">
        <f>IF($B18="","",IFERROR(VLOOKUP(U$2&amp;$B$2&amp;$B$3,RESULT!$1:$1048576,$C18,0)*$D18,"-"))</f>
        <v>1.8947040997051663</v>
      </c>
      <c r="V18" s="101">
        <f>IF($B18="","",IFERROR(VLOOKUP(V$2&amp;$B$2&amp;$B$3,RESULT!$1:$1048576,$C18,0)*$D18,"-"))</f>
        <v>2.1797233889292982</v>
      </c>
      <c r="W18" s="101">
        <f>IF($B18="","",IFERROR(VLOOKUP(W$2&amp;$B$2&amp;$B$3,RESULT!$1:$1048576,$C18,0)*$D18,"-"))</f>
        <v>1.9659612539480387</v>
      </c>
      <c r="X18" s="101">
        <f>IF($B18="","",IFERROR(VLOOKUP(X$2&amp;$B$2&amp;$B$3,RESULT!$1:$1048576,$C18,0)*$D18,"-"))</f>
        <v>1.6385309265376617</v>
      </c>
      <c r="Y18" s="101">
        <f>IF($B18="","",IFERROR(VLOOKUP(Y$2&amp;$B$2&amp;$B$3,RESULT!$1:$1048576,$C18,0)*$D18,"-"))</f>
        <v>2.5661852018274272</v>
      </c>
      <c r="Z18" s="101">
        <f>IF($B18="","",IFERROR(VLOOKUP(Z$2&amp;$B$2&amp;$B$3,RESULT!$1:$1048576,$C18,0)*$D18,"-"))</f>
        <v>1.0111865120343388</v>
      </c>
      <c r="AA18" s="102"/>
      <c r="AB18" s="102"/>
      <c r="AC18" s="102"/>
      <c r="AD18" s="102"/>
      <c r="AE18" s="102"/>
      <c r="AF18" s="96"/>
      <c r="AG18" s="97"/>
      <c r="AH18" s="96"/>
      <c r="AI18" s="103"/>
      <c r="AJ18" s="103"/>
    </row>
    <row r="19" spans="1:36" s="104" customFormat="1" ht="30.75" customHeight="1" x14ac:dyDescent="0.2">
      <c r="A19" s="109"/>
      <c r="B19" s="110" t="s">
        <v>244</v>
      </c>
      <c r="C19" s="111">
        <f>HLOOKUP($B19,RESULT!$1:$2,2,0)</f>
        <v>11</v>
      </c>
      <c r="D19" s="111">
        <v>100</v>
      </c>
      <c r="E19" s="100"/>
      <c r="F19" s="100" t="s">
        <v>335</v>
      </c>
      <c r="G19" s="101">
        <f>IF($B19="","",IFERROR(VLOOKUP(G$2&amp;$B$2&amp;$B$3,RESULT!$1:$1048576,$C19,0)*$D19,"-"))</f>
        <v>4.6582111035227021</v>
      </c>
      <c r="H19" s="101">
        <f>IF($B19="","",IFERROR(VLOOKUP(H$2&amp;$B$2&amp;$B$3,RESULT!$1:$1048576,$C19,0)*$D19,"-"))</f>
        <v>5.2600397754397941</v>
      </c>
      <c r="I19" s="101">
        <f>IF($B19="","",IFERROR(VLOOKUP(I$2&amp;$B$2&amp;$B$3,RESULT!$1:$1048576,$C19,0)*$D19,"-"))</f>
        <v>2.8991765048430334</v>
      </c>
      <c r="J19" s="101">
        <f>IF($B19="","",IFERROR(VLOOKUP(J$2&amp;$B$2&amp;$B$3,RESULT!$1:$1048576,$C19,0)*$D19,"-"))</f>
        <v>2.3293676927510076</v>
      </c>
      <c r="K19" s="101">
        <f>IF($B19="","",IFERROR(VLOOKUP(K$2&amp;$B$2&amp;$B$3,RESULT!$1:$1048576,$C19,0)*$D19,"-"))</f>
        <v>2.9988793529343716</v>
      </c>
      <c r="L19" s="101">
        <f>IF($B19="","",IFERROR(VLOOKUP(L$2&amp;$B$2&amp;$B$3,RESULT!$1:$1048576,$C19,0)*$D19,"-"))</f>
        <v>2.9952570590735594</v>
      </c>
      <c r="M19" s="101">
        <f>IF($B19="","",IFERROR(VLOOKUP(M$2&amp;$B$2&amp;$B$3,RESULT!$1:$1048576,$C19,0)*$D19,"-"))</f>
        <v>3.5431869657442441</v>
      </c>
      <c r="N19" s="101">
        <f>IF($B19="","",IFERROR(VLOOKUP(N$2&amp;$B$2&amp;$B$3,RESULT!$1:$1048576,$C19,0)*$D19,"-"))</f>
        <v>3.3003839434890256</v>
      </c>
      <c r="O19" s="101">
        <f>IF($B19="","",IFERROR(VLOOKUP(O$2&amp;$B$2&amp;$B$3,RESULT!$1:$1048576,$C19,0)*$D19,"-"))</f>
        <v>2.479110143671722</v>
      </c>
      <c r="P19" s="101">
        <f>IF($B19="","",IFERROR(VLOOKUP(P$2&amp;$B$2&amp;$B$3,RESULT!$1:$1048576,$C19,0)*$D19,"-"))</f>
        <v>2.8647696518044907</v>
      </c>
      <c r="Q19" s="101">
        <f>IF($B19="","",IFERROR(VLOOKUP(Q$2&amp;$B$2&amp;$B$3,RESULT!$1:$1048576,$C19,0)*$D19,"-"))</f>
        <v>1.8752396796120907</v>
      </c>
      <c r="R19" s="101">
        <f>IF($B19="","",IFERROR(VLOOKUP(R$2&amp;$B$2&amp;$B$3,RESULT!$1:$1048576,$C19,0)*$D19,"-"))</f>
        <v>1.7477430664728379</v>
      </c>
      <c r="S19" s="101">
        <f>IF($B19="","",IFERROR(VLOOKUP(S$2&amp;$B$2&amp;$B$3,RESULT!$1:$1048576,$C19,0)*$D19,"-"))</f>
        <v>1.4728383645652279</v>
      </c>
      <c r="T19" s="101">
        <f>IF($B19="","",IFERROR(VLOOKUP(T$2&amp;$B$2&amp;$B$3,RESULT!$1:$1048576,$C19,0)*$D19,"-"))</f>
        <v>1.9422094754148271</v>
      </c>
      <c r="U19" s="101">
        <f>IF($B19="","",IFERROR(VLOOKUP(U$2&amp;$B$2&amp;$B$3,RESULT!$1:$1048576,$C19,0)*$D19,"-"))</f>
        <v>1.3586857805235377</v>
      </c>
      <c r="V19" s="101">
        <f>IF($B19="","",IFERROR(VLOOKUP(V$2&amp;$B$2&amp;$B$3,RESULT!$1:$1048576,$C19,0)*$D19,"-"))</f>
        <v>1.7649685936632697</v>
      </c>
      <c r="W19" s="101">
        <f>IF($B19="","",IFERROR(VLOOKUP(W$2&amp;$B$2&amp;$B$3,RESULT!$1:$1048576,$C19,0)*$D19,"-"))</f>
        <v>1.6299945589876179</v>
      </c>
      <c r="X19" s="101">
        <f>IF($B19="","",IFERROR(VLOOKUP(X$2&amp;$B$2&amp;$B$3,RESULT!$1:$1048576,$C19,0)*$D19,"-"))</f>
        <v>1.4565741804787971</v>
      </c>
      <c r="Y19" s="101">
        <f>IF($B19="","",IFERROR(VLOOKUP(Y$2&amp;$B$2&amp;$B$3,RESULT!$1:$1048576,$C19,0)*$D19,"-"))</f>
        <v>2.2837571139471469</v>
      </c>
      <c r="Z19" s="101">
        <f>IF($B19="","",IFERROR(VLOOKUP(Z$2&amp;$B$2&amp;$B$3,RESULT!$1:$1048576,$C19,0)*$D19,"-"))</f>
        <v>0.77997667112625502</v>
      </c>
      <c r="AA19" s="102"/>
      <c r="AB19" s="102"/>
      <c r="AC19" s="102"/>
      <c r="AD19" s="102"/>
      <c r="AE19" s="102"/>
      <c r="AF19" s="96"/>
      <c r="AG19" s="97"/>
      <c r="AH19" s="96"/>
      <c r="AI19" s="103"/>
      <c r="AJ19" s="103"/>
    </row>
    <row r="20" spans="1:36" s="104" customFormat="1" ht="30.75" customHeight="1" x14ac:dyDescent="0.2">
      <c r="A20" s="109"/>
      <c r="B20" s="110" t="s">
        <v>246</v>
      </c>
      <c r="C20" s="111">
        <f>HLOOKUP($B20,RESULT!$1:$2,2,0)</f>
        <v>22</v>
      </c>
      <c r="D20" s="111">
        <v>9.9999999999999995E-7</v>
      </c>
      <c r="E20" s="100"/>
      <c r="F20" s="100" t="s">
        <v>337</v>
      </c>
      <c r="G20" s="101">
        <f>IF($B20="","",IFERROR(VLOOKUP(G$2&amp;$B$2&amp;$B$3,RESULT!$1:$1048576,$C20,0)*$D20,"-"))</f>
        <v>0.41805100000000001</v>
      </c>
      <c r="H20" s="101">
        <f>IF($B20="","",IFERROR(VLOOKUP(H$2&amp;$B$2&amp;$B$3,RESULT!$1:$1048576,$C20,0)*$D20,"-"))</f>
        <v>0.42376199999999997</v>
      </c>
      <c r="I20" s="101">
        <f>IF($B20="","",IFERROR(VLOOKUP(I$2&amp;$B$2&amp;$B$3,RESULT!$1:$1048576,$C20,0)*$D20,"-"))</f>
        <v>0.30959300000000001</v>
      </c>
      <c r="J20" s="101">
        <f>IF($B20="","",IFERROR(VLOOKUP(J$2&amp;$B$2&amp;$B$3,RESULT!$1:$1048576,$C20,0)*$D20,"-"))</f>
        <v>0.28707899999999997</v>
      </c>
      <c r="K20" s="101">
        <f>IF($B20="","",IFERROR(VLOOKUP(K$2&amp;$B$2&amp;$B$3,RESULT!$1:$1048576,$C20,0)*$D20,"-"))</f>
        <v>0.33741699999999997</v>
      </c>
      <c r="L20" s="101">
        <f>IF($B20="","",IFERROR(VLOOKUP(L$2&amp;$B$2&amp;$B$3,RESULT!$1:$1048576,$C20,0)*$D20,"-"))</f>
        <v>0.33027999999999996</v>
      </c>
      <c r="M20" s="101">
        <f>IF($B20="","",IFERROR(VLOOKUP(M$2&amp;$B$2&amp;$B$3,RESULT!$1:$1048576,$C20,0)*$D20,"-"))</f>
        <v>0.31727899999999998</v>
      </c>
      <c r="N20" s="101">
        <f>IF($B20="","",IFERROR(VLOOKUP(N$2&amp;$B$2&amp;$B$3,RESULT!$1:$1048576,$C20,0)*$D20,"-"))</f>
        <v>0.378417</v>
      </c>
      <c r="O20" s="101">
        <f>IF($B20="","",IFERROR(VLOOKUP(O$2&amp;$B$2&amp;$B$3,RESULT!$1:$1048576,$C20,0)*$D20,"-"))</f>
        <v>0.29989199999999999</v>
      </c>
      <c r="P20" s="101">
        <f>IF($B20="","",IFERROR(VLOOKUP(P$2&amp;$B$2&amp;$B$3,RESULT!$1:$1048576,$C20,0)*$D20,"-"))</f>
        <v>0.29672899999999997</v>
      </c>
      <c r="Q20" s="101">
        <f>IF($B20="","",IFERROR(VLOOKUP(Q$2&amp;$B$2&amp;$B$3,RESULT!$1:$1048576,$C20,0)*$D20,"-"))</f>
        <v>0.22068100000000002</v>
      </c>
      <c r="R20" s="101">
        <f>IF($B20="","",IFERROR(VLOOKUP(R$2&amp;$B$2&amp;$B$3,RESULT!$1:$1048576,$C20,0)*$D20,"-"))</f>
        <v>0.23353899999999997</v>
      </c>
      <c r="S20" s="101">
        <f>IF($B20="","",IFERROR(VLOOKUP(S$2&amp;$B$2&amp;$B$3,RESULT!$1:$1048576,$C20,0)*$D20,"-"))</f>
        <v>0.17519199999999999</v>
      </c>
      <c r="T20" s="101">
        <f>IF($B20="","",IFERROR(VLOOKUP(T$2&amp;$B$2&amp;$B$3,RESULT!$1:$1048576,$C20,0)*$D20,"-"))</f>
        <v>0.14990899999999999</v>
      </c>
      <c r="U20" s="101">
        <f>IF($B20="","",IFERROR(VLOOKUP(U$2&amp;$B$2&amp;$B$3,RESULT!$1:$1048576,$C20,0)*$D20,"-"))</f>
        <v>0.148836</v>
      </c>
      <c r="V20" s="101">
        <f>IF($B20="","",IFERROR(VLOOKUP(V$2&amp;$B$2&amp;$B$3,RESULT!$1:$1048576,$C20,0)*$D20,"-"))</f>
        <v>0.128775</v>
      </c>
      <c r="W20" s="101">
        <f>IF($B20="","",IFERROR(VLOOKUP(W$2&amp;$B$2&amp;$B$3,RESULT!$1:$1048576,$C20,0)*$D20,"-"))</f>
        <v>0.10526999999999999</v>
      </c>
      <c r="X20" s="101">
        <f>IF($B20="","",IFERROR(VLOOKUP(X$2&amp;$B$2&amp;$B$3,RESULT!$1:$1048576,$C20,0)*$D20,"-"))</f>
        <v>8.4136000000000002E-2</v>
      </c>
      <c r="Y20" s="101">
        <f>IF($B20="","",IFERROR(VLOOKUP(Y$2&amp;$B$2&amp;$B$3,RESULT!$1:$1048576,$C20,0)*$D20,"-"))</f>
        <v>0.128552</v>
      </c>
      <c r="Z20" s="101">
        <f>IF($B20="","",IFERROR(VLOOKUP(Z$2&amp;$B$2&amp;$B$3,RESULT!$1:$1048576,$C20,0)*$D20,"-"))</f>
        <v>6.348100000000001E-2</v>
      </c>
      <c r="AA20" s="105"/>
      <c r="AB20" s="105"/>
      <c r="AC20" s="105"/>
      <c r="AD20" s="105"/>
      <c r="AE20" s="105"/>
      <c r="AF20" s="12"/>
      <c r="AG20" s="13"/>
      <c r="AH20" s="14"/>
    </row>
    <row r="21" spans="1:36" s="104" customFormat="1" ht="30.75" customHeight="1" x14ac:dyDescent="0.2">
      <c r="A21" s="109"/>
      <c r="B21" s="110" t="s">
        <v>248</v>
      </c>
      <c r="C21" s="111">
        <f>HLOOKUP($B21,RESULT!$1:$2,2,0)</f>
        <v>26</v>
      </c>
      <c r="D21" s="111">
        <v>1.0000000000000001E-9</v>
      </c>
      <c r="E21" s="100"/>
      <c r="F21" s="100" t="s">
        <v>339</v>
      </c>
      <c r="G21" s="101">
        <f>IF($B21="","",IFERROR(VLOOKUP(G$2&amp;$B$2&amp;$B$3,RESULT!$1:$1048576,$C21,0)*$D21,"-"))</f>
        <v>0.22725081107770254</v>
      </c>
      <c r="H21" s="101">
        <f>IF($B21="","",IFERROR(VLOOKUP(H$2&amp;$B$2&amp;$B$3,RESULT!$1:$1048576,$C21,0)*$D21,"-"))</f>
        <v>0.24236444648355254</v>
      </c>
      <c r="I21" s="101">
        <f>IF($B21="","",IFERROR(VLOOKUP(I$2&amp;$B$2&amp;$B$3,RESULT!$1:$1048576,$C21,0)*$D21,"-"))</f>
        <v>0.15006113090237275</v>
      </c>
      <c r="J21" s="101">
        <f>IF($B21="","",IFERROR(VLOOKUP(J$2&amp;$B$2&amp;$B$3,RESULT!$1:$1048576,$C21,0)*$D21,"-"))</f>
        <v>0.1287053916297683</v>
      </c>
      <c r="K21" s="101">
        <f>IF($B21="","",IFERROR(VLOOKUP(K$2&amp;$B$2&amp;$B$3,RESULT!$1:$1048576,$C21,0)*$D21,"-"))</f>
        <v>0.16497815762976609</v>
      </c>
      <c r="L21" s="101">
        <f>IF($B21="","",IFERROR(VLOOKUP(L$2&amp;$B$2&amp;$B$3,RESULT!$1:$1048576,$C21,0)*$D21,"-"))</f>
        <v>0.1660526154636886</v>
      </c>
      <c r="M21" s="101">
        <f>IF($B21="","",IFERROR(VLOOKUP(M$2&amp;$B$2&amp;$B$3,RESULT!$1:$1048576,$C21,0)*$D21,"-"))</f>
        <v>0.18328296259038232</v>
      </c>
      <c r="N21" s="101">
        <f>IF($B21="","",IFERROR(VLOOKUP(N$2&amp;$B$2&amp;$B$3,RESULT!$1:$1048576,$C21,0)*$D21,"-"))</f>
        <v>0.19113806824805751</v>
      </c>
      <c r="O21" s="101">
        <f>IF($B21="","",IFERROR(VLOOKUP(O$2&amp;$B$2&amp;$B$3,RESULT!$1:$1048576,$C21,0)*$D21,"-"))</f>
        <v>0.14367195998122403</v>
      </c>
      <c r="P21" s="101">
        <f>IF($B21="","",IFERROR(VLOOKUP(P$2&amp;$B$2&amp;$B$3,RESULT!$1:$1048576,$C21,0)*$D21,"-"))</f>
        <v>0.16566604576891364</v>
      </c>
      <c r="Q21" s="101">
        <f>IF($B21="","",IFERROR(VLOOKUP(Q$2&amp;$B$2&amp;$B$3,RESULT!$1:$1048576,$C21,0)*$D21,"-"))</f>
        <v>0.11192291660142221</v>
      </c>
      <c r="R21" s="101">
        <f>IF($B21="","",IFERROR(VLOOKUP(R$2&amp;$B$2&amp;$B$3,RESULT!$1:$1048576,$C21,0)*$D21,"-"))</f>
        <v>0.11856369646685347</v>
      </c>
      <c r="S21" s="101">
        <f>IF($B21="","",IFERROR(VLOOKUP(S$2&amp;$B$2&amp;$B$3,RESULT!$1:$1048576,$C21,0)*$D21,"-"))</f>
        <v>9.3037793972763475E-2</v>
      </c>
      <c r="T21" s="101">
        <f>IF($B21="","",IFERROR(VLOOKUP(T$2&amp;$B$2&amp;$B$3,RESULT!$1:$1048576,$C21,0)*$D21,"-"))</f>
        <v>0.1037454464793911</v>
      </c>
      <c r="U21" s="101">
        <f>IF($B21="","",IFERROR(VLOOKUP(U$2&amp;$B$2&amp;$B$3,RESULT!$1:$1048576,$C21,0)*$D21,"-"))</f>
        <v>8.2052504036594351E-2</v>
      </c>
      <c r="V21" s="101">
        <f>IF($B21="","",IFERROR(VLOOKUP(V$2&amp;$B$2&amp;$B$3,RESULT!$1:$1048576,$C21,0)*$D21,"-"))</f>
        <v>9.7221264613826061E-2</v>
      </c>
      <c r="W21" s="101">
        <f>IF($B21="","",IFERROR(VLOOKUP(W$2&amp;$B$2&amp;$B$3,RESULT!$1:$1048576,$C21,0)*$D21,"-"))</f>
        <v>8.5130939185512219E-2</v>
      </c>
      <c r="X21" s="101">
        <f>IF($B21="","",IFERROR(VLOOKUP(X$2&amp;$B$2&amp;$B$3,RESULT!$1:$1048576,$C21,0)*$D21,"-"))</f>
        <v>7.4419990616473142E-2</v>
      </c>
      <c r="Y21" s="101">
        <f>IF($B21="","",IFERROR(VLOOKUP(Y$2&amp;$B$2&amp;$B$3,RESULT!$1:$1048576,$C21,0)*$D21,"-"))</f>
        <v>0.1182040239457076</v>
      </c>
      <c r="Z21" s="101">
        <f>IF($B21="","",IFERROR(VLOOKUP(Z$2&amp;$B$2&amp;$B$3,RESULT!$1:$1048576,$C21,0)*$D21,"-"))</f>
        <v>4.6157341545349076E-2</v>
      </c>
      <c r="AA21" s="105"/>
      <c r="AB21" s="105"/>
      <c r="AC21" s="105"/>
      <c r="AD21" s="105"/>
      <c r="AE21" s="105"/>
      <c r="AF21" s="12"/>
      <c r="AG21" s="13"/>
      <c r="AH21" s="14"/>
    </row>
    <row r="22" spans="1:36" s="104" customFormat="1" ht="36.75" customHeight="1" x14ac:dyDescent="0.2">
      <c r="A22" s="109"/>
      <c r="B22" s="110" t="s">
        <v>250</v>
      </c>
      <c r="C22" s="111">
        <f>HLOOKUP($B22,RESULT!$1:$2,2,0)</f>
        <v>27</v>
      </c>
      <c r="D22" s="111">
        <v>1</v>
      </c>
      <c r="E22" s="100"/>
      <c r="F22" s="100" t="s">
        <v>341</v>
      </c>
      <c r="G22" s="101">
        <f>IF($B22="","",IFERROR(VLOOKUP(G$2&amp;$B$2&amp;$B$3,RESULT!$1:$1048576,$C22,0)*$D22,"-"))</f>
        <v>1.6865961279147805</v>
      </c>
      <c r="H22" s="101">
        <f>IF($B22="","",IFERROR(VLOOKUP(H$2&amp;$B$2&amp;$B$3,RESULT!$1:$1048576,$C22,0)*$D22,"-"))</f>
        <v>1.6606240992183725</v>
      </c>
      <c r="I22" s="101">
        <f>IF($B22="","",IFERROR(VLOOKUP(I$2&amp;$B$2&amp;$B$3,RESULT!$1:$1048576,$C22,0)*$D22,"-"))</f>
        <v>0.72665088204757422</v>
      </c>
      <c r="J22" s="101">
        <f>IF($B22="","",IFERROR(VLOOKUP(J$2&amp;$B$2&amp;$B$3,RESULT!$1:$1048576,$C22,0)*$D22,"-"))</f>
        <v>0.63114577790337179</v>
      </c>
      <c r="K22" s="101">
        <f>IF($B22="","",IFERROR(VLOOKUP(K$2&amp;$B$2&amp;$B$3,RESULT!$1:$1048576,$C22,0)*$D22,"-"))</f>
        <v>0.78216004792785387</v>
      </c>
      <c r="L22" s="101">
        <f>IF($B22="","",IFERROR(VLOOKUP(L$2&amp;$B$2&amp;$B$3,RESULT!$1:$1048576,$C22,0)*$D22,"-"))</f>
        <v>0.75958765855641874</v>
      </c>
      <c r="M22" s="101">
        <f>IF($B22="","",IFERROR(VLOOKUP(M$2&amp;$B$2&amp;$B$3,RESULT!$1:$1048576,$C22,0)*$D22,"-"))</f>
        <v>0.79185317482870388</v>
      </c>
      <c r="N22" s="101">
        <f>IF($B22="","",IFERROR(VLOOKUP(N$2&amp;$B$2&amp;$B$3,RESULT!$1:$1048576,$C22,0)*$D22,"-"))</f>
        <v>0.79571140105091021</v>
      </c>
      <c r="O22" s="101">
        <f>IF($B22="","",IFERROR(VLOOKUP(O$2&amp;$B$2&amp;$B$3,RESULT!$1:$1048576,$C22,0)*$D22,"-"))</f>
        <v>0.5358709872459233</v>
      </c>
      <c r="P22" s="101">
        <f>IF($B22="","",IFERROR(VLOOKUP(P$2&amp;$B$2&amp;$B$3,RESULT!$1:$1048576,$C22,0)*$D22,"-"))</f>
        <v>0.6880062659726971</v>
      </c>
      <c r="Q22" s="101">
        <f>IF($B22="","",IFERROR(VLOOKUP(Q$2&amp;$B$2&amp;$B$3,RESULT!$1:$1048576,$C22,0)*$D22,"-"))</f>
        <v>0.4167456218245944</v>
      </c>
      <c r="R22" s="101">
        <f>IF($B22="","",IFERROR(VLOOKUP(R$2&amp;$B$2&amp;$B$3,RESULT!$1:$1048576,$C22,0)*$D22,"-"))</f>
        <v>0.40658936552171887</v>
      </c>
      <c r="S22" s="101">
        <f>IF($B22="","",IFERROR(VLOOKUP(S$2&amp;$B$2&amp;$B$3,RESULT!$1:$1048576,$C22,0)*$D22,"-"))</f>
        <v>0.29962060500284221</v>
      </c>
      <c r="T22" s="101">
        <f>IF($B22="","",IFERROR(VLOOKUP(T$2&amp;$B$2&amp;$B$3,RESULT!$1:$1048576,$C22,0)*$D22,"-"))</f>
        <v>0.3186783601096449</v>
      </c>
      <c r="U22" s="101">
        <f>IF($B22="","",IFERROR(VLOOKUP(U$2&amp;$B$2&amp;$B$3,RESULT!$1:$1048576,$C22,0)*$D22,"-"))</f>
        <v>0.23836341369662892</v>
      </c>
      <c r="V22" s="101">
        <f>IF($B22="","",IFERROR(VLOOKUP(V$2&amp;$B$2&amp;$B$3,RESULT!$1:$1048576,$C22,0)*$D22,"-"))</f>
        <v>0.26377627715075586</v>
      </c>
      <c r="W22" s="101">
        <f>IF($B22="","",IFERROR(VLOOKUP(W$2&amp;$B$2&amp;$B$3,RESULT!$1:$1048576,$C22,0)*$D22,"-"))</f>
        <v>0.21780342239179179</v>
      </c>
      <c r="X22" s="101">
        <f>IF($B22="","",IFERROR(VLOOKUP(X$2&amp;$B$2&amp;$B$3,RESULT!$1:$1048576,$C22,0)*$D22,"-"))</f>
        <v>0.16520982951299926</v>
      </c>
      <c r="Y22" s="101">
        <f>IF($B22="","",IFERROR(VLOOKUP(Y$2&amp;$B$2&amp;$B$3,RESULT!$1:$1048576,$C22,0)*$D22,"-"))</f>
        <v>0.27276885679038193</v>
      </c>
      <c r="Z22" s="101">
        <f>IF($B22="","",IFERROR(VLOOKUP(Z$2&amp;$B$2&amp;$B$3,RESULT!$1:$1048576,$C22,0)*$D22,"-"))</f>
        <v>9.9194989706942849E-2</v>
      </c>
      <c r="AA22" s="105"/>
      <c r="AB22" s="105"/>
      <c r="AC22" s="105"/>
      <c r="AD22" s="105"/>
      <c r="AE22" s="105"/>
      <c r="AF22" s="12"/>
      <c r="AG22" s="13"/>
      <c r="AH22" s="14"/>
    </row>
    <row r="23" spans="1:36" s="104" customFormat="1" ht="30.75" customHeight="1" x14ac:dyDescent="0.2">
      <c r="A23" s="109"/>
      <c r="B23" s="110" t="s">
        <v>252</v>
      </c>
      <c r="C23" s="111">
        <f>HLOOKUP($B23,RESULT!$1:$2,2,0)</f>
        <v>23</v>
      </c>
      <c r="D23" s="111">
        <v>1</v>
      </c>
      <c r="E23" s="100"/>
      <c r="F23" s="100" t="s">
        <v>343</v>
      </c>
      <c r="G23" s="133">
        <f>IF($B23="","",IFERROR(VLOOKUP(G$2&amp;$B$2&amp;$B$3,RESULT!$1:$1048576,$C23,0)*$D23,"-"))</f>
        <v>55.758594612373912</v>
      </c>
      <c r="H23" s="133">
        <f>IF($B23="","",IFERROR(VLOOKUP(H$2&amp;$B$2&amp;$B$3,RESULT!$1:$1048576,$C23,0)*$D23,"-"))</f>
        <v>53.493734290373098</v>
      </c>
      <c r="I23" s="133">
        <f>IF($B23="","",IFERROR(VLOOKUP(I$2&amp;$B$2&amp;$B$3,RESULT!$1:$1048576,$C23,0)*$D23,"-"))</f>
        <v>60.874693422031193</v>
      </c>
      <c r="J23" s="133">
        <f>IF($B23="","",IFERROR(VLOOKUP(J$2&amp;$B$2&amp;$B$3,RESULT!$1:$1048576,$C23,0)*$D23,"-"))</f>
        <v>64.165622007669995</v>
      </c>
      <c r="K23" s="133">
        <f>IF($B23="","",IFERROR(VLOOKUP(K$2&amp;$B$2&amp;$B$3,RESULT!$1:$1048576,$C23,0)*$D23,"-"))</f>
        <v>60.595004400785463</v>
      </c>
      <c r="L23" s="133">
        <f>IF($B23="","",IFERROR(VLOOKUP(L$2&amp;$B$2&amp;$B$3,RESULT!$1:$1048576,$C23,0)*$D23,"-"))</f>
        <v>59.557555616482603</v>
      </c>
      <c r="M23" s="133">
        <f>IF($B23="","",IFERROR(VLOOKUP(M$2&amp;$B$2&amp;$B$3,RESULT!$1:$1048576,$C23,0)*$D23,"-"))</f>
        <v>53.372240380822639</v>
      </c>
      <c r="N23" s="133">
        <f>IF($B23="","",IFERROR(VLOOKUP(N$2&amp;$B$2&amp;$B$3,RESULT!$1:$1048576,$C23,0)*$D23,"-"))</f>
        <v>60.377009706251968</v>
      </c>
      <c r="O23" s="133">
        <f>IF($B23="","",IFERROR(VLOOKUP(O$2&amp;$B$2&amp;$B$3,RESULT!$1:$1048576,$C23,0)*$D23,"-"))</f>
        <v>62.568901212295522</v>
      </c>
      <c r="P23" s="133">
        <f>IF($B23="","",IFERROR(VLOOKUP(P$2&amp;$B$2&amp;$B$3,RESULT!$1:$1048576,$C23,0)*$D23,"-"))</f>
        <v>55.913862874584552</v>
      </c>
      <c r="Q23" s="133">
        <f>IF($B23="","",IFERROR(VLOOKUP(Q$2&amp;$B$2&amp;$B$3,RESULT!$1:$1048576,$C23,0)*$D23,"-"))</f>
        <v>60.333648024862249</v>
      </c>
      <c r="R23" s="133">
        <f>IF($B23="","",IFERROR(VLOOKUP(R$2&amp;$B$2&amp;$B$3,RESULT!$1:$1048576,$C23,0)*$D23,"-"))</f>
        <v>60.439046461772641</v>
      </c>
      <c r="S23" s="133">
        <f>IF($B23="","",IFERROR(VLOOKUP(S$2&amp;$B$2&amp;$B$3,RESULT!$1:$1048576,$C23,0)*$D23,"-"))</f>
        <v>58.30923168423827</v>
      </c>
      <c r="T23" s="133">
        <f>IF($B23="","",IFERROR(VLOOKUP(T$2&amp;$B$2&amp;$B$3,RESULT!$1:$1048576,$C23,0)*$D23,"-"))</f>
        <v>44.933155244766596</v>
      </c>
      <c r="U23" s="133">
        <f>IF($B23="","",IFERROR(VLOOKUP(U$2&amp;$B$2&amp;$B$3,RESULT!$1:$1048576,$C23,0)*$D23,"-"))</f>
        <v>56.615229692872816</v>
      </c>
      <c r="V23" s="133">
        <f>IF($B23="","",IFERROR(VLOOKUP(V$2&amp;$B$2&amp;$B$3,RESULT!$1:$1048576,$C23,0)*$D23,"-"))</f>
        <v>39.721269792406005</v>
      </c>
      <c r="W23" s="133">
        <f>IF($B23="","",IFERROR(VLOOKUP(W$2&amp;$B$2&amp;$B$3,RESULT!$1:$1048576,$C23,0)*$D23,"-"))</f>
        <v>35.582144487849192</v>
      </c>
      <c r="X23" s="133">
        <f>IF($B23="","",IFERROR(VLOOKUP(X$2&amp;$B$2&amp;$B$3,RESULT!$1:$1048576,$C23,0)*$D23,"-"))</f>
        <v>29.50723490007076</v>
      </c>
      <c r="Y23" s="133">
        <f>IF($B23="","",IFERROR(VLOOKUP(Y$2&amp;$B$2&amp;$B$3,RESULT!$1:$1048576,$C23,0)*$D23,"-"))</f>
        <v>26.532638909013595</v>
      </c>
      <c r="Z23" s="133">
        <f>IF($B23="","",IFERROR(VLOOKUP(Z$2&amp;$B$2&amp;$B$3,RESULT!$1:$1048576,$C23,0)*$D23,"-"))</f>
        <v>42.3053384689794</v>
      </c>
      <c r="AA23" s="105"/>
      <c r="AB23" s="105"/>
      <c r="AC23" s="105"/>
      <c r="AD23" s="105"/>
      <c r="AE23" s="105"/>
      <c r="AF23" s="12"/>
      <c r="AG23" s="13"/>
      <c r="AH23" s="14"/>
    </row>
    <row r="24" spans="1:36" ht="30.75" customHeight="1" thickBot="1" x14ac:dyDescent="0.25">
      <c r="B24" s="110" t="s">
        <v>324</v>
      </c>
      <c r="C24" s="111">
        <f>HLOOKUP($B24,RESULT!$1:$2,2,0)</f>
        <v>29</v>
      </c>
      <c r="D24" s="44">
        <f>(1/1000000)</f>
        <v>9.9999999999999995E-7</v>
      </c>
      <c r="E24" s="137" t="s">
        <v>350</v>
      </c>
      <c r="F24" s="137"/>
      <c r="G24" s="138">
        <f>IF($B24="","",IFERROR(VLOOKUP(G$2&amp;$B$2&amp;$B$3,RESULT!$1:$1048576,$C24,0)*$D24,"-"))</f>
        <v>2.5773099999999998</v>
      </c>
      <c r="H24" s="138">
        <f>IF($B24="","",IFERROR(VLOOKUP(H$2&amp;$B$2&amp;$B$3,RESULT!$1:$1048576,$C24,0)*$D24,"-"))</f>
        <v>2.5419739999999997</v>
      </c>
      <c r="I24" s="138">
        <f>IF($B24="","",IFERROR(VLOOKUP(I$2&amp;$B$2&amp;$B$3,RESULT!$1:$1048576,$C24,0)*$D24,"-"))</f>
        <v>2.6871869999999998</v>
      </c>
      <c r="J24" s="138">
        <f>IF($B24="","",IFERROR(VLOOKUP(J$2&amp;$B$2&amp;$B$3,RESULT!$1:$1048576,$C24,0)*$D24,"-"))</f>
        <v>2.745689</v>
      </c>
      <c r="K24" s="138">
        <f>IF($B24="","",IFERROR(VLOOKUP(K$2&amp;$B$2&amp;$B$3,RESULT!$1:$1048576,$C24,0)*$D24,"-"))</f>
        <v>2.8229799999999998</v>
      </c>
      <c r="L24" s="138">
        <f>IF($B24="","",IFERROR(VLOOKUP(L$2&amp;$B$2&amp;$B$3,RESULT!$1:$1048576,$C24,0)*$D24,"-"))</f>
        <v>2.8623059999999998</v>
      </c>
      <c r="M24" s="138">
        <f>IF($B24="","",IFERROR(VLOOKUP(M$2&amp;$B$2&amp;$B$3,RESULT!$1:$1048576,$C24,0)*$D24,"-"))</f>
        <v>3.0250979999999998</v>
      </c>
      <c r="N24" s="138">
        <f>IF($B24="","",IFERROR(VLOOKUP(N$2&amp;$B$2&amp;$B$3,RESULT!$1:$1048576,$C24,0)*$D24,"-"))</f>
        <v>3.1617899999999999</v>
      </c>
      <c r="O24" s="138">
        <f>IF($B24="","",IFERROR(VLOOKUP(O$2&amp;$B$2&amp;$B$3,RESULT!$1:$1048576,$C24,0)*$D24,"-"))</f>
        <v>3.2722819999999997</v>
      </c>
      <c r="P24" s="138">
        <f>IF($B24="","",IFERROR(VLOOKUP(P$2&amp;$B$2&amp;$B$3,RESULT!$1:$1048576,$C24,0)*$D24,"-"))</f>
        <v>3.2587289999999998</v>
      </c>
      <c r="Q24" s="138">
        <f>IF($B24="","",IFERROR(VLOOKUP(Q$2&amp;$B$2&amp;$B$3,RESULT!$1:$1048576,$C24,0)*$D24,"-"))</f>
        <v>3.3415529999999998</v>
      </c>
      <c r="R24" s="138">
        <f>IF($B24="","",IFERROR(VLOOKUP(R$2&amp;$B$2&amp;$B$3,RESULT!$1:$1048576,$C24,0)*$D24,"-"))</f>
        <v>3.4270609999999997</v>
      </c>
      <c r="S24" s="138">
        <f>IF($B24="","",IFERROR(VLOOKUP(S$2&amp;$B$2&amp;$B$3,RESULT!$1:$1048576,$C24,0)*$D24,"-"))</f>
        <v>3.45566</v>
      </c>
      <c r="T24" s="138">
        <f>IF($B24="","",IFERROR(VLOOKUP(T$2&amp;$B$2&amp;$B$3,RESULT!$1:$1048576,$C24,0)*$D24,"-"))</f>
        <v>3.4718649999999998</v>
      </c>
      <c r="U24" s="138">
        <f>IF($B24="","",IFERROR(VLOOKUP(U$2&amp;$B$2&amp;$B$3,RESULT!$1:$1048576,$C24,0)*$D24,"-"))</f>
        <v>3.518894</v>
      </c>
      <c r="V24" s="138">
        <f>IF($B24="","",IFERROR(VLOOKUP(V$2&amp;$B$2&amp;$B$3,RESULT!$1:$1048576,$C24,0)*$D24,"-"))</f>
        <v>3.6214399999999998</v>
      </c>
      <c r="W24" s="138">
        <f>IF($B24="","",IFERROR(VLOOKUP(W$2&amp;$B$2&amp;$B$3,RESULT!$1:$1048576,$C24,0)*$D24,"-"))</f>
        <v>3.5043499999999996</v>
      </c>
      <c r="X24" s="138">
        <f>IF($B24="","",IFERROR(VLOOKUP(X$2&amp;$B$2&amp;$B$3,RESULT!$1:$1048576,$C24,0)*$D24,"-"))</f>
        <v>3.6669199999999997</v>
      </c>
      <c r="Y24" s="138">
        <f>IF($B24="","",IFERROR(VLOOKUP(Y$2&amp;$B$2&amp;$B$3,RESULT!$1:$1048576,$C24,0)*$D24,"-"))</f>
        <v>3.721006</v>
      </c>
      <c r="Z24" s="138">
        <f>IF($B24="","",IFERROR(VLOOKUP(Z$2&amp;$B$2&amp;$B$3,RESULT!$1:$1048576,$C24,0)*$D24,"-"))</f>
        <v>3.6967819999999998</v>
      </c>
      <c r="AA24" s="8"/>
      <c r="AB24" s="8"/>
      <c r="AC24" s="8"/>
      <c r="AF24" s="9"/>
      <c r="AG24" s="10"/>
      <c r="AH24" s="10"/>
    </row>
    <row r="25" spans="1:36" s="17" customFormat="1" ht="14.1" customHeight="1" thickTop="1" x14ac:dyDescent="0.2">
      <c r="A25" s="47"/>
      <c r="B25" s="47"/>
      <c r="C25" s="48"/>
      <c r="D25" s="48"/>
      <c r="E25" s="15" t="s">
        <v>355</v>
      </c>
      <c r="F25" s="99"/>
      <c r="G25" s="99"/>
      <c r="H25" s="99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  <c r="U25" s="99"/>
      <c r="V25" s="99"/>
      <c r="W25" s="99"/>
      <c r="X25" s="99"/>
      <c r="Y25" s="99"/>
      <c r="Z25" s="99"/>
      <c r="AA25" s="16"/>
      <c r="AB25" s="16"/>
      <c r="AC25" s="16"/>
      <c r="AD25" s="16"/>
      <c r="AE25" s="16"/>
      <c r="AF25" s="16"/>
    </row>
    <row r="26" spans="1:36" x14ac:dyDescent="0.2">
      <c r="E26" s="18"/>
      <c r="F26" s="18"/>
      <c r="K26" s="18"/>
      <c r="L26" s="18"/>
      <c r="M26" s="18"/>
      <c r="S26" s="18"/>
      <c r="T26" s="18"/>
      <c r="U26" s="18"/>
      <c r="V26" s="18"/>
      <c r="W26" s="18"/>
      <c r="X26" s="18"/>
      <c r="Y26" s="18"/>
      <c r="Z26" s="18"/>
    </row>
    <row r="27" spans="1:36" x14ac:dyDescent="0.2">
      <c r="E27" s="19"/>
      <c r="F27" s="19"/>
    </row>
    <row r="30" spans="1:36" x14ac:dyDescent="0.2">
      <c r="AA30" s="20"/>
      <c r="AB30" s="21"/>
      <c r="AC30" s="21"/>
      <c r="AH30" s="22"/>
      <c r="AI30" s="23"/>
      <c r="AJ30" s="23"/>
    </row>
    <row r="31" spans="1:36" x14ac:dyDescent="0.2">
      <c r="AA31" s="24"/>
      <c r="AB31" s="24"/>
      <c r="AC31" s="24"/>
      <c r="AH31" s="25"/>
      <c r="AI31" s="25"/>
      <c r="AJ31" s="25"/>
    </row>
    <row r="32" spans="1:36" x14ac:dyDescent="0.2">
      <c r="AA32" s="21"/>
      <c r="AB32" s="21"/>
      <c r="AC32" s="21"/>
      <c r="AH32" s="23"/>
      <c r="AI32" s="23"/>
      <c r="AJ32" s="23"/>
    </row>
    <row r="33" spans="5:36" x14ac:dyDescent="0.2">
      <c r="E33" s="18"/>
      <c r="F33" s="18"/>
      <c r="K33" s="18"/>
      <c r="L33" s="18"/>
      <c r="M33" s="18"/>
      <c r="S33" s="18"/>
      <c r="T33" s="18"/>
      <c r="U33" s="18"/>
      <c r="V33" s="18"/>
      <c r="W33" s="18"/>
      <c r="X33" s="18"/>
      <c r="Y33" s="18"/>
      <c r="Z33" s="18"/>
      <c r="AA33" s="21"/>
      <c r="AB33" s="21"/>
      <c r="AC33" s="21"/>
      <c r="AH33" s="23"/>
      <c r="AI33" s="23"/>
      <c r="AJ33" s="23"/>
    </row>
    <row r="34" spans="5:36" x14ac:dyDescent="0.2">
      <c r="AA34" s="21"/>
      <c r="AB34" s="21"/>
      <c r="AC34" s="21"/>
      <c r="AH34" s="23"/>
      <c r="AI34" s="23"/>
      <c r="AJ34" s="23"/>
    </row>
    <row r="35" spans="5:36" x14ac:dyDescent="0.2">
      <c r="AA35" s="21"/>
      <c r="AB35" s="21"/>
      <c r="AC35" s="21"/>
      <c r="AH35" s="23"/>
      <c r="AI35" s="23"/>
      <c r="AJ35" s="23"/>
    </row>
    <row r="36" spans="5:36" x14ac:dyDescent="0.2">
      <c r="AA36" s="21"/>
      <c r="AB36" s="21"/>
      <c r="AC36" s="21"/>
      <c r="AH36" s="23"/>
      <c r="AI36" s="23"/>
      <c r="AJ36" s="23"/>
    </row>
    <row r="37" spans="5:36" x14ac:dyDescent="0.2">
      <c r="AB37" s="21"/>
      <c r="AC37" s="21"/>
      <c r="AI37" s="23"/>
      <c r="AJ37" s="23"/>
    </row>
    <row r="38" spans="5:36" x14ac:dyDescent="0.2">
      <c r="AB38" s="21"/>
      <c r="AC38" s="21"/>
      <c r="AI38" s="23"/>
      <c r="AJ38" s="23"/>
    </row>
    <row r="39" spans="5:36" x14ac:dyDescent="0.2">
      <c r="AB39" s="21"/>
      <c r="AC39" s="21"/>
      <c r="AI39" s="23"/>
      <c r="AJ39" s="23"/>
    </row>
    <row r="40" spans="5:36" x14ac:dyDescent="0.2">
      <c r="AB40" s="21"/>
      <c r="AC40" s="21"/>
      <c r="AI40" s="23"/>
      <c r="AJ40" s="23"/>
    </row>
    <row r="41" spans="5:36" x14ac:dyDescent="0.2">
      <c r="AB41" s="21"/>
      <c r="AC41" s="21"/>
      <c r="AI41" s="23"/>
      <c r="AJ41" s="23"/>
    </row>
    <row r="42" spans="5:36" x14ac:dyDescent="0.2">
      <c r="AB42" s="21"/>
      <c r="AC42" s="21"/>
      <c r="AI42" s="23"/>
      <c r="AJ42" s="23"/>
    </row>
  </sheetData>
  <mergeCells count="2">
    <mergeCell ref="E3:Z3"/>
    <mergeCell ref="E4:Z4"/>
  </mergeCells>
  <printOptions horizontalCentered="1"/>
  <pageMargins left="0.24" right="0.2" top="0.46" bottom="0.39370078740157499" header="0.35" footer="0.47"/>
  <pageSetup paperSize="9" scale="54" orientation="landscape"/>
  <ignoredErrors>
    <ignoredError sqref="Z7:Z24 C7:X24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Drop Down 1">
              <controlPr defaultSize="0" autoLine="0" autoPict="0">
                <anchor moveWithCells="1">
                  <from>
                    <xdr:col>5</xdr:col>
                    <xdr:colOff>1209675</xdr:colOff>
                    <xdr:row>0</xdr:row>
                    <xdr:rowOff>142875</xdr:rowOff>
                  </from>
                  <to>
                    <xdr:col>7</xdr:col>
                    <xdr:colOff>85725</xdr:colOff>
                    <xdr:row>0</xdr:row>
                    <xdr:rowOff>381000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D1:S24"/>
  <sheetViews>
    <sheetView showGridLines="0" workbookViewId="0"/>
  </sheetViews>
  <sheetFormatPr defaultColWidth="10.85546875" defaultRowHeight="12.75" x14ac:dyDescent="0.25"/>
  <cols>
    <col min="1" max="3" width="3.42578125" style="28" customWidth="1"/>
    <col min="4" max="4" width="3.28515625" style="28" customWidth="1"/>
    <col min="5" max="14" width="9.42578125" style="28" customWidth="1"/>
    <col min="15" max="15" width="3.28515625" style="28" customWidth="1"/>
    <col min="16" max="16" width="5.28515625" style="28" customWidth="1"/>
    <col min="17" max="17" width="6.85546875" style="28" customWidth="1"/>
    <col min="18" max="19" width="21.140625" style="67" customWidth="1"/>
    <col min="20" max="16384" width="10.85546875" style="28"/>
  </cols>
  <sheetData>
    <row r="1" spans="4:19" s="26" customFormat="1" ht="39.950000000000003" customHeight="1" x14ac:dyDescent="0.25">
      <c r="E1" s="27"/>
      <c r="I1" s="27"/>
      <c r="R1" s="66"/>
      <c r="S1" s="66"/>
    </row>
    <row r="3" spans="4:19" ht="45" customHeight="1" x14ac:dyDescent="0.25">
      <c r="D3" s="154" t="str">
        <f>"Evolução da "&amp;LOWER(Aux_graf1!$C$1)&amp;": 1992 a 2014"</f>
        <v>Evolução da porcentagem de pobres: 1992 a 2014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R3" s="68"/>
      <c r="S3" s="68"/>
    </row>
    <row r="4" spans="4:19" x14ac:dyDescent="0.25"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9"/>
    </row>
    <row r="5" spans="4:19" ht="15" customHeight="1" x14ac:dyDescent="0.25">
      <c r="D5" s="37"/>
      <c r="E5" s="38"/>
      <c r="F5" s="38"/>
      <c r="G5" s="38"/>
      <c r="H5" s="38"/>
      <c r="I5" s="38"/>
      <c r="J5" s="38"/>
      <c r="K5" s="38"/>
      <c r="L5" s="38"/>
      <c r="M5" s="38"/>
      <c r="N5" s="38"/>
      <c r="O5" s="39"/>
    </row>
    <row r="6" spans="4:19" ht="15" customHeight="1" x14ac:dyDescent="0.25">
      <c r="D6" s="157" t="str">
        <f>Aux_graf1!$D$1</f>
        <v>(%)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9"/>
    </row>
    <row r="7" spans="4:19" ht="15" customHeight="1" x14ac:dyDescent="0.25">
      <c r="D7" s="157"/>
      <c r="E7" s="38"/>
      <c r="F7" s="38"/>
      <c r="G7" s="38"/>
      <c r="H7" s="38"/>
      <c r="I7" s="38"/>
      <c r="J7" s="38"/>
      <c r="K7" s="38"/>
      <c r="L7" s="38"/>
      <c r="M7" s="38"/>
      <c r="N7" s="38"/>
      <c r="O7" s="39"/>
    </row>
    <row r="8" spans="4:19" ht="15" customHeight="1" x14ac:dyDescent="0.25">
      <c r="D8" s="157"/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</row>
    <row r="9" spans="4:19" ht="15" customHeight="1" x14ac:dyDescent="0.25">
      <c r="D9" s="157"/>
      <c r="E9" s="38"/>
      <c r="F9" s="38"/>
      <c r="G9" s="38"/>
      <c r="H9" s="38"/>
      <c r="I9" s="38"/>
      <c r="J9" s="38"/>
      <c r="K9" s="38"/>
      <c r="L9" s="38"/>
      <c r="M9" s="38"/>
      <c r="N9" s="38"/>
      <c r="O9" s="39"/>
    </row>
    <row r="10" spans="4:19" ht="15" customHeight="1" x14ac:dyDescent="0.25">
      <c r="D10" s="15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9"/>
    </row>
    <row r="11" spans="4:19" ht="15" customHeight="1" x14ac:dyDescent="0.25">
      <c r="D11" s="157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9"/>
    </row>
    <row r="12" spans="4:19" ht="15" customHeight="1" x14ac:dyDescent="0.25">
      <c r="D12" s="157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9"/>
    </row>
    <row r="13" spans="4:19" ht="15" customHeight="1" x14ac:dyDescent="0.25">
      <c r="D13" s="15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9"/>
    </row>
    <row r="14" spans="4:19" ht="15" customHeight="1" x14ac:dyDescent="0.25">
      <c r="D14" s="157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9"/>
    </row>
    <row r="15" spans="4:19" ht="15" customHeight="1" x14ac:dyDescent="0.25">
      <c r="D15" s="157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9"/>
    </row>
    <row r="16" spans="4:19" ht="15" customHeight="1" x14ac:dyDescent="0.25">
      <c r="D16" s="157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9"/>
    </row>
    <row r="17" spans="4:15" ht="15" customHeight="1" x14ac:dyDescent="0.25">
      <c r="D17" s="15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9"/>
    </row>
    <row r="18" spans="4:15" ht="15" customHeight="1" x14ac:dyDescent="0.25">
      <c r="D18" s="157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9"/>
    </row>
    <row r="19" spans="4:15" ht="15" customHeight="1" x14ac:dyDescent="0.25">
      <c r="D19" s="157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9"/>
    </row>
    <row r="20" spans="4:15" ht="15" customHeight="1" x14ac:dyDescent="0.25">
      <c r="D20" s="37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9"/>
    </row>
    <row r="21" spans="4:15" x14ac:dyDescent="0.25">
      <c r="D21" s="37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9"/>
    </row>
    <row r="22" spans="4:15" x14ac:dyDescent="0.25">
      <c r="D22" s="37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9"/>
    </row>
    <row r="23" spans="4:15" x14ac:dyDescent="0.25"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9"/>
    </row>
    <row r="24" spans="4:15" x14ac:dyDescent="0.25">
      <c r="D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2"/>
    </row>
  </sheetData>
  <mergeCells count="2">
    <mergeCell ref="D3:O3"/>
    <mergeCell ref="D6:D19"/>
  </mergeCells>
  <printOptions horizontalCentered="1"/>
  <pageMargins left="0.75" right="0.75" top="1" bottom="1" header="0.5" footer="0.5"/>
  <pageSetup paperSize="9" scale="69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Drop Down 1">
              <controlPr defaultSize="0" autoLine="0" autoPict="0">
                <anchor moveWithCells="1">
                  <from>
                    <xdr:col>5</xdr:col>
                    <xdr:colOff>123825</xdr:colOff>
                    <xdr:row>0</xdr:row>
                    <xdr:rowOff>152400</xdr:rowOff>
                  </from>
                  <to>
                    <xdr:col>13</xdr:col>
                    <xdr:colOff>523875</xdr:colOff>
                    <xdr:row>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Drop Down 2">
              <controlPr defaultSize="0" autoLine="0" autoPict="0">
                <anchor moveWithCells="1">
                  <from>
                    <xdr:col>17</xdr:col>
                    <xdr:colOff>38100</xdr:colOff>
                    <xdr:row>6</xdr:row>
                    <xdr:rowOff>66675</xdr:rowOff>
                  </from>
                  <to>
                    <xdr:col>18</xdr:col>
                    <xdr:colOff>809625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Drop Down 3">
              <controlPr defaultSize="0" autoLine="0" autoPict="0">
                <anchor moveWithCells="1">
                  <from>
                    <xdr:col>18</xdr:col>
                    <xdr:colOff>981075</xdr:colOff>
                    <xdr:row>6</xdr:row>
                    <xdr:rowOff>66675</xdr:rowOff>
                  </from>
                  <to>
                    <xdr:col>20</xdr:col>
                    <xdr:colOff>123825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Drop Down 4">
              <controlPr defaultSize="0" autoLine="0" autoPict="0">
                <anchor moveWithCells="1">
                  <from>
                    <xdr:col>17</xdr:col>
                    <xdr:colOff>47625</xdr:colOff>
                    <xdr:row>8</xdr:row>
                    <xdr:rowOff>123825</xdr:rowOff>
                  </from>
                  <to>
                    <xdr:col>18</xdr:col>
                    <xdr:colOff>828675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Drop Down 5">
              <controlPr defaultSize="0" autoLine="0" autoPict="0">
                <anchor moveWithCells="1">
                  <from>
                    <xdr:col>18</xdr:col>
                    <xdr:colOff>981075</xdr:colOff>
                    <xdr:row>8</xdr:row>
                    <xdr:rowOff>123825</xdr:rowOff>
                  </from>
                  <to>
                    <xdr:col>20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Drop Down 6">
              <controlPr defaultSize="0" autoLine="0" autoPict="0">
                <anchor moveWithCells="1">
                  <from>
                    <xdr:col>17</xdr:col>
                    <xdr:colOff>66675</xdr:colOff>
                    <xdr:row>10</xdr:row>
                    <xdr:rowOff>180975</xdr:rowOff>
                  </from>
                  <to>
                    <xdr:col>18</xdr:col>
                    <xdr:colOff>828675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Drop Down 7">
              <controlPr defaultSize="0" autoLine="0" autoPict="0">
                <anchor moveWithCells="1">
                  <from>
                    <xdr:col>18</xdr:col>
                    <xdr:colOff>990600</xdr:colOff>
                    <xdr:row>10</xdr:row>
                    <xdr:rowOff>180975</xdr:rowOff>
                  </from>
                  <to>
                    <xdr:col>20</xdr:col>
                    <xdr:colOff>142875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7"/>
  <sheetViews>
    <sheetView showGridLines="0" zoomScaleSheetLayoutView="90" workbookViewId="0"/>
  </sheetViews>
  <sheetFormatPr defaultColWidth="9.140625" defaultRowHeight="12.75" x14ac:dyDescent="0.2"/>
  <cols>
    <col min="1" max="2" width="1.85546875" style="43" customWidth="1"/>
    <col min="3" max="4" width="1.85546875" style="44" customWidth="1"/>
    <col min="5" max="5" width="2.85546875" style="4" customWidth="1"/>
    <col min="6" max="6" width="21.42578125" style="4" customWidth="1"/>
    <col min="7" max="36" width="6.140625" style="4" customWidth="1"/>
    <col min="37" max="42" width="8.7109375" style="2" customWidth="1"/>
    <col min="43" max="16384" width="9.140625" style="4"/>
  </cols>
  <sheetData>
    <row r="1" spans="1:44" s="26" customFormat="1" ht="39.950000000000003" customHeight="1" x14ac:dyDescent="0.25">
      <c r="A1" s="92"/>
      <c r="B1" s="92"/>
      <c r="C1" s="92"/>
      <c r="D1" s="27"/>
      <c r="G1" s="27"/>
      <c r="O1" s="27"/>
    </row>
    <row r="2" spans="1:44" s="43" customFormat="1" x14ac:dyDescent="0.2">
      <c r="A2" s="43" t="s">
        <v>324</v>
      </c>
      <c r="B2" s="43" t="str">
        <f>Parâmetros1!K5</f>
        <v>Porcentagem de pobres</v>
      </c>
      <c r="C2" s="43" t="str">
        <f>Parâmetros1!L5</f>
        <v>(%)</v>
      </c>
      <c r="D2" s="43">
        <f>(1/1000000)</f>
        <v>9.9999999999999995E-7</v>
      </c>
      <c r="E2" s="43">
        <f>HLOOKUP($A2,RESULT!$1:$2,2,0)</f>
        <v>29</v>
      </c>
      <c r="G2" s="61">
        <f t="shared" ref="G2:X2" si="0">G6</f>
        <v>1992</v>
      </c>
      <c r="H2" s="61">
        <f t="shared" si="0"/>
        <v>1993</v>
      </c>
      <c r="I2" s="61">
        <f t="shared" si="0"/>
        <v>1995</v>
      </c>
      <c r="J2" s="61">
        <f t="shared" si="0"/>
        <v>1996</v>
      </c>
      <c r="K2" s="61">
        <f t="shared" si="0"/>
        <v>1997</v>
      </c>
      <c r="L2" s="61">
        <f t="shared" si="0"/>
        <v>1998</v>
      </c>
      <c r="M2" s="61">
        <f t="shared" si="0"/>
        <v>1999</v>
      </c>
      <c r="N2" s="61">
        <f t="shared" si="0"/>
        <v>2001</v>
      </c>
      <c r="O2" s="61">
        <f t="shared" si="0"/>
        <v>2002</v>
      </c>
      <c r="P2" s="61">
        <f t="shared" si="0"/>
        <v>2003</v>
      </c>
      <c r="Q2" s="61">
        <f t="shared" si="0"/>
        <v>2004</v>
      </c>
      <c r="R2" s="61">
        <f t="shared" si="0"/>
        <v>2005</v>
      </c>
      <c r="S2" s="61">
        <f t="shared" si="0"/>
        <v>2006</v>
      </c>
      <c r="T2" s="61">
        <f t="shared" si="0"/>
        <v>2007</v>
      </c>
      <c r="U2" s="61">
        <f t="shared" si="0"/>
        <v>2008</v>
      </c>
      <c r="V2" s="61">
        <f t="shared" si="0"/>
        <v>2009</v>
      </c>
      <c r="W2" s="61">
        <f t="shared" si="0"/>
        <v>2011</v>
      </c>
      <c r="X2" s="61">
        <f t="shared" si="0"/>
        <v>2012</v>
      </c>
      <c r="Y2" s="61">
        <f t="shared" ref="Y2" si="1">Y6</f>
        <v>2013</v>
      </c>
      <c r="Z2" s="61">
        <f>Z6</f>
        <v>2014</v>
      </c>
      <c r="AA2" s="61">
        <f>AA6+1000</f>
        <v>3004</v>
      </c>
      <c r="AB2" s="61">
        <f t="shared" ref="AB2:AJ2" si="2">AB6+1000</f>
        <v>3005</v>
      </c>
      <c r="AC2" s="61">
        <f t="shared" si="2"/>
        <v>3006</v>
      </c>
      <c r="AD2" s="61">
        <f t="shared" si="2"/>
        <v>3007</v>
      </c>
      <c r="AE2" s="61">
        <f t="shared" si="2"/>
        <v>3008</v>
      </c>
      <c r="AF2" s="61">
        <f t="shared" si="2"/>
        <v>3009</v>
      </c>
      <c r="AG2" s="61">
        <f t="shared" si="2"/>
        <v>3011</v>
      </c>
      <c r="AH2" s="61">
        <f t="shared" si="2"/>
        <v>3012</v>
      </c>
      <c r="AI2" s="61">
        <f t="shared" ref="AI2" si="3">AI6+1000</f>
        <v>3013</v>
      </c>
      <c r="AJ2" s="61">
        <f t="shared" si="2"/>
        <v>3014</v>
      </c>
      <c r="AK2" s="44"/>
      <c r="AL2" s="44"/>
      <c r="AM2" s="44"/>
      <c r="AN2" s="44"/>
      <c r="AO2" s="44"/>
      <c r="AP2" s="44"/>
    </row>
    <row r="3" spans="1:44" ht="42.75" customHeight="1" x14ac:dyDescent="0.3">
      <c r="A3" s="43" t="str">
        <f>Parâmetros1!D9</f>
        <v>TOT</v>
      </c>
      <c r="B3" s="43" t="str">
        <f>Parâmetros1!E9</f>
        <v>Total</v>
      </c>
      <c r="C3" s="43" t="str">
        <f>Parâmetros1!E9</f>
        <v>Total</v>
      </c>
      <c r="E3" s="146" t="str">
        <f>"População: "&amp;$C$3&amp;", 1992 a 2014"</f>
        <v>População: Total, 1992 a 2014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O3" s="3"/>
    </row>
    <row r="4" spans="1:44" ht="14.25" customHeight="1" thickBot="1" x14ac:dyDescent="0.25">
      <c r="E4" s="85"/>
      <c r="F4" s="85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143"/>
      <c r="Y4" s="143"/>
      <c r="Z4" s="93"/>
      <c r="AA4" s="93"/>
      <c r="AB4" s="93"/>
      <c r="AC4" s="93"/>
      <c r="AD4" s="93"/>
      <c r="AE4" s="93"/>
      <c r="AF4" s="93"/>
      <c r="AG4" s="93"/>
      <c r="AH4" s="143"/>
      <c r="AI4" s="143"/>
      <c r="AJ4" s="136" t="s">
        <v>351</v>
      </c>
      <c r="AK4" s="5"/>
      <c r="AL4" s="5"/>
      <c r="AO4" s="5"/>
    </row>
    <row r="5" spans="1:44" ht="35.25" customHeight="1" thickTop="1" x14ac:dyDescent="0.2">
      <c r="A5" s="139"/>
      <c r="B5" s="139"/>
      <c r="C5" s="140"/>
      <c r="D5" s="140"/>
      <c r="E5" s="147" t="s">
        <v>0</v>
      </c>
      <c r="F5" s="147"/>
      <c r="G5" s="149" t="s">
        <v>96</v>
      </c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50"/>
      <c r="AA5" s="145" t="s">
        <v>97</v>
      </c>
      <c r="AB5" s="145"/>
      <c r="AC5" s="145"/>
      <c r="AD5" s="145"/>
      <c r="AE5" s="145"/>
      <c r="AF5" s="145"/>
      <c r="AG5" s="145"/>
      <c r="AH5" s="145"/>
      <c r="AI5" s="145"/>
      <c r="AJ5" s="145"/>
      <c r="AK5" s="8"/>
      <c r="AL5" s="8"/>
      <c r="AM5" s="8"/>
      <c r="AP5" s="9"/>
      <c r="AQ5" s="10"/>
      <c r="AR5" s="10"/>
    </row>
    <row r="6" spans="1:44" ht="29.25" customHeight="1" x14ac:dyDescent="0.2">
      <c r="A6" s="139"/>
      <c r="B6" s="139"/>
      <c r="C6" s="140"/>
      <c r="D6" s="140"/>
      <c r="E6" s="148"/>
      <c r="F6" s="148"/>
      <c r="G6" s="59">
        <v>1992</v>
      </c>
      <c r="H6" s="59">
        <v>1993</v>
      </c>
      <c r="I6" s="60">
        <v>1995</v>
      </c>
      <c r="J6" s="60">
        <v>1996</v>
      </c>
      <c r="K6" s="60">
        <v>1997</v>
      </c>
      <c r="L6" s="60">
        <v>1998</v>
      </c>
      <c r="M6" s="60">
        <v>1999</v>
      </c>
      <c r="N6" s="59">
        <v>2001</v>
      </c>
      <c r="O6" s="59">
        <v>2002</v>
      </c>
      <c r="P6" s="59">
        <v>2003</v>
      </c>
      <c r="Q6" s="59">
        <v>2004</v>
      </c>
      <c r="R6" s="59">
        <v>2005</v>
      </c>
      <c r="S6" s="59">
        <v>2006</v>
      </c>
      <c r="T6" s="60">
        <v>2007</v>
      </c>
      <c r="U6" s="60">
        <v>2008</v>
      </c>
      <c r="V6" s="60">
        <v>2009</v>
      </c>
      <c r="W6" s="60">
        <v>2011</v>
      </c>
      <c r="X6" s="60">
        <v>2012</v>
      </c>
      <c r="Y6" s="60">
        <v>2013</v>
      </c>
      <c r="Z6" s="87">
        <v>2014</v>
      </c>
      <c r="AA6" s="59">
        <v>2004</v>
      </c>
      <c r="AB6" s="59">
        <v>2005</v>
      </c>
      <c r="AC6" s="59">
        <v>2006</v>
      </c>
      <c r="AD6" s="60">
        <v>2007</v>
      </c>
      <c r="AE6" s="60">
        <v>2008</v>
      </c>
      <c r="AF6" s="60">
        <v>2009</v>
      </c>
      <c r="AG6" s="60">
        <v>2011</v>
      </c>
      <c r="AH6" s="60">
        <v>2012</v>
      </c>
      <c r="AI6" s="60">
        <v>2013</v>
      </c>
      <c r="AJ6" s="60">
        <v>2014</v>
      </c>
      <c r="AK6" s="8"/>
      <c r="AL6" s="8"/>
      <c r="AM6" s="8"/>
      <c r="AP6" s="9"/>
      <c r="AQ6" s="10"/>
      <c r="AR6" s="10"/>
    </row>
    <row r="7" spans="1:44" ht="22.5" customHeight="1" x14ac:dyDescent="0.2">
      <c r="A7" s="43">
        <v>0</v>
      </c>
      <c r="E7" s="73" t="s">
        <v>8</v>
      </c>
      <c r="F7" s="74"/>
      <c r="G7" s="75">
        <f>IF($A7="","",IFERROR(VLOOKUP(G$2&amp;$A$3&amp;$A7,RESULT!$1:$1048576,$E$2,0)*$D$2,"-"))</f>
        <v>139.95536199999998</v>
      </c>
      <c r="H7" s="75">
        <f>IF($A7="","",IFERROR(VLOOKUP(H$2&amp;$A$3&amp;$A7,RESULT!$1:$1048576,$E$2,0)*$D$2,"-"))</f>
        <v>141.79751999999999</v>
      </c>
      <c r="I7" s="75">
        <f>IF($A7="","",IFERROR(VLOOKUP(I$2&amp;$A$3&amp;$A7,RESULT!$1:$1048576,$E$2,0)*$D$2,"-"))</f>
        <v>147.62063499999999</v>
      </c>
      <c r="J7" s="75">
        <f>IF($A7="","",IFERROR(VLOOKUP(J$2&amp;$A$3&amp;$A7,RESULT!$1:$1048576,$E$2,0)*$D$2,"-"))</f>
        <v>149.15669299999999</v>
      </c>
      <c r="K7" s="75">
        <f>IF($A7="","",IFERROR(VLOOKUP(K$2&amp;$A$3&amp;$A7,RESULT!$1:$1048576,$E$2,0)*$D$2,"-"))</f>
        <v>151.951099</v>
      </c>
      <c r="L7" s="75">
        <f>IF($A7="","",IFERROR(VLOOKUP(L$2&amp;$A$3&amp;$A7,RESULT!$1:$1048576,$E$2,0)*$D$2,"-"))</f>
        <v>153.26202699999999</v>
      </c>
      <c r="M7" s="75">
        <f>IF($A7="","",IFERROR(VLOOKUP(M$2&amp;$A$3&amp;$A7,RESULT!$1:$1048576,$E$2,0)*$D$2,"-"))</f>
        <v>159.35628399999999</v>
      </c>
      <c r="N7" s="75">
        <f>IF($A7="","",IFERROR(VLOOKUP(N$2&amp;$A$3&amp;$A7,RESULT!$1:$1048576,$E$2,0)*$D$2,"-"))</f>
        <v>168.04584299999999</v>
      </c>
      <c r="O7" s="75">
        <f>IF($A7="","",IFERROR(VLOOKUP(O$2&amp;$A$3&amp;$A7,RESULT!$1:$1048576,$E$2,0)*$D$2,"-"))</f>
        <v>170.74449099999998</v>
      </c>
      <c r="P7" s="75">
        <f>IF($A7="","",IFERROR(VLOOKUP(P$2&amp;$A$3&amp;$A7,RESULT!$1:$1048576,$E$2,0)*$D$2,"-"))</f>
        <v>172.90400599999998</v>
      </c>
      <c r="Q7" s="75">
        <f>IF($A7="","",IFERROR(VLOOKUP(Q$2&amp;$A$3&amp;$A7,RESULT!$1:$1048576,$E$2,0)*$D$2,"-"))</f>
        <v>174.56462099999999</v>
      </c>
      <c r="R7" s="75">
        <f>IF($A7="","",IFERROR(VLOOKUP(R$2&amp;$A$3&amp;$A7,RESULT!$1:$1048576,$E$2,0)*$D$2,"-"))</f>
        <v>177.86969199999999</v>
      </c>
      <c r="S7" s="75">
        <f>IF($A7="","",IFERROR(VLOOKUP(S$2&amp;$A$3&amp;$A7,RESULT!$1:$1048576,$E$2,0)*$D$2,"-"))</f>
        <v>179.33921799999999</v>
      </c>
      <c r="T7" s="75">
        <f>IF($A7="","",IFERROR(VLOOKUP(T$2&amp;$A$3&amp;$A7,RESULT!$1:$1048576,$E$2,0)*$D$2,"-"))</f>
        <v>180.39144199999998</v>
      </c>
      <c r="U7" s="75">
        <f>IF($A7="","",IFERROR(VLOOKUP(U$2&amp;$A$3&amp;$A7,RESULT!$1:$1048576,$E$2,0)*$D$2,"-"))</f>
        <v>181.625439</v>
      </c>
      <c r="V7" s="75">
        <f>IF($A7="","",IFERROR(VLOOKUP(V$2&amp;$A$3&amp;$A7,RESULT!$1:$1048576,$E$2,0)*$D$2,"-"))</f>
        <v>183.23545899999999</v>
      </c>
      <c r="W7" s="75">
        <f>IF($A7="","",IFERROR(VLOOKUP(W$2&amp;$A$3&amp;$A7,RESULT!$1:$1048576,$E$2,0)*$D$2,"-"))</f>
        <v>182.74256099999999</v>
      </c>
      <c r="X7" s="75">
        <f>IF($A7="","",IFERROR(VLOOKUP(X$2&amp;$A$3&amp;$A7,RESULT!$1:$1048576,$E$2,0)*$D$2,"-"))</f>
        <v>186.80968099999998</v>
      </c>
      <c r="Y7" s="75">
        <f>IF($A7="","",IFERROR(VLOOKUP(Y$2&amp;$A$3&amp;$A7,RESULT!$1:$1048576,$E$2,0)*$D$2,"-"))</f>
        <v>186.27866699999998</v>
      </c>
      <c r="Z7" s="88">
        <f>IF($A7="","",IFERROR(VLOOKUP(Z$2&amp;$A$3&amp;$A7,RESULT!$1:$1048576,$E$2,0)*$D$2,"-"))</f>
        <v>191.157543</v>
      </c>
      <c r="AA7" s="75">
        <f>IF($A7="","",IFERROR(VLOOKUP(AA$2&amp;$A$3&amp;$A7,RESULT!$1:$1048576,$E$2,0)*$D$2,"-"))</f>
        <v>178.36814999999999</v>
      </c>
      <c r="AB7" s="75">
        <f>IF($A7="","",IFERROR(VLOOKUP(AB$2&amp;$A$3&amp;$A7,RESULT!$1:$1048576,$E$2,0)*$D$2,"-"))</f>
        <v>181.718672</v>
      </c>
      <c r="AC7" s="75">
        <f>IF($A7="","",IFERROR(VLOOKUP(AC$2&amp;$A$3&amp;$A7,RESULT!$1:$1048576,$E$2,0)*$D$2,"-"))</f>
        <v>183.16830199999998</v>
      </c>
      <c r="AD7" s="75">
        <f>IF($A7="","",IFERROR(VLOOKUP(AD$2&amp;$A$3&amp;$A7,RESULT!$1:$1048576,$E$2,0)*$D$2,"-"))</f>
        <v>184.17779099999998</v>
      </c>
      <c r="AE7" s="75">
        <f>IF($A7="","",IFERROR(VLOOKUP(AE$2&amp;$A$3&amp;$A7,RESULT!$1:$1048576,$E$2,0)*$D$2,"-"))</f>
        <v>185.50869599999999</v>
      </c>
      <c r="AF7" s="75">
        <f>IF($A7="","",IFERROR(VLOOKUP(AF$2&amp;$A$3&amp;$A7,RESULT!$1:$1048576,$E$2,0)*$D$2,"-"))</f>
        <v>187.13270499999999</v>
      </c>
      <c r="AG7" s="75">
        <f>IF($A7="","",IFERROR(VLOOKUP(AG$2&amp;$A$3&amp;$A7,RESULT!$1:$1048576,$E$2,0)*$D$2,"-"))</f>
        <v>186.46206899999999</v>
      </c>
      <c r="AH7" s="75">
        <f>IF($A7="","",IFERROR(VLOOKUP(AH$2&amp;$A$3&amp;$A7,RESULT!$1:$1048576,$E$2,0)*$D$2,"-"))</f>
        <v>190.55342299999998</v>
      </c>
      <c r="AI7" s="75">
        <f>IF($A7="","",IFERROR(VLOOKUP(AI$2&amp;$A$3&amp;$A7,RESULT!$1:$1048576,$E$2,0)*$D$2,"-"))</f>
        <v>190.17772599999998</v>
      </c>
      <c r="AJ7" s="75">
        <f>IF($A7="","",IFERROR(VLOOKUP(AJ$2&amp;$A$3&amp;$A7,RESULT!$1:$1048576,$E$2,0)*$D$2,"-"))</f>
        <v>194.83135199999998</v>
      </c>
      <c r="AK7" s="8"/>
      <c r="AL7" s="8"/>
      <c r="AM7" s="8"/>
      <c r="AP7" s="9"/>
      <c r="AQ7" s="10"/>
      <c r="AR7" s="10"/>
    </row>
    <row r="8" spans="1:44" ht="22.5" customHeight="1" x14ac:dyDescent="0.2">
      <c r="A8" s="43">
        <v>10</v>
      </c>
      <c r="B8" s="45"/>
      <c r="C8" s="46"/>
      <c r="D8" s="46"/>
      <c r="E8" s="76" t="s">
        <v>43</v>
      </c>
      <c r="F8" s="77"/>
      <c r="G8" s="83">
        <f>IF($A8="","",IFERROR(VLOOKUP(G$2&amp;$A$3&amp;$A8,RESULT!$1:$1048576,$E$2,0)*$D$2,"-"))</f>
        <v>6.463222</v>
      </c>
      <c r="H8" s="83">
        <f>IF($A8="","",IFERROR(VLOOKUP(H$2&amp;$A$3&amp;$A8,RESULT!$1:$1048576,$E$2,0)*$D$2,"-"))</f>
        <v>6.6382009999999996</v>
      </c>
      <c r="I8" s="83">
        <f>IF($A8="","",IFERROR(VLOOKUP(I$2&amp;$A$3&amp;$A8,RESULT!$1:$1048576,$E$2,0)*$D$2,"-"))</f>
        <v>7.0771389999999998</v>
      </c>
      <c r="J8" s="83">
        <f>IF($A8="","",IFERROR(VLOOKUP(J$2&amp;$A$3&amp;$A8,RESULT!$1:$1048576,$E$2,0)*$D$2,"-"))</f>
        <v>7.2117100000000001</v>
      </c>
      <c r="K8" s="83">
        <f>IF($A8="","",IFERROR(VLOOKUP(K$2&amp;$A$3&amp;$A8,RESULT!$1:$1048576,$E$2,0)*$D$2,"-"))</f>
        <v>7.470396</v>
      </c>
      <c r="L8" s="83">
        <f>IF($A8="","",IFERROR(VLOOKUP(L$2&amp;$A$3&amp;$A8,RESULT!$1:$1048576,$E$2,0)*$D$2,"-"))</f>
        <v>7.7293939999999992</v>
      </c>
      <c r="M8" s="83">
        <f>IF($A8="","",IFERROR(VLOOKUP(M$2&amp;$A$3&amp;$A8,RESULT!$1:$1048576,$E$2,0)*$D$2,"-"))</f>
        <v>8.3150370000000002</v>
      </c>
      <c r="N8" s="83">
        <f>IF($A8="","",IFERROR(VLOOKUP(N$2&amp;$A$3&amp;$A8,RESULT!$1:$1048576,$E$2,0)*$D$2,"-"))</f>
        <v>9.7631639999999997</v>
      </c>
      <c r="O8" s="83">
        <f>IF($A8="","",IFERROR(VLOOKUP(O$2&amp;$A$3&amp;$A8,RESULT!$1:$1048576,$E$2,0)*$D$2,"-"))</f>
        <v>10.014524999999999</v>
      </c>
      <c r="P8" s="83">
        <f>IF($A8="","",IFERROR(VLOOKUP(P$2&amp;$A$3&amp;$A8,RESULT!$1:$1048576,$E$2,0)*$D$2,"-"))</f>
        <v>10.169393999999999</v>
      </c>
      <c r="Q8" s="83">
        <f>IF($A8="","",IFERROR(VLOOKUP(Q$2&amp;$A$3&amp;$A8,RESULT!$1:$1048576,$E$2,0)*$D$2,"-"))</f>
        <v>10.535962</v>
      </c>
      <c r="R8" s="83">
        <f>IF($A8="","",IFERROR(VLOOKUP(R$2&amp;$A$3&amp;$A8,RESULT!$1:$1048576,$E$2,0)*$D$2,"-"))</f>
        <v>10.832580999999999</v>
      </c>
      <c r="S8" s="83">
        <f>IF($A8="","",IFERROR(VLOOKUP(S$2&amp;$A$3&amp;$A8,RESULT!$1:$1048576,$E$2,0)*$D$2,"-"))</f>
        <v>11.101431999999999</v>
      </c>
      <c r="T8" s="83">
        <f>IF($A8="","",IFERROR(VLOOKUP(T$2&amp;$A$3&amp;$A8,RESULT!$1:$1048576,$E$2,0)*$D$2,"-"))</f>
        <v>11.316763999999999</v>
      </c>
      <c r="U8" s="83">
        <f>IF($A8="","",IFERROR(VLOOKUP(U$2&amp;$A$3&amp;$A8,RESULT!$1:$1048576,$E$2,0)*$D$2,"-"))</f>
        <v>11.396085999999999</v>
      </c>
      <c r="V8" s="83">
        <f>IF($A8="","",IFERROR(VLOOKUP(V$2&amp;$A$3&amp;$A8,RESULT!$1:$1048576,$E$2,0)*$D$2,"-"))</f>
        <v>11.679197</v>
      </c>
      <c r="W8" s="83">
        <f>IF($A8="","",IFERROR(VLOOKUP(W$2&amp;$A$3&amp;$A8,RESULT!$1:$1048576,$E$2,0)*$D$2,"-"))</f>
        <v>11.850892999999999</v>
      </c>
      <c r="X8" s="83">
        <f>IF($A8="","",IFERROR(VLOOKUP(X$2&amp;$A$3&amp;$A8,RESULT!$1:$1048576,$E$2,0)*$D$2,"-"))</f>
        <v>12.429938999999999</v>
      </c>
      <c r="Y8" s="83">
        <f>IF($A8="","",IFERROR(VLOOKUP(Y$2&amp;$A$3&amp;$A8,RESULT!$1:$1048576,$E$2,0)*$D$2,"-"))</f>
        <v>12.535086999999999</v>
      </c>
      <c r="Z8" s="89">
        <f>IF($A8="","",IFERROR(VLOOKUP(Z$2&amp;$A$3&amp;$A8,RESULT!$1:$1048576,$E$2,0)*$D$2,"-"))</f>
        <v>12.920534999999999</v>
      </c>
      <c r="AA8" s="83">
        <f>IF($A8="","",IFERROR(VLOOKUP(AA$2&amp;$A$3&amp;$A8,RESULT!$1:$1048576,$E$2,0)*$D$2,"-"))</f>
        <v>14.339490999999999</v>
      </c>
      <c r="AB8" s="78">
        <f>IF($A8="","",IFERROR(VLOOKUP(AB$2&amp;$A$3&amp;$A8,RESULT!$1:$1048576,$E$2,0)*$D$2,"-"))</f>
        <v>14.681560999999999</v>
      </c>
      <c r="AC8" s="78">
        <f>IF($A8="","",IFERROR(VLOOKUP(AC$2&amp;$A$3&amp;$A8,RESULT!$1:$1048576,$E$2,0)*$D$2,"-"))</f>
        <v>14.930515999999999</v>
      </c>
      <c r="AD8" s="78">
        <f>IF($A8="","",IFERROR(VLOOKUP(AD$2&amp;$A$3&amp;$A8,RESULT!$1:$1048576,$E$2,0)*$D$2,"-"))</f>
        <v>15.103112999999999</v>
      </c>
      <c r="AE8" s="78">
        <f>IF($A8="","",IFERROR(VLOOKUP(AE$2&amp;$A$3&amp;$A8,RESULT!$1:$1048576,$E$2,0)*$D$2,"-"))</f>
        <v>15.279342999999999</v>
      </c>
      <c r="AF8" s="78">
        <f>IF($A8="","",IFERROR(VLOOKUP(AF$2&amp;$A$3&amp;$A8,RESULT!$1:$1048576,$E$2,0)*$D$2,"-"))</f>
        <v>15.576442999999999</v>
      </c>
      <c r="AG8" s="78">
        <f>IF($A8="","",IFERROR(VLOOKUP(AG$2&amp;$A$3&amp;$A8,RESULT!$1:$1048576,$E$2,0)*$D$2,"-"))</f>
        <v>15.570400999999999</v>
      </c>
      <c r="AH8" s="78">
        <f>IF($A8="","",IFERROR(VLOOKUP(AH$2&amp;$A$3&amp;$A8,RESULT!$1:$1048576,$E$2,0)*$D$2,"-"))</f>
        <v>16.173680999999998</v>
      </c>
      <c r="AI8" s="78">
        <f>IF($A8="","",IFERROR(VLOOKUP(AI$2&amp;$A$3&amp;$A8,RESULT!$1:$1048576,$E$2,0)*$D$2,"-"))</f>
        <v>16.434145999999998</v>
      </c>
      <c r="AJ8" s="78">
        <f>IF($A8="","",IFERROR(VLOOKUP(AJ$2&amp;$A$3&amp;$A8,RESULT!$1:$1048576,$E$2,0)*$D$2,"-"))</f>
        <v>16.594344</v>
      </c>
      <c r="AK8" s="11"/>
      <c r="AL8" s="11"/>
      <c r="AM8" s="11"/>
      <c r="AN8" s="11"/>
      <c r="AO8" s="11"/>
      <c r="AP8" s="12"/>
      <c r="AQ8" s="13"/>
      <c r="AR8" s="14"/>
    </row>
    <row r="9" spans="1:44" ht="22.5" customHeight="1" x14ac:dyDescent="0.2">
      <c r="A9" s="43">
        <v>11</v>
      </c>
      <c r="B9" s="45"/>
      <c r="C9" s="46"/>
      <c r="D9" s="46"/>
      <c r="E9" s="71"/>
      <c r="F9" s="70" t="s">
        <v>16</v>
      </c>
      <c r="G9" s="81">
        <f>IF($A9="","",IFERROR(VLOOKUP(G$2&amp;$A$3&amp;$A9,RESULT!$1:$1048576,$E$2,0)*$D$2,"-"))</f>
        <v>0.66090899999999997</v>
      </c>
      <c r="H9" s="81">
        <f>IF($A9="","",IFERROR(VLOOKUP(H$2&amp;$A$3&amp;$A9,RESULT!$1:$1048576,$E$2,0)*$D$2,"-"))</f>
        <v>0.689523</v>
      </c>
      <c r="I9" s="81">
        <f>IF($A9="","",IFERROR(VLOOKUP(I$2&amp;$A$3&amp;$A9,RESULT!$1:$1048576,$E$2,0)*$D$2,"-"))</f>
        <v>0.73579299999999992</v>
      </c>
      <c r="J9" s="81">
        <f>IF($A9="","",IFERROR(VLOOKUP(J$2&amp;$A$3&amp;$A9,RESULT!$1:$1048576,$E$2,0)*$D$2,"-"))</f>
        <v>0.75405</v>
      </c>
      <c r="K9" s="81">
        <f>IF($A9="","",IFERROR(VLOOKUP(K$2&amp;$A$3&amp;$A9,RESULT!$1:$1048576,$E$2,0)*$D$2,"-"))</f>
        <v>0.76427899999999993</v>
      </c>
      <c r="L9" s="81">
        <f>IF($A9="","",IFERROR(VLOOKUP(L$2&amp;$A$3&amp;$A9,RESULT!$1:$1048576,$E$2,0)*$D$2,"-"))</f>
        <v>0.798431</v>
      </c>
      <c r="M9" s="81">
        <f>IF($A9="","",IFERROR(VLOOKUP(M$2&amp;$A$3&amp;$A9,RESULT!$1:$1048576,$E$2,0)*$D$2,"-"))</f>
        <v>0.87042900000000001</v>
      </c>
      <c r="N9" s="81">
        <f>IF($A9="","",IFERROR(VLOOKUP(N$2&amp;$A$3&amp;$A9,RESULT!$1:$1048576,$E$2,0)*$D$2,"-"))</f>
        <v>0.93445800000000001</v>
      </c>
      <c r="O9" s="81">
        <f>IF($A9="","",IFERROR(VLOOKUP(O$2&amp;$A$3&amp;$A9,RESULT!$1:$1048576,$E$2,0)*$D$2,"-"))</f>
        <v>0.96393399999999996</v>
      </c>
      <c r="P9" s="81">
        <f>IF($A9="","",IFERROR(VLOOKUP(P$2&amp;$A$3&amp;$A9,RESULT!$1:$1048576,$E$2,0)*$D$2,"-"))</f>
        <v>1.002313</v>
      </c>
      <c r="Q9" s="81">
        <f>IF($A9="","",IFERROR(VLOOKUP(Q$2&amp;$A$3&amp;$A9,RESULT!$1:$1048576,$E$2,0)*$D$2,"-"))</f>
        <v>1.034629</v>
      </c>
      <c r="R9" s="81">
        <f>IF($A9="","",IFERROR(VLOOKUP(R$2&amp;$A$3&amp;$A9,RESULT!$1:$1048576,$E$2,0)*$D$2,"-"))</f>
        <v>1.0685389999999999</v>
      </c>
      <c r="S9" s="81">
        <f>IF($A9="","",IFERROR(VLOOKUP(S$2&amp;$A$3&amp;$A9,RESULT!$1:$1048576,$E$2,0)*$D$2,"-"))</f>
        <v>1.1015969999999999</v>
      </c>
      <c r="T9" s="81">
        <f>IF($A9="","",IFERROR(VLOOKUP(T$2&amp;$A$3&amp;$A9,RESULT!$1:$1048576,$E$2,0)*$D$2,"-"))</f>
        <v>1.119507</v>
      </c>
      <c r="U9" s="81">
        <f>IF($A9="","",IFERROR(VLOOKUP(U$2&amp;$A$3&amp;$A9,RESULT!$1:$1048576,$E$2,0)*$D$2,"-"))</f>
        <v>1.1469149999999999</v>
      </c>
      <c r="V9" s="81">
        <f>IF($A9="","",IFERROR(VLOOKUP(V$2&amp;$A$3&amp;$A9,RESULT!$1:$1048576,$E$2,0)*$D$2,"-"))</f>
        <v>1.171883</v>
      </c>
      <c r="W9" s="81">
        <f>IF($A9="","",IFERROR(VLOOKUP(W$2&amp;$A$3&amp;$A9,RESULT!$1:$1048576,$E$2,0)*$D$2,"-"))</f>
        <v>1.17072</v>
      </c>
      <c r="X9" s="81">
        <f>IF($A9="","",IFERROR(VLOOKUP(X$2&amp;$A$3&amp;$A9,RESULT!$1:$1048576,$E$2,0)*$D$2,"-"))</f>
        <v>1.221992</v>
      </c>
      <c r="Y9" s="81">
        <f>IF($A9="","",IFERROR(VLOOKUP(Y$2&amp;$A$3&amp;$A9,RESULT!$1:$1048576,$E$2,0)*$D$2,"-"))</f>
        <v>1.2225219999999999</v>
      </c>
      <c r="Z9" s="90">
        <f>IF($A9="","",IFERROR(VLOOKUP(Z$2&amp;$A$3&amp;$A9,RESULT!$1:$1048576,$E$2,0)*$D$2,"-"))</f>
        <v>1.264974</v>
      </c>
      <c r="AA9" s="81">
        <f>IF($A9="","",IFERROR(VLOOKUP(AA$2&amp;$A$3&amp;$A9,RESULT!$1:$1048576,$E$2,0)*$D$2,"-"))</f>
        <v>1.5111429999999999</v>
      </c>
      <c r="AB9" s="69">
        <f>IF($A9="","",IFERROR(VLOOKUP(AB$2&amp;$A$3&amp;$A9,RESULT!$1:$1048576,$E$2,0)*$D$2,"-"))</f>
        <v>1.545698</v>
      </c>
      <c r="AC9" s="69">
        <f>IF($A9="","",IFERROR(VLOOKUP(AC$2&amp;$A$3&amp;$A9,RESULT!$1:$1048576,$E$2,0)*$D$2,"-"))</f>
        <v>1.571653</v>
      </c>
      <c r="AD9" s="69">
        <f>IF($A9="","",IFERROR(VLOOKUP(AD$2&amp;$A$3&amp;$A9,RESULT!$1:$1048576,$E$2,0)*$D$2,"-"))</f>
        <v>1.5355919999999998</v>
      </c>
      <c r="AE9" s="69">
        <f>IF($A9="","",IFERROR(VLOOKUP(AE$2&amp;$A$3&amp;$A9,RESULT!$1:$1048576,$E$2,0)*$D$2,"-"))</f>
        <v>1.5904619999999998</v>
      </c>
      <c r="AF9" s="69">
        <f>IF($A9="","",IFERROR(VLOOKUP(AF$2&amp;$A$3&amp;$A9,RESULT!$1:$1048576,$E$2,0)*$D$2,"-"))</f>
        <v>1.6105799999999999</v>
      </c>
      <c r="AG9" s="69">
        <f>IF($A9="","",IFERROR(VLOOKUP(AG$2&amp;$A$3&amp;$A9,RESULT!$1:$1048576,$E$2,0)*$D$2,"-"))</f>
        <v>1.5978139999999998</v>
      </c>
      <c r="AH9" s="69">
        <f>IF($A9="","",IFERROR(VLOOKUP(AH$2&amp;$A$3&amp;$A9,RESULT!$1:$1048576,$E$2,0)*$D$2,"-"))</f>
        <v>1.6573309999999999</v>
      </c>
      <c r="AI9" s="69">
        <f>IF($A9="","",IFERROR(VLOOKUP(AI$2&amp;$A$3&amp;$A9,RESULT!$1:$1048576,$E$2,0)*$D$2,"-"))</f>
        <v>1.674353</v>
      </c>
      <c r="AJ9" s="69">
        <f>IF($A9="","",IFERROR(VLOOKUP(AJ$2&amp;$A$3&amp;$A9,RESULT!$1:$1048576,$E$2,0)*$D$2,"-"))</f>
        <v>1.6597119999999999</v>
      </c>
      <c r="AK9" s="11"/>
      <c r="AL9" s="11"/>
      <c r="AM9" s="11"/>
      <c r="AN9" s="11"/>
      <c r="AO9" s="11"/>
      <c r="AP9" s="12"/>
      <c r="AQ9" s="13"/>
      <c r="AR9" s="14"/>
    </row>
    <row r="10" spans="1:44" ht="22.5" customHeight="1" x14ac:dyDescent="0.2">
      <c r="A10" s="43">
        <v>12</v>
      </c>
      <c r="B10" s="45"/>
      <c r="C10" s="46"/>
      <c r="D10" s="46"/>
      <c r="E10" s="80"/>
      <c r="F10" s="72" t="s">
        <v>17</v>
      </c>
      <c r="G10" s="81">
        <f>IF($A10="","",IFERROR(VLOOKUP(G$2&amp;$A$3&amp;$A10,RESULT!$1:$1048576,$E$2,0)*$D$2,"-"))</f>
        <v>0.26991100000000001</v>
      </c>
      <c r="H10" s="81">
        <f>IF($A10="","",IFERROR(VLOOKUP(H$2&amp;$A$3&amp;$A10,RESULT!$1:$1048576,$E$2,0)*$D$2,"-"))</f>
        <v>0.279333</v>
      </c>
      <c r="I10" s="81">
        <f>IF($A10="","",IFERROR(VLOOKUP(I$2&amp;$A$3&amp;$A10,RESULT!$1:$1048576,$E$2,0)*$D$2,"-"))</f>
        <v>0.30218699999999998</v>
      </c>
      <c r="J10" s="81">
        <f>IF($A10="","",IFERROR(VLOOKUP(J$2&amp;$A$3&amp;$A10,RESULT!$1:$1048576,$E$2,0)*$D$2,"-"))</f>
        <v>0.31012999999999996</v>
      </c>
      <c r="K10" s="81">
        <f>IF($A10="","",IFERROR(VLOOKUP(K$2&amp;$A$3&amp;$A10,RESULT!$1:$1048576,$E$2,0)*$D$2,"-"))</f>
        <v>0.30856600000000001</v>
      </c>
      <c r="L10" s="81">
        <f>IF($A10="","",IFERROR(VLOOKUP(L$2&amp;$A$3&amp;$A10,RESULT!$1:$1048576,$E$2,0)*$D$2,"-"))</f>
        <v>0.33659</v>
      </c>
      <c r="M10" s="81">
        <f>IF($A10="","",IFERROR(VLOOKUP(M$2&amp;$A$3&amp;$A10,RESULT!$1:$1048576,$E$2,0)*$D$2,"-"))</f>
        <v>0.36292599999999997</v>
      </c>
      <c r="N10" s="81">
        <f>IF($A10="","",IFERROR(VLOOKUP(N$2&amp;$A$3&amp;$A10,RESULT!$1:$1048576,$E$2,0)*$D$2,"-"))</f>
        <v>0.38898899999999997</v>
      </c>
      <c r="O10" s="81">
        <f>IF($A10="","",IFERROR(VLOOKUP(O$2&amp;$A$3&amp;$A10,RESULT!$1:$1048576,$E$2,0)*$D$2,"-"))</f>
        <v>0.41436200000000001</v>
      </c>
      <c r="P10" s="81">
        <f>IF($A10="","",IFERROR(VLOOKUP(P$2&amp;$A$3&amp;$A10,RESULT!$1:$1048576,$E$2,0)*$D$2,"-"))</f>
        <v>0.427421</v>
      </c>
      <c r="Q10" s="81">
        <f>IF($A10="","",IFERROR(VLOOKUP(Q$2&amp;$A$3&amp;$A10,RESULT!$1:$1048576,$E$2,0)*$D$2,"-"))</f>
        <v>0.439276</v>
      </c>
      <c r="R10" s="81">
        <f>IF($A10="","",IFERROR(VLOOKUP(R$2&amp;$A$3&amp;$A10,RESULT!$1:$1048576,$E$2,0)*$D$2,"-"))</f>
        <v>0.45623399999999997</v>
      </c>
      <c r="S10" s="81">
        <f>IF($A10="","",IFERROR(VLOOKUP(S$2&amp;$A$3&amp;$A10,RESULT!$1:$1048576,$E$2,0)*$D$2,"-"))</f>
        <v>0.46915299999999999</v>
      </c>
      <c r="T10" s="81">
        <f>IF($A10="","",IFERROR(VLOOKUP(T$2&amp;$A$3&amp;$A10,RESULT!$1:$1048576,$E$2,0)*$D$2,"-"))</f>
        <v>0.48967099999999997</v>
      </c>
      <c r="U10" s="81">
        <f>IF($A10="","",IFERROR(VLOOKUP(U$2&amp;$A$3&amp;$A10,RESULT!$1:$1048576,$E$2,0)*$D$2,"-"))</f>
        <v>0.49789699999999998</v>
      </c>
      <c r="V10" s="81">
        <f>IF($A10="","",IFERROR(VLOOKUP(V$2&amp;$A$3&amp;$A10,RESULT!$1:$1048576,$E$2,0)*$D$2,"-"))</f>
        <v>0.51180300000000001</v>
      </c>
      <c r="W10" s="81">
        <f>IF($A10="","",IFERROR(VLOOKUP(W$2&amp;$A$3&amp;$A10,RESULT!$1:$1048576,$E$2,0)*$D$2,"-"))</f>
        <v>0.568442</v>
      </c>
      <c r="X10" s="81">
        <f>IF($A10="","",IFERROR(VLOOKUP(X$2&amp;$A$3&amp;$A10,RESULT!$1:$1048576,$E$2,0)*$D$2,"-"))</f>
        <v>0.54109799999999997</v>
      </c>
      <c r="Y10" s="81">
        <f>IF($A10="","",IFERROR(VLOOKUP(Y$2&amp;$A$3&amp;$A10,RESULT!$1:$1048576,$E$2,0)*$D$2,"-"))</f>
        <v>0.53620599999999996</v>
      </c>
      <c r="Z10" s="90">
        <f>IF($A10="","",IFERROR(VLOOKUP(Z$2&amp;$A$3&amp;$A10,RESULT!$1:$1048576,$E$2,0)*$D$2,"-"))</f>
        <v>0.57905799999999996</v>
      </c>
      <c r="AA10" s="81">
        <f>IF($A10="","",IFERROR(VLOOKUP(AA$2&amp;$A$3&amp;$A10,RESULT!$1:$1048576,$E$2,0)*$D$2,"-"))</f>
        <v>0.63620299999999996</v>
      </c>
      <c r="AB10" s="81">
        <f>IF($A10="","",IFERROR(VLOOKUP(AB$2&amp;$A$3&amp;$A10,RESULT!$1:$1048576,$E$2,0)*$D$2,"-"))</f>
        <v>0.65796299999999996</v>
      </c>
      <c r="AC10" s="81">
        <f>IF($A10="","",IFERROR(VLOOKUP(AC$2&amp;$A$3&amp;$A10,RESULT!$1:$1048576,$E$2,0)*$D$2,"-"))</f>
        <v>0.66318999999999995</v>
      </c>
      <c r="AD10" s="81">
        <f>IF($A10="","",IFERROR(VLOOKUP(AD$2&amp;$A$3&amp;$A10,RESULT!$1:$1048576,$E$2,0)*$D$2,"-"))</f>
        <v>0.68887199999999993</v>
      </c>
      <c r="AE10" s="81">
        <f>IF($A10="","",IFERROR(VLOOKUP(AE$2&amp;$A$3&amp;$A10,RESULT!$1:$1048576,$E$2,0)*$D$2,"-"))</f>
        <v>0.68611699999999998</v>
      </c>
      <c r="AF10" s="81">
        <f>IF($A10="","",IFERROR(VLOOKUP(AF$2&amp;$A$3&amp;$A10,RESULT!$1:$1048576,$E$2,0)*$D$2,"-"))</f>
        <v>0.71174700000000002</v>
      </c>
      <c r="AG10" s="81">
        <f>IF($A10="","",IFERROR(VLOOKUP(AG$2&amp;$A$3&amp;$A10,RESULT!$1:$1048576,$E$2,0)*$D$2,"-"))</f>
        <v>0.73240099999999997</v>
      </c>
      <c r="AH10" s="81">
        <f>IF($A10="","",IFERROR(VLOOKUP(AH$2&amp;$A$3&amp;$A10,RESULT!$1:$1048576,$E$2,0)*$D$2,"-"))</f>
        <v>0.74518499999999999</v>
      </c>
      <c r="AI10" s="81">
        <f>IF($A10="","",IFERROR(VLOOKUP(AI$2&amp;$A$3&amp;$A10,RESULT!$1:$1048576,$E$2,0)*$D$2,"-"))</f>
        <v>0.75779200000000002</v>
      </c>
      <c r="AJ10" s="81">
        <f>IF($A10="","",IFERROR(VLOOKUP(AJ$2&amp;$A$3&amp;$A10,RESULT!$1:$1048576,$E$2,0)*$D$2,"-"))</f>
        <v>0.77947</v>
      </c>
      <c r="AK10" s="11"/>
      <c r="AL10" s="11"/>
      <c r="AM10" s="11"/>
      <c r="AN10" s="11"/>
      <c r="AO10" s="11"/>
      <c r="AP10" s="12"/>
      <c r="AQ10" s="13"/>
      <c r="AR10" s="14"/>
    </row>
    <row r="11" spans="1:44" ht="22.5" customHeight="1" x14ac:dyDescent="0.2">
      <c r="A11" s="43">
        <v>13</v>
      </c>
      <c r="B11" s="45"/>
      <c r="C11" s="46"/>
      <c r="D11" s="46"/>
      <c r="E11" s="80"/>
      <c r="F11" s="72" t="s">
        <v>18</v>
      </c>
      <c r="G11" s="81">
        <f>IF($A11="","",IFERROR(VLOOKUP(G$2&amp;$A$3&amp;$A11,RESULT!$1:$1048576,$E$2,0)*$D$2,"-"))</f>
        <v>1.5445899999999999</v>
      </c>
      <c r="H11" s="81">
        <f>IF($A11="","",IFERROR(VLOOKUP(H$2&amp;$A$3&amp;$A11,RESULT!$1:$1048576,$E$2,0)*$D$2,"-"))</f>
        <v>1.5966179999999999</v>
      </c>
      <c r="I11" s="81">
        <f>IF($A11="","",IFERROR(VLOOKUP(I$2&amp;$A$3&amp;$A11,RESULT!$1:$1048576,$E$2,0)*$D$2,"-"))</f>
        <v>1.7080879999999998</v>
      </c>
      <c r="J11" s="81">
        <f>IF($A11="","",IFERROR(VLOOKUP(J$2&amp;$A$3&amp;$A11,RESULT!$1:$1048576,$E$2,0)*$D$2,"-"))</f>
        <v>1.768308</v>
      </c>
      <c r="K11" s="81">
        <f>IF($A11="","",IFERROR(VLOOKUP(K$2&amp;$A$3&amp;$A11,RESULT!$1:$1048576,$E$2,0)*$D$2,"-"))</f>
        <v>1.8252469999999998</v>
      </c>
      <c r="L11" s="81">
        <f>IF($A11="","",IFERROR(VLOOKUP(L$2&amp;$A$3&amp;$A11,RESULT!$1:$1048576,$E$2,0)*$D$2,"-"))</f>
        <v>1.8785179999999999</v>
      </c>
      <c r="M11" s="81">
        <f>IF($A11="","",IFERROR(VLOOKUP(M$2&amp;$A$3&amp;$A11,RESULT!$1:$1048576,$E$2,0)*$D$2,"-"))</f>
        <v>2.0663359999999997</v>
      </c>
      <c r="N11" s="81">
        <f>IF($A11="","",IFERROR(VLOOKUP(N$2&amp;$A$3&amp;$A11,RESULT!$1:$1048576,$E$2,0)*$D$2,"-"))</f>
        <v>2.2242189999999997</v>
      </c>
      <c r="O11" s="81">
        <f>IF($A11="","",IFERROR(VLOOKUP(O$2&amp;$A$3&amp;$A11,RESULT!$1:$1048576,$E$2,0)*$D$2,"-"))</f>
        <v>2.303023</v>
      </c>
      <c r="P11" s="81">
        <f>IF($A11="","",IFERROR(VLOOKUP(P$2&amp;$A$3&amp;$A11,RESULT!$1:$1048576,$E$2,0)*$D$2,"-"))</f>
        <v>2.3757299999999999</v>
      </c>
      <c r="Q11" s="81">
        <f>IF($A11="","",IFERROR(VLOOKUP(Q$2&amp;$A$3&amp;$A11,RESULT!$1:$1048576,$E$2,0)*$D$2,"-"))</f>
        <v>2.448426</v>
      </c>
      <c r="R11" s="81">
        <f>IF($A11="","",IFERROR(VLOOKUP(R$2&amp;$A$3&amp;$A11,RESULT!$1:$1048576,$E$2,0)*$D$2,"-"))</f>
        <v>2.5122399999999998</v>
      </c>
      <c r="S11" s="81">
        <f>IF($A11="","",IFERROR(VLOOKUP(S$2&amp;$A$3&amp;$A11,RESULT!$1:$1048576,$E$2,0)*$D$2,"-"))</f>
        <v>2.5802689999999999</v>
      </c>
      <c r="T11" s="81">
        <f>IF($A11="","",IFERROR(VLOOKUP(T$2&amp;$A$3&amp;$A11,RESULT!$1:$1048576,$E$2,0)*$D$2,"-"))</f>
        <v>2.617086</v>
      </c>
      <c r="U11" s="81">
        <f>IF($A11="","",IFERROR(VLOOKUP(U$2&amp;$A$3&amp;$A11,RESULT!$1:$1048576,$E$2,0)*$D$2,"-"))</f>
        <v>2.6583349999999997</v>
      </c>
      <c r="V11" s="81">
        <f>IF($A11="","",IFERROR(VLOOKUP(V$2&amp;$A$3&amp;$A11,RESULT!$1:$1048576,$E$2,0)*$D$2,"-"))</f>
        <v>2.7544309999999999</v>
      </c>
      <c r="W11" s="81">
        <f>IF($A11="","",IFERROR(VLOOKUP(W$2&amp;$A$3&amp;$A11,RESULT!$1:$1048576,$E$2,0)*$D$2,"-"))</f>
        <v>2.5842489999999998</v>
      </c>
      <c r="X11" s="81">
        <f>IF($A11="","",IFERROR(VLOOKUP(X$2&amp;$A$3&amp;$A11,RESULT!$1:$1048576,$E$2,0)*$D$2,"-"))</f>
        <v>3.0027809999999997</v>
      </c>
      <c r="Y11" s="81">
        <f>IF($A11="","",IFERROR(VLOOKUP(Y$2&amp;$A$3&amp;$A11,RESULT!$1:$1048576,$E$2,0)*$D$2,"-"))</f>
        <v>3.1361829999999999</v>
      </c>
      <c r="Z11" s="90">
        <f>IF($A11="","",IFERROR(VLOOKUP(Z$2&amp;$A$3&amp;$A11,RESULT!$1:$1048576,$E$2,0)*$D$2,"-"))</f>
        <v>3.169718</v>
      </c>
      <c r="AA11" s="81">
        <f>IF($A11="","",IFERROR(VLOOKUP(AA$2&amp;$A$3&amp;$A11,RESULT!$1:$1048576,$E$2,0)*$D$2,"-"))</f>
        <v>3.1810709999999998</v>
      </c>
      <c r="AB11" s="81">
        <f>IF($A11="","",IFERROR(VLOOKUP(AB$2&amp;$A$3&amp;$A11,RESULT!$1:$1048576,$E$2,0)*$D$2,"-"))</f>
        <v>3.2514659999999997</v>
      </c>
      <c r="AC11" s="81">
        <f>IF($A11="","",IFERROR(VLOOKUP(AC$2&amp;$A$3&amp;$A11,RESULT!$1:$1048576,$E$2,0)*$D$2,"-"))</f>
        <v>3.3234879999999998</v>
      </c>
      <c r="AD11" s="81">
        <f>IF($A11="","",IFERROR(VLOOKUP(AD$2&amp;$A$3&amp;$A11,RESULT!$1:$1048576,$E$2,0)*$D$2,"-"))</f>
        <v>3.3074699999999999</v>
      </c>
      <c r="AE11" s="81">
        <f>IF($A11="","",IFERROR(VLOOKUP(AE$2&amp;$A$3&amp;$A11,RESULT!$1:$1048576,$E$2,0)*$D$2,"-"))</f>
        <v>3.3760489999999996</v>
      </c>
      <c r="AF11" s="81">
        <f>IF($A11="","",IFERROR(VLOOKUP(AF$2&amp;$A$3&amp;$A11,RESULT!$1:$1048576,$E$2,0)*$D$2,"-"))</f>
        <v>3.4991509999999999</v>
      </c>
      <c r="AG11" s="81">
        <f>IF($A11="","",IFERROR(VLOOKUP(AG$2&amp;$A$3&amp;$A11,RESULT!$1:$1048576,$E$2,0)*$D$2,"-"))</f>
        <v>3.2235899999999997</v>
      </c>
      <c r="AH11" s="81">
        <f>IF($A11="","",IFERROR(VLOOKUP(AH$2&amp;$A$3&amp;$A11,RESULT!$1:$1048576,$E$2,0)*$D$2,"-"))</f>
        <v>3.602929</v>
      </c>
      <c r="AI11" s="81">
        <f>IF($A11="","",IFERROR(VLOOKUP(AI$2&amp;$A$3&amp;$A11,RESULT!$1:$1048576,$E$2,0)*$D$2,"-"))</f>
        <v>3.7718129999999999</v>
      </c>
      <c r="AJ11" s="81">
        <f>IF($A11="","",IFERROR(VLOOKUP(AJ$2&amp;$A$3&amp;$A11,RESULT!$1:$1048576,$E$2,0)*$D$2,"-"))</f>
        <v>3.7822929999999997</v>
      </c>
      <c r="AK11" s="11"/>
      <c r="AL11" s="11"/>
      <c r="AM11" s="11"/>
      <c r="AN11" s="11"/>
      <c r="AO11" s="11"/>
      <c r="AP11" s="12"/>
      <c r="AQ11" s="13"/>
      <c r="AR11" s="14"/>
    </row>
    <row r="12" spans="1:44" ht="22.5" customHeight="1" x14ac:dyDescent="0.2">
      <c r="A12" s="43">
        <v>14</v>
      </c>
      <c r="B12" s="45"/>
      <c r="C12" s="46"/>
      <c r="D12" s="46"/>
      <c r="E12" s="80"/>
      <c r="F12" s="72" t="s">
        <v>19</v>
      </c>
      <c r="G12" s="81">
        <f>IF($A12="","",IFERROR(VLOOKUP(G$2&amp;$A$3&amp;$A12,RESULT!$1:$1048576,$E$2,0)*$D$2,"-"))</f>
        <v>0.147535</v>
      </c>
      <c r="H12" s="81">
        <f>IF($A12="","",IFERROR(VLOOKUP(H$2&amp;$A$3&amp;$A12,RESULT!$1:$1048576,$E$2,0)*$D$2,"-"))</f>
        <v>0.151341</v>
      </c>
      <c r="I12" s="81">
        <f>IF($A12="","",IFERROR(VLOOKUP(I$2&amp;$A$3&amp;$A12,RESULT!$1:$1048576,$E$2,0)*$D$2,"-"))</f>
        <v>0.16853399999999999</v>
      </c>
      <c r="J12" s="81">
        <f>IF($A12="","",IFERROR(VLOOKUP(J$2&amp;$A$3&amp;$A12,RESULT!$1:$1048576,$E$2,0)*$D$2,"-"))</f>
        <v>0.16864599999999999</v>
      </c>
      <c r="K12" s="81">
        <f>IF($A12="","",IFERROR(VLOOKUP(K$2&amp;$A$3&amp;$A12,RESULT!$1:$1048576,$E$2,0)*$D$2,"-"))</f>
        <v>0.18206600000000001</v>
      </c>
      <c r="L12" s="81">
        <f>IF($A12="","",IFERROR(VLOOKUP(L$2&amp;$A$3&amp;$A12,RESULT!$1:$1048576,$E$2,0)*$D$2,"-"))</f>
        <v>0.19083999999999998</v>
      </c>
      <c r="M12" s="81">
        <f>IF($A12="","",IFERROR(VLOOKUP(M$2&amp;$A$3&amp;$A12,RESULT!$1:$1048576,$E$2,0)*$D$2,"-"))</f>
        <v>0.233073</v>
      </c>
      <c r="N12" s="81">
        <f>IF($A12="","",IFERROR(VLOOKUP(N$2&amp;$A$3&amp;$A12,RESULT!$1:$1048576,$E$2,0)*$D$2,"-"))</f>
        <v>0.26788299999999998</v>
      </c>
      <c r="O12" s="81">
        <f>IF($A12="","",IFERROR(VLOOKUP(O$2&amp;$A$3&amp;$A12,RESULT!$1:$1048576,$E$2,0)*$D$2,"-"))</f>
        <v>0.27484199999999998</v>
      </c>
      <c r="P12" s="81">
        <f>IF($A12="","",IFERROR(VLOOKUP(P$2&amp;$A$3&amp;$A12,RESULT!$1:$1048576,$E$2,0)*$D$2,"-"))</f>
        <v>0.28539399999999998</v>
      </c>
      <c r="Q12" s="81">
        <f>IF($A12="","",IFERROR(VLOOKUP(Q$2&amp;$A$3&amp;$A12,RESULT!$1:$1048576,$E$2,0)*$D$2,"-"))</f>
        <v>0.29616199999999998</v>
      </c>
      <c r="R12" s="81">
        <f>IF($A12="","",IFERROR(VLOOKUP(R$2&amp;$A$3&amp;$A12,RESULT!$1:$1048576,$E$2,0)*$D$2,"-"))</f>
        <v>0.28764999999999996</v>
      </c>
      <c r="S12" s="81">
        <f>IF($A12="","",IFERROR(VLOOKUP(S$2&amp;$A$3&amp;$A12,RESULT!$1:$1048576,$E$2,0)*$D$2,"-"))</f>
        <v>0.29647200000000001</v>
      </c>
      <c r="T12" s="81">
        <f>IF($A12="","",IFERROR(VLOOKUP(T$2&amp;$A$3&amp;$A12,RESULT!$1:$1048576,$E$2,0)*$D$2,"-"))</f>
        <v>0.32105699999999998</v>
      </c>
      <c r="U12" s="81">
        <f>IF($A12="","",IFERROR(VLOOKUP(U$2&amp;$A$3&amp;$A12,RESULT!$1:$1048576,$E$2,0)*$D$2,"-"))</f>
        <v>0.328735</v>
      </c>
      <c r="V12" s="81">
        <f>IF($A12="","",IFERROR(VLOOKUP(V$2&amp;$A$3&amp;$A12,RESULT!$1:$1048576,$E$2,0)*$D$2,"-"))</f>
        <v>0.34444999999999998</v>
      </c>
      <c r="W12" s="81">
        <f>IF($A12="","",IFERROR(VLOOKUP(W$2&amp;$A$3&amp;$A12,RESULT!$1:$1048576,$E$2,0)*$D$2,"-"))</f>
        <v>0.38348499999999996</v>
      </c>
      <c r="X12" s="81">
        <f>IF($A12="","",IFERROR(VLOOKUP(X$2&amp;$A$3&amp;$A12,RESULT!$1:$1048576,$E$2,0)*$D$2,"-"))</f>
        <v>0.39280699999999996</v>
      </c>
      <c r="Y12" s="81">
        <f>IF($A12="","",IFERROR(VLOOKUP(Y$2&amp;$A$3&amp;$A12,RESULT!$1:$1048576,$E$2,0)*$D$2,"-"))</f>
        <v>0.39733199999999996</v>
      </c>
      <c r="Z12" s="90">
        <f>IF($A12="","",IFERROR(VLOOKUP(Z$2&amp;$A$3&amp;$A12,RESULT!$1:$1048576,$E$2,0)*$D$2,"-"))</f>
        <v>0.39994799999999997</v>
      </c>
      <c r="AA12" s="81">
        <f>IF($A12="","",IFERROR(VLOOKUP(AA$2&amp;$A$3&amp;$A12,RESULT!$1:$1048576,$E$2,0)*$D$2,"-"))</f>
        <v>0.38930599999999999</v>
      </c>
      <c r="AB12" s="81">
        <f>IF($A12="","",IFERROR(VLOOKUP(AB$2&amp;$A$3&amp;$A12,RESULT!$1:$1048576,$E$2,0)*$D$2,"-"))</f>
        <v>0.37404099999999996</v>
      </c>
      <c r="AC12" s="81">
        <f>IF($A12="","",IFERROR(VLOOKUP(AC$2&amp;$A$3&amp;$A12,RESULT!$1:$1048576,$E$2,0)*$D$2,"-"))</f>
        <v>0.36980299999999999</v>
      </c>
      <c r="AD12" s="81">
        <f>IF($A12="","",IFERROR(VLOOKUP(AD$2&amp;$A$3&amp;$A12,RESULT!$1:$1048576,$E$2,0)*$D$2,"-"))</f>
        <v>0.416466</v>
      </c>
      <c r="AE12" s="81">
        <f>IF($A12="","",IFERROR(VLOOKUP(AE$2&amp;$A$3&amp;$A12,RESULT!$1:$1048576,$E$2,0)*$D$2,"-"))</f>
        <v>0.43193099999999995</v>
      </c>
      <c r="AF12" s="81">
        <f>IF($A12="","",IFERROR(VLOOKUP(AF$2&amp;$A$3&amp;$A12,RESULT!$1:$1048576,$E$2,0)*$D$2,"-"))</f>
        <v>0.44736599999999999</v>
      </c>
      <c r="AG12" s="81">
        <f>IF($A12="","",IFERROR(VLOOKUP(AG$2&amp;$A$3&amp;$A12,RESULT!$1:$1048576,$E$2,0)*$D$2,"-"))</f>
        <v>0.45699799999999996</v>
      </c>
      <c r="AH12" s="81">
        <f>IF($A12="","",IFERROR(VLOOKUP(AH$2&amp;$A$3&amp;$A12,RESULT!$1:$1048576,$E$2,0)*$D$2,"-"))</f>
        <v>0.46323499999999995</v>
      </c>
      <c r="AI12" s="81">
        <f>IF($A12="","",IFERROR(VLOOKUP(AI$2&amp;$A$3&amp;$A12,RESULT!$1:$1048576,$E$2,0)*$D$2,"-"))</f>
        <v>0.47314599999999996</v>
      </c>
      <c r="AJ12" s="81">
        <f>IF($A12="","",IFERROR(VLOOKUP(AJ$2&amp;$A$3&amp;$A12,RESULT!$1:$1048576,$E$2,0)*$D$2,"-"))</f>
        <v>0.47370899999999999</v>
      </c>
      <c r="AK12" s="11"/>
      <c r="AL12" s="11"/>
      <c r="AM12" s="11"/>
      <c r="AN12" s="11"/>
      <c r="AO12" s="11"/>
      <c r="AP12" s="12"/>
      <c r="AQ12" s="13"/>
      <c r="AR12" s="14"/>
    </row>
    <row r="13" spans="1:44" ht="22.5" customHeight="1" x14ac:dyDescent="0.2">
      <c r="A13" s="43">
        <v>15</v>
      </c>
      <c r="B13" s="45"/>
      <c r="C13" s="46"/>
      <c r="D13" s="46"/>
      <c r="E13" s="80"/>
      <c r="F13" s="72" t="s">
        <v>20</v>
      </c>
      <c r="G13" s="81">
        <f>IF($A13="","",IFERROR(VLOOKUP(G$2&amp;$A$3&amp;$A13,RESULT!$1:$1048576,$E$2,0)*$D$2,"-"))</f>
        <v>2.6433179999999998</v>
      </c>
      <c r="H13" s="81">
        <f>IF($A13="","",IFERROR(VLOOKUP(H$2&amp;$A$3&amp;$A13,RESULT!$1:$1048576,$E$2,0)*$D$2,"-"))</f>
        <v>2.688329</v>
      </c>
      <c r="I13" s="81">
        <f>IF($A13="","",IFERROR(VLOOKUP(I$2&amp;$A$3&amp;$A13,RESULT!$1:$1048576,$E$2,0)*$D$2,"-"))</f>
        <v>2.8349389999999999</v>
      </c>
      <c r="J13" s="81">
        <f>IF($A13="","",IFERROR(VLOOKUP(J$2&amp;$A$3&amp;$A13,RESULT!$1:$1048576,$E$2,0)*$D$2,"-"))</f>
        <v>2.898352</v>
      </c>
      <c r="K13" s="81">
        <f>IF($A13="","",IFERROR(VLOOKUP(K$2&amp;$A$3&amp;$A13,RESULT!$1:$1048576,$E$2,0)*$D$2,"-"))</f>
        <v>2.9709179999999997</v>
      </c>
      <c r="L13" s="81">
        <f>IF($A13="","",IFERROR(VLOOKUP(L$2&amp;$A$3&amp;$A13,RESULT!$1:$1048576,$E$2,0)*$D$2,"-"))</f>
        <v>3.0607599999999997</v>
      </c>
      <c r="M13" s="81">
        <f>IF($A13="","",IFERROR(VLOOKUP(M$2&amp;$A$3&amp;$A13,RESULT!$1:$1048576,$E$2,0)*$D$2,"-"))</f>
        <v>3.2705069999999998</v>
      </c>
      <c r="N13" s="81">
        <f>IF($A13="","",IFERROR(VLOOKUP(N$2&amp;$A$3&amp;$A13,RESULT!$1:$1048576,$E$2,0)*$D$2,"-"))</f>
        <v>4.2886229999999994</v>
      </c>
      <c r="O13" s="81">
        <f>IF($A13="","",IFERROR(VLOOKUP(O$2&amp;$A$3&amp;$A13,RESULT!$1:$1048576,$E$2,0)*$D$2,"-"))</f>
        <v>4.3597909999999995</v>
      </c>
      <c r="P13" s="81">
        <f>IF($A13="","",IFERROR(VLOOKUP(P$2&amp;$A$3&amp;$A13,RESULT!$1:$1048576,$E$2,0)*$D$2,"-"))</f>
        <v>4.3442919999999994</v>
      </c>
      <c r="Q13" s="81">
        <f>IF($A13="","",IFERROR(VLOOKUP(Q$2&amp;$A$3&amp;$A13,RESULT!$1:$1048576,$E$2,0)*$D$2,"-"))</f>
        <v>4.5663010000000002</v>
      </c>
      <c r="R13" s="81">
        <f>IF($A13="","",IFERROR(VLOOKUP(R$2&amp;$A$3&amp;$A13,RESULT!$1:$1048576,$E$2,0)*$D$2,"-"))</f>
        <v>4.6773600000000002</v>
      </c>
      <c r="S13" s="81">
        <f>IF($A13="","",IFERROR(VLOOKUP(S$2&amp;$A$3&amp;$A13,RESULT!$1:$1048576,$E$2,0)*$D$2,"-"))</f>
        <v>4.7808809999999999</v>
      </c>
      <c r="T13" s="81">
        <f>IF($A13="","",IFERROR(VLOOKUP(T$2&amp;$A$3&amp;$A13,RESULT!$1:$1048576,$E$2,0)*$D$2,"-"))</f>
        <v>4.8571909999999994</v>
      </c>
      <c r="U13" s="81">
        <f>IF($A13="","",IFERROR(VLOOKUP(U$2&amp;$A$3&amp;$A13,RESULT!$1:$1048576,$E$2,0)*$D$2,"-"))</f>
        <v>4.8266669999999996</v>
      </c>
      <c r="V13" s="81">
        <f>IF($A13="","",IFERROR(VLOOKUP(V$2&amp;$A$3&amp;$A13,RESULT!$1:$1048576,$E$2,0)*$D$2,"-"))</f>
        <v>4.9060199999999998</v>
      </c>
      <c r="W13" s="81">
        <f>IF($A13="","",IFERROR(VLOOKUP(W$2&amp;$A$3&amp;$A13,RESULT!$1:$1048576,$E$2,0)*$D$2,"-"))</f>
        <v>5.1309089999999999</v>
      </c>
      <c r="X13" s="81">
        <f>IF($A13="","",IFERROR(VLOOKUP(X$2&amp;$A$3&amp;$A13,RESULT!$1:$1048576,$E$2,0)*$D$2,"-"))</f>
        <v>5.1953329999999998</v>
      </c>
      <c r="Y13" s="81">
        <f>IF($A13="","",IFERROR(VLOOKUP(Y$2&amp;$A$3&amp;$A13,RESULT!$1:$1048576,$E$2,0)*$D$2,"-"))</f>
        <v>5.1859999999999999</v>
      </c>
      <c r="Z13" s="90">
        <f>IF($A13="","",IFERROR(VLOOKUP(Z$2&amp;$A$3&amp;$A13,RESULT!$1:$1048576,$E$2,0)*$D$2,"-"))</f>
        <v>5.3638059999999994</v>
      </c>
      <c r="AA13" s="81">
        <f>IF($A13="","",IFERROR(VLOOKUP(AA$2&amp;$A$3&amp;$A13,RESULT!$1:$1048576,$E$2,0)*$D$2,"-"))</f>
        <v>6.807728</v>
      </c>
      <c r="AB13" s="81">
        <f>IF($A13="","",IFERROR(VLOOKUP(AB$2&amp;$A$3&amp;$A13,RESULT!$1:$1048576,$E$2,0)*$D$2,"-"))</f>
        <v>6.957408</v>
      </c>
      <c r="AC13" s="81">
        <f>IF($A13="","",IFERROR(VLOOKUP(AC$2&amp;$A$3&amp;$A13,RESULT!$1:$1048576,$E$2,0)*$D$2,"-"))</f>
        <v>7.0636760000000001</v>
      </c>
      <c r="AD13" s="81">
        <f>IF($A13="","",IFERROR(VLOOKUP(AD$2&amp;$A$3&amp;$A13,RESULT!$1:$1048576,$E$2,0)*$D$2,"-"))</f>
        <v>7.1753709999999993</v>
      </c>
      <c r="AE13" s="81">
        <f>IF($A13="","",IFERROR(VLOOKUP(AE$2&amp;$A$3&amp;$A13,RESULT!$1:$1048576,$E$2,0)*$D$2,"-"))</f>
        <v>7.1889529999999997</v>
      </c>
      <c r="AF13" s="81">
        <f>IF($A13="","",IFERROR(VLOOKUP(AF$2&amp;$A$3&amp;$A13,RESULT!$1:$1048576,$E$2,0)*$D$2,"-"))</f>
        <v>7.2474989999999995</v>
      </c>
      <c r="AG13" s="81">
        <f>IF($A13="","",IFERROR(VLOOKUP(AG$2&amp;$A$3&amp;$A13,RESULT!$1:$1048576,$E$2,0)*$D$2,"-"))</f>
        <v>7.4743659999999998</v>
      </c>
      <c r="AH13" s="81">
        <f>IF($A13="","",IFERROR(VLOOKUP(AH$2&amp;$A$3&amp;$A13,RESULT!$1:$1048576,$E$2,0)*$D$2,"-"))</f>
        <v>7.5468999999999999</v>
      </c>
      <c r="AI13" s="81">
        <f>IF($A13="","",IFERROR(VLOOKUP(AI$2&amp;$A$3&amp;$A13,RESULT!$1:$1048576,$E$2,0)*$D$2,"-"))</f>
        <v>7.633165</v>
      </c>
      <c r="AJ13" s="81">
        <f>IF($A13="","",IFERROR(VLOOKUP(AJ$2&amp;$A$3&amp;$A13,RESULT!$1:$1048576,$E$2,0)*$D$2,"-"))</f>
        <v>7.6776669999999996</v>
      </c>
      <c r="AK13" s="11"/>
      <c r="AL13" s="11"/>
      <c r="AM13" s="11"/>
      <c r="AN13" s="11"/>
      <c r="AO13" s="11"/>
      <c r="AP13" s="12"/>
      <c r="AQ13" s="13"/>
      <c r="AR13" s="14"/>
    </row>
    <row r="14" spans="1:44" ht="22.5" customHeight="1" x14ac:dyDescent="0.2">
      <c r="A14" s="43">
        <v>16</v>
      </c>
      <c r="B14" s="45"/>
      <c r="C14" s="46"/>
      <c r="D14" s="46"/>
      <c r="E14" s="80"/>
      <c r="F14" s="72" t="s">
        <v>21</v>
      </c>
      <c r="G14" s="81">
        <f>IF($A14="","",IFERROR(VLOOKUP(G$2&amp;$A$3&amp;$A14,RESULT!$1:$1048576,$E$2,0)*$D$2,"-"))</f>
        <v>0.25213399999999997</v>
      </c>
      <c r="H14" s="81">
        <f>IF($A14="","",IFERROR(VLOOKUP(H$2&amp;$A$3&amp;$A14,RESULT!$1:$1048576,$E$2,0)*$D$2,"-"))</f>
        <v>0.26858399999999999</v>
      </c>
      <c r="I14" s="81">
        <f>IF($A14="","",IFERROR(VLOOKUP(I$2&amp;$A$3&amp;$A14,RESULT!$1:$1048576,$E$2,0)*$D$2,"-"))</f>
        <v>0.315915</v>
      </c>
      <c r="J14" s="81">
        <f>IF($A14="","",IFERROR(VLOOKUP(J$2&amp;$A$3&amp;$A14,RESULT!$1:$1048576,$E$2,0)*$D$2,"-"))</f>
        <v>0.332175</v>
      </c>
      <c r="K14" s="81">
        <f>IF($A14="","",IFERROR(VLOOKUP(K$2&amp;$A$3&amp;$A14,RESULT!$1:$1048576,$E$2,0)*$D$2,"-"))</f>
        <v>0.34976099999999999</v>
      </c>
      <c r="L14" s="81">
        <f>IF($A14="","",IFERROR(VLOOKUP(L$2&amp;$A$3&amp;$A14,RESULT!$1:$1048576,$E$2,0)*$D$2,"-"))</f>
        <v>0.36127199999999998</v>
      </c>
      <c r="M14" s="81">
        <f>IF($A14="","",IFERROR(VLOOKUP(M$2&amp;$A$3&amp;$A14,RESULT!$1:$1048576,$E$2,0)*$D$2,"-"))</f>
        <v>0.396173</v>
      </c>
      <c r="N14" s="81">
        <f>IF($A14="","",IFERROR(VLOOKUP(N$2&amp;$A$3&amp;$A14,RESULT!$1:$1048576,$E$2,0)*$D$2,"-"))</f>
        <v>0.46434899999999996</v>
      </c>
      <c r="O14" s="81">
        <f>IF($A14="","",IFERROR(VLOOKUP(O$2&amp;$A$3&amp;$A14,RESULT!$1:$1048576,$E$2,0)*$D$2,"-"))</f>
        <v>0.475549</v>
      </c>
      <c r="P14" s="81">
        <f>IF($A14="","",IFERROR(VLOOKUP(P$2&amp;$A$3&amp;$A14,RESULT!$1:$1048576,$E$2,0)*$D$2,"-"))</f>
        <v>0.49404399999999998</v>
      </c>
      <c r="Q14" s="81">
        <f>IF($A14="","",IFERROR(VLOOKUP(Q$2&amp;$A$3&amp;$A14,RESULT!$1:$1048576,$E$2,0)*$D$2,"-"))</f>
        <v>0.49868699999999999</v>
      </c>
      <c r="R14" s="81">
        <f>IF($A14="","",IFERROR(VLOOKUP(R$2&amp;$A$3&amp;$A14,RESULT!$1:$1048576,$E$2,0)*$D$2,"-"))</f>
        <v>0.53532599999999997</v>
      </c>
      <c r="S14" s="81">
        <f>IF($A14="","",IFERROR(VLOOKUP(S$2&amp;$A$3&amp;$A14,RESULT!$1:$1048576,$E$2,0)*$D$2,"-"))</f>
        <v>0.55196499999999993</v>
      </c>
      <c r="T14" s="81">
        <f>IF($A14="","",IFERROR(VLOOKUP(T$2&amp;$A$3&amp;$A14,RESULT!$1:$1048576,$E$2,0)*$D$2,"-"))</f>
        <v>0.56126799999999999</v>
      </c>
      <c r="U14" s="81">
        <f>IF($A14="","",IFERROR(VLOOKUP(U$2&amp;$A$3&amp;$A14,RESULT!$1:$1048576,$E$2,0)*$D$2,"-"))</f>
        <v>0.58372099999999993</v>
      </c>
      <c r="V14" s="81">
        <f>IF($A14="","",IFERROR(VLOOKUP(V$2&amp;$A$3&amp;$A14,RESULT!$1:$1048576,$E$2,0)*$D$2,"-"))</f>
        <v>0.59996300000000002</v>
      </c>
      <c r="W14" s="81">
        <f>IF($A14="","",IFERROR(VLOOKUP(W$2&amp;$A$3&amp;$A14,RESULT!$1:$1048576,$E$2,0)*$D$2,"-"))</f>
        <v>0.58927200000000002</v>
      </c>
      <c r="X14" s="81">
        <f>IF($A14="","",IFERROR(VLOOKUP(X$2&amp;$A$3&amp;$A14,RESULT!$1:$1048576,$E$2,0)*$D$2,"-"))</f>
        <v>0.63827800000000001</v>
      </c>
      <c r="Y14" s="81">
        <f>IF($A14="","",IFERROR(VLOOKUP(Y$2&amp;$A$3&amp;$A14,RESULT!$1:$1048576,$E$2,0)*$D$2,"-"))</f>
        <v>0.61778899999999992</v>
      </c>
      <c r="Z14" s="90">
        <f>IF($A14="","",IFERROR(VLOOKUP(Z$2&amp;$A$3&amp;$A14,RESULT!$1:$1048576,$E$2,0)*$D$2,"-"))</f>
        <v>0.67082699999999995</v>
      </c>
      <c r="AA14" s="81">
        <f>IF($A14="","",IFERROR(VLOOKUP(AA$2&amp;$A$3&amp;$A14,RESULT!$1:$1048576,$E$2,0)*$D$2,"-"))</f>
        <v>0.56155899999999992</v>
      </c>
      <c r="AB14" s="81">
        <f>IF($A14="","",IFERROR(VLOOKUP(AB$2&amp;$A$3&amp;$A14,RESULT!$1:$1048576,$E$2,0)*$D$2,"-"))</f>
        <v>0.59975299999999998</v>
      </c>
      <c r="AC14" s="81">
        <f>IF($A14="","",IFERROR(VLOOKUP(AC$2&amp;$A$3&amp;$A14,RESULT!$1:$1048576,$E$2,0)*$D$2,"-"))</f>
        <v>0.61761100000000002</v>
      </c>
      <c r="AD14" s="81">
        <f>IF($A14="","",IFERROR(VLOOKUP(AD$2&amp;$A$3&amp;$A14,RESULT!$1:$1048576,$E$2,0)*$D$2,"-"))</f>
        <v>0.62835799999999997</v>
      </c>
      <c r="AE14" s="81">
        <f>IF($A14="","",IFERROR(VLOOKUP(AE$2&amp;$A$3&amp;$A14,RESULT!$1:$1048576,$E$2,0)*$D$2,"-"))</f>
        <v>0.65201500000000001</v>
      </c>
      <c r="AF14" s="81">
        <f>IF($A14="","",IFERROR(VLOOKUP(AF$2&amp;$A$3&amp;$A14,RESULT!$1:$1048576,$E$2,0)*$D$2,"-"))</f>
        <v>0.66945299999999996</v>
      </c>
      <c r="AG14" s="81">
        <f>IF($A14="","",IFERROR(VLOOKUP(AG$2&amp;$A$3&amp;$A14,RESULT!$1:$1048576,$E$2,0)*$D$2,"-"))</f>
        <v>0.661416</v>
      </c>
      <c r="AH14" s="81">
        <f>IF($A14="","",IFERROR(VLOOKUP(AH$2&amp;$A$3&amp;$A14,RESULT!$1:$1048576,$E$2,0)*$D$2,"-"))</f>
        <v>0.72045099999999995</v>
      </c>
      <c r="AI14" s="81">
        <f>IF($A14="","",IFERROR(VLOOKUP(AI$2&amp;$A$3&amp;$A14,RESULT!$1:$1048576,$E$2,0)*$D$2,"-"))</f>
        <v>0.68482199999999993</v>
      </c>
      <c r="AJ14" s="81">
        <f>IF($A14="","",IFERROR(VLOOKUP(AJ$2&amp;$A$3&amp;$A14,RESULT!$1:$1048576,$E$2,0)*$D$2,"-"))</f>
        <v>0.74928899999999998</v>
      </c>
      <c r="AK14" s="11"/>
      <c r="AL14" s="11"/>
      <c r="AM14" s="11"/>
      <c r="AN14" s="11"/>
      <c r="AO14" s="11"/>
      <c r="AP14" s="12"/>
      <c r="AQ14" s="13"/>
      <c r="AR14" s="14"/>
    </row>
    <row r="15" spans="1:44" ht="22.5" customHeight="1" x14ac:dyDescent="0.2">
      <c r="A15" s="43">
        <v>17</v>
      </c>
      <c r="B15" s="45"/>
      <c r="C15" s="46"/>
      <c r="D15" s="46"/>
      <c r="E15" s="80"/>
      <c r="F15" s="72" t="s">
        <v>22</v>
      </c>
      <c r="G15" s="81">
        <f>IF($A15="","",IFERROR(VLOOKUP(G$2&amp;$A$3&amp;$A15,RESULT!$1:$1048576,$E$2,0)*$D$2,"-"))</f>
        <v>0.94482499999999991</v>
      </c>
      <c r="H15" s="81">
        <f>IF($A15="","",IFERROR(VLOOKUP(H$2&amp;$A$3&amp;$A15,RESULT!$1:$1048576,$E$2,0)*$D$2,"-"))</f>
        <v>0.96447299999999991</v>
      </c>
      <c r="I15" s="81">
        <f>IF($A15="","",IFERROR(VLOOKUP(I$2&amp;$A$3&amp;$A15,RESULT!$1:$1048576,$E$2,0)*$D$2,"-"))</f>
        <v>1.0116829999999999</v>
      </c>
      <c r="J15" s="81">
        <f>IF($A15="","",IFERROR(VLOOKUP(J$2&amp;$A$3&amp;$A15,RESULT!$1:$1048576,$E$2,0)*$D$2,"-"))</f>
        <v>0.98004899999999995</v>
      </c>
      <c r="K15" s="81">
        <f>IF($A15="","",IFERROR(VLOOKUP(K$2&amp;$A$3&amp;$A15,RESULT!$1:$1048576,$E$2,0)*$D$2,"-"))</f>
        <v>1.0695589999999999</v>
      </c>
      <c r="L15" s="81">
        <f>IF($A15="","",IFERROR(VLOOKUP(L$2&amp;$A$3&amp;$A15,RESULT!$1:$1048576,$E$2,0)*$D$2,"-"))</f>
        <v>1.102983</v>
      </c>
      <c r="M15" s="81">
        <f>IF($A15="","",IFERROR(VLOOKUP(M$2&amp;$A$3&amp;$A15,RESULT!$1:$1048576,$E$2,0)*$D$2,"-"))</f>
        <v>1.1155930000000001</v>
      </c>
      <c r="N15" s="81">
        <f>IF($A15="","",IFERROR(VLOOKUP(N$2&amp;$A$3&amp;$A15,RESULT!$1:$1048576,$E$2,0)*$D$2,"-"))</f>
        <v>1.1946429999999999</v>
      </c>
      <c r="O15" s="81">
        <f>IF($A15="","",IFERROR(VLOOKUP(O$2&amp;$A$3&amp;$A15,RESULT!$1:$1048576,$E$2,0)*$D$2,"-"))</f>
        <v>1.2230239999999999</v>
      </c>
      <c r="P15" s="81">
        <f>IF($A15="","",IFERROR(VLOOKUP(P$2&amp;$A$3&amp;$A15,RESULT!$1:$1048576,$E$2,0)*$D$2,"-"))</f>
        <v>1.2402</v>
      </c>
      <c r="Q15" s="81">
        <f>IF($A15="","",IFERROR(VLOOKUP(Q$2&amp;$A$3&amp;$A15,RESULT!$1:$1048576,$E$2,0)*$D$2,"-"))</f>
        <v>1.252481</v>
      </c>
      <c r="R15" s="81">
        <f>IF($A15="","",IFERROR(VLOOKUP(R$2&amp;$A$3&amp;$A15,RESULT!$1:$1048576,$E$2,0)*$D$2,"-"))</f>
        <v>1.2952319999999999</v>
      </c>
      <c r="S15" s="81">
        <f>IF($A15="","",IFERROR(VLOOKUP(S$2&amp;$A$3&amp;$A15,RESULT!$1:$1048576,$E$2,0)*$D$2,"-"))</f>
        <v>1.3210949999999999</v>
      </c>
      <c r="T15" s="81">
        <f>IF($A15="","",IFERROR(VLOOKUP(T$2&amp;$A$3&amp;$A15,RESULT!$1:$1048576,$E$2,0)*$D$2,"-"))</f>
        <v>1.350984</v>
      </c>
      <c r="U15" s="81">
        <f>IF($A15="","",IFERROR(VLOOKUP(U$2&amp;$A$3&amp;$A15,RESULT!$1:$1048576,$E$2,0)*$D$2,"-"))</f>
        <v>1.3538159999999999</v>
      </c>
      <c r="V15" s="81">
        <f>IF($A15="","",IFERROR(VLOOKUP(V$2&amp;$A$3&amp;$A15,RESULT!$1:$1048576,$E$2,0)*$D$2,"-"))</f>
        <v>1.390647</v>
      </c>
      <c r="W15" s="81">
        <f>IF($A15="","",IFERROR(VLOOKUP(W$2&amp;$A$3&amp;$A15,RESULT!$1:$1048576,$E$2,0)*$D$2,"-"))</f>
        <v>1.423816</v>
      </c>
      <c r="X15" s="81">
        <f>IF($A15="","",IFERROR(VLOOKUP(X$2&amp;$A$3&amp;$A15,RESULT!$1:$1048576,$E$2,0)*$D$2,"-"))</f>
        <v>1.4376499999999999</v>
      </c>
      <c r="Y15" s="81">
        <f>IF($A15="","",IFERROR(VLOOKUP(Y$2&amp;$A$3&amp;$A15,RESULT!$1:$1048576,$E$2,0)*$D$2,"-"))</f>
        <v>1.439055</v>
      </c>
      <c r="Z15" s="90">
        <f>IF($A15="","",IFERROR(VLOOKUP(Z$2&amp;$A$3&amp;$A15,RESULT!$1:$1048576,$E$2,0)*$D$2,"-"))</f>
        <v>1.4722039999999998</v>
      </c>
      <c r="AA15" s="81">
        <f>IF($A15="","",IFERROR(VLOOKUP(AA$2&amp;$A$3&amp;$A15,RESULT!$1:$1048576,$E$2,0)*$D$2,"-"))</f>
        <v>1.252481</v>
      </c>
      <c r="AB15" s="81">
        <f>IF($A15="","",IFERROR(VLOOKUP(AB$2&amp;$A$3&amp;$A15,RESULT!$1:$1048576,$E$2,0)*$D$2,"-"))</f>
        <v>1.2952319999999999</v>
      </c>
      <c r="AC15" s="81">
        <f>IF($A15="","",IFERROR(VLOOKUP(AC$2&amp;$A$3&amp;$A15,RESULT!$1:$1048576,$E$2,0)*$D$2,"-"))</f>
        <v>1.3210949999999999</v>
      </c>
      <c r="AD15" s="81">
        <f>IF($A15="","",IFERROR(VLOOKUP(AD$2&amp;$A$3&amp;$A15,RESULT!$1:$1048576,$E$2,0)*$D$2,"-"))</f>
        <v>1.350984</v>
      </c>
      <c r="AE15" s="81">
        <f>IF($A15="","",IFERROR(VLOOKUP(AE$2&amp;$A$3&amp;$A15,RESULT!$1:$1048576,$E$2,0)*$D$2,"-"))</f>
        <v>1.3538159999999999</v>
      </c>
      <c r="AF15" s="81">
        <f>IF($A15="","",IFERROR(VLOOKUP(AF$2&amp;$A$3&amp;$A15,RESULT!$1:$1048576,$E$2,0)*$D$2,"-"))</f>
        <v>1.390647</v>
      </c>
      <c r="AG15" s="81">
        <f>IF($A15="","",IFERROR(VLOOKUP(AG$2&amp;$A$3&amp;$A15,RESULT!$1:$1048576,$E$2,0)*$D$2,"-"))</f>
        <v>1.423816</v>
      </c>
      <c r="AH15" s="81">
        <f>IF($A15="","",IFERROR(VLOOKUP(AH$2&amp;$A$3&amp;$A15,RESULT!$1:$1048576,$E$2,0)*$D$2,"-"))</f>
        <v>1.4376499999999999</v>
      </c>
      <c r="AI15" s="81">
        <f>IF($A15="","",IFERROR(VLOOKUP(AI$2&amp;$A$3&amp;$A15,RESULT!$1:$1048576,$E$2,0)*$D$2,"-"))</f>
        <v>1.439055</v>
      </c>
      <c r="AJ15" s="81">
        <f>IF($A15="","",IFERROR(VLOOKUP(AJ$2&amp;$A$3&amp;$A15,RESULT!$1:$1048576,$E$2,0)*$D$2,"-"))</f>
        <v>1.4722039999999998</v>
      </c>
      <c r="AK15" s="11"/>
      <c r="AL15" s="11"/>
      <c r="AM15" s="11"/>
      <c r="AN15" s="11"/>
      <c r="AO15" s="11"/>
      <c r="AP15" s="12"/>
      <c r="AQ15" s="13"/>
      <c r="AR15" s="14"/>
    </row>
    <row r="16" spans="1:44" ht="22.5" customHeight="1" x14ac:dyDescent="0.2">
      <c r="A16" s="43">
        <v>20</v>
      </c>
      <c r="B16" s="45"/>
      <c r="C16" s="46"/>
      <c r="D16" s="46"/>
      <c r="E16" s="57" t="s">
        <v>44</v>
      </c>
      <c r="F16" s="82"/>
      <c r="G16" s="83">
        <f>IF($A16="","",IFERROR(VLOOKUP(G$2&amp;$A$3&amp;$A16,RESULT!$1:$1048576,$E$2,0)*$D$2,"-"))</f>
        <v>39.959109999999995</v>
      </c>
      <c r="H16" s="83">
        <f>IF($A16="","",IFERROR(VLOOKUP(H$2&amp;$A$3&amp;$A16,RESULT!$1:$1048576,$E$2,0)*$D$2,"-"))</f>
        <v>40.692</v>
      </c>
      <c r="I16" s="83">
        <f>IF($A16="","",IFERROR(VLOOKUP(I$2&amp;$A$3&amp;$A16,RESULT!$1:$1048576,$E$2,0)*$D$2,"-"))</f>
        <v>42.805901999999996</v>
      </c>
      <c r="J16" s="83">
        <f>IF($A16="","",IFERROR(VLOOKUP(J$2&amp;$A$3&amp;$A16,RESULT!$1:$1048576,$E$2,0)*$D$2,"-"))</f>
        <v>42.960038999999995</v>
      </c>
      <c r="K16" s="83">
        <f>IF($A16="","",IFERROR(VLOOKUP(K$2&amp;$A$3&amp;$A16,RESULT!$1:$1048576,$E$2,0)*$D$2,"-"))</f>
        <v>43.971212999999999</v>
      </c>
      <c r="L16" s="83">
        <f>IF($A16="","",IFERROR(VLOOKUP(L$2&amp;$A$3&amp;$A16,RESULT!$1:$1048576,$E$2,0)*$D$2,"-"))</f>
        <v>44.285764999999998</v>
      </c>
      <c r="M16" s="83">
        <f>IF($A16="","",IFERROR(VLOOKUP(M$2&amp;$A$3&amp;$A16,RESULT!$1:$1048576,$E$2,0)*$D$2,"-"))</f>
        <v>45.797129999999996</v>
      </c>
      <c r="N16" s="83">
        <f>IF($A16="","",IFERROR(VLOOKUP(N$2&amp;$A$3&amp;$A16,RESULT!$1:$1048576,$E$2,0)*$D$2,"-"))</f>
        <v>48.501230999999997</v>
      </c>
      <c r="O16" s="83">
        <f>IF($A16="","",IFERROR(VLOOKUP(O$2&amp;$A$3&amp;$A16,RESULT!$1:$1048576,$E$2,0)*$D$2,"-"))</f>
        <v>49.274798999999994</v>
      </c>
      <c r="P16" s="83">
        <f>IF($A16="","",IFERROR(VLOOKUP(P$2&amp;$A$3&amp;$A16,RESULT!$1:$1048576,$E$2,0)*$D$2,"-"))</f>
        <v>49.928210999999997</v>
      </c>
      <c r="Q16" s="83">
        <f>IF($A16="","",IFERROR(VLOOKUP(Q$2&amp;$A$3&amp;$A16,RESULT!$1:$1048576,$E$2,0)*$D$2,"-"))</f>
        <v>50.314142999999994</v>
      </c>
      <c r="R16" s="83">
        <f>IF($A16="","",IFERROR(VLOOKUP(R$2&amp;$A$3&amp;$A16,RESULT!$1:$1048576,$E$2,0)*$D$2,"-"))</f>
        <v>51.255147000000001</v>
      </c>
      <c r="S16" s="83">
        <f>IF($A16="","",IFERROR(VLOOKUP(S$2&amp;$A$3&amp;$A16,RESULT!$1:$1048576,$E$2,0)*$D$2,"-"))</f>
        <v>51.745525999999998</v>
      </c>
      <c r="T16" s="83">
        <f>IF($A16="","",IFERROR(VLOOKUP(T$2&amp;$A$3&amp;$A16,RESULT!$1:$1048576,$E$2,0)*$D$2,"-"))</f>
        <v>52.240949000000001</v>
      </c>
      <c r="U16" s="83">
        <f>IF($A16="","",IFERROR(VLOOKUP(U$2&amp;$A$3&amp;$A16,RESULT!$1:$1048576,$E$2,0)*$D$2,"-"))</f>
        <v>52.497499999999995</v>
      </c>
      <c r="V16" s="83">
        <f>IF($A16="","",IFERROR(VLOOKUP(V$2&amp;$A$3&amp;$A16,RESULT!$1:$1048576,$E$2,0)*$D$2,"-"))</f>
        <v>53.077993999999997</v>
      </c>
      <c r="W16" s="83">
        <f>IF($A16="","",IFERROR(VLOOKUP(W$2&amp;$A$3&amp;$A16,RESULT!$1:$1048576,$E$2,0)*$D$2,"-"))</f>
        <v>52.225986999999996</v>
      </c>
      <c r="X16" s="83">
        <f>IF($A16="","",IFERROR(VLOOKUP(X$2&amp;$A$3&amp;$A16,RESULT!$1:$1048576,$E$2,0)*$D$2,"-"))</f>
        <v>53.797526999999995</v>
      </c>
      <c r="Y16" s="83">
        <f>IF($A16="","",IFERROR(VLOOKUP(Y$2&amp;$A$3&amp;$A16,RESULT!$1:$1048576,$E$2,0)*$D$2,"-"))</f>
        <v>53.561476999999996</v>
      </c>
      <c r="Z16" s="89">
        <f>IF($A16="","",IFERROR(VLOOKUP(Z$2&amp;$A$3&amp;$A16,RESULT!$1:$1048576,$E$2,0)*$D$2,"-"))</f>
        <v>54.634898</v>
      </c>
      <c r="AA16" s="83">
        <f>IF($A16="","",IFERROR(VLOOKUP(AA$2&amp;$A$3&amp;$A16,RESULT!$1:$1048576,$E$2,0)*$D$2,"-"))</f>
        <v>50.314142999999994</v>
      </c>
      <c r="AB16" s="83">
        <f>IF($A16="","",IFERROR(VLOOKUP(AB$2&amp;$A$3&amp;$A16,RESULT!$1:$1048576,$E$2,0)*$D$2,"-"))</f>
        <v>51.255147000000001</v>
      </c>
      <c r="AC16" s="83">
        <f>IF($A16="","",IFERROR(VLOOKUP(AC$2&amp;$A$3&amp;$A16,RESULT!$1:$1048576,$E$2,0)*$D$2,"-"))</f>
        <v>51.745525999999998</v>
      </c>
      <c r="AD16" s="83">
        <f>IF($A16="","",IFERROR(VLOOKUP(AD$2&amp;$A$3&amp;$A16,RESULT!$1:$1048576,$E$2,0)*$D$2,"-"))</f>
        <v>52.240949000000001</v>
      </c>
      <c r="AE16" s="83">
        <f>IF($A16="","",IFERROR(VLOOKUP(AE$2&amp;$A$3&amp;$A16,RESULT!$1:$1048576,$E$2,0)*$D$2,"-"))</f>
        <v>52.497499999999995</v>
      </c>
      <c r="AF16" s="83">
        <f>IF($A16="","",IFERROR(VLOOKUP(AF$2&amp;$A$3&amp;$A16,RESULT!$1:$1048576,$E$2,0)*$D$2,"-"))</f>
        <v>53.077993999999997</v>
      </c>
      <c r="AG16" s="83">
        <f>IF($A16="","",IFERROR(VLOOKUP(AG$2&amp;$A$3&amp;$A16,RESULT!$1:$1048576,$E$2,0)*$D$2,"-"))</f>
        <v>52.225986999999996</v>
      </c>
      <c r="AH16" s="83">
        <f>IF($A16="","",IFERROR(VLOOKUP(AH$2&amp;$A$3&amp;$A16,RESULT!$1:$1048576,$E$2,0)*$D$2,"-"))</f>
        <v>53.797526999999995</v>
      </c>
      <c r="AI16" s="83">
        <f>IF($A16="","",IFERROR(VLOOKUP(AI$2&amp;$A$3&amp;$A16,RESULT!$1:$1048576,$E$2,0)*$D$2,"-"))</f>
        <v>53.561476999999996</v>
      </c>
      <c r="AJ16" s="83">
        <f>IF($A16="","",IFERROR(VLOOKUP(AJ$2&amp;$A$3&amp;$A16,RESULT!$1:$1048576,$E$2,0)*$D$2,"-"))</f>
        <v>54.634898</v>
      </c>
      <c r="AK16" s="11"/>
      <c r="AL16" s="11"/>
      <c r="AM16" s="11"/>
      <c r="AN16" s="11"/>
      <c r="AO16" s="11"/>
      <c r="AP16" s="12"/>
      <c r="AQ16" s="13"/>
      <c r="AR16" s="14"/>
    </row>
    <row r="17" spans="1:44" ht="22.5" customHeight="1" x14ac:dyDescent="0.2">
      <c r="A17" s="43">
        <v>21</v>
      </c>
      <c r="B17" s="45"/>
      <c r="C17" s="46"/>
      <c r="D17" s="46"/>
      <c r="E17" s="80"/>
      <c r="F17" s="72" t="s">
        <v>23</v>
      </c>
      <c r="G17" s="81">
        <f>IF($A17="","",IFERROR(VLOOKUP(G$2&amp;$A$3&amp;$A17,RESULT!$1:$1048576,$E$2,0)*$D$2,"-"))</f>
        <v>3.3493789999999999</v>
      </c>
      <c r="H17" s="81">
        <f>IF($A17="","",IFERROR(VLOOKUP(H$2&amp;$A$3&amp;$A17,RESULT!$1:$1048576,$E$2,0)*$D$2,"-"))</f>
        <v>4.498265</v>
      </c>
      <c r="I17" s="81">
        <f>IF($A17="","",IFERROR(VLOOKUP(I$2&amp;$A$3&amp;$A17,RESULT!$1:$1048576,$E$2,0)*$D$2,"-"))</f>
        <v>4.9675199999999995</v>
      </c>
      <c r="J17" s="81">
        <f>IF($A17="","",IFERROR(VLOOKUP(J$2&amp;$A$3&amp;$A17,RESULT!$1:$1048576,$E$2,0)*$D$2,"-"))</f>
        <v>5.1285539999999994</v>
      </c>
      <c r="K17" s="81">
        <f>IF($A17="","",IFERROR(VLOOKUP(K$2&amp;$A$3&amp;$A17,RESULT!$1:$1048576,$E$2,0)*$D$2,"-"))</f>
        <v>5.230982</v>
      </c>
      <c r="L17" s="81">
        <f>IF($A17="","",IFERROR(VLOOKUP(L$2&amp;$A$3&amp;$A17,RESULT!$1:$1048576,$E$2,0)*$D$2,"-"))</f>
        <v>5.3181389999999995</v>
      </c>
      <c r="M17" s="81">
        <f>IF($A17="","",IFERROR(VLOOKUP(M$2&amp;$A$3&amp;$A17,RESULT!$1:$1048576,$E$2,0)*$D$2,"-"))</f>
        <v>5.5600299999999994</v>
      </c>
      <c r="N17" s="81">
        <f>IF($A17="","",IFERROR(VLOOKUP(N$2&amp;$A$3&amp;$A17,RESULT!$1:$1048576,$E$2,0)*$D$2,"-"))</f>
        <v>5.87704</v>
      </c>
      <c r="O17" s="81">
        <f>IF($A17="","",IFERROR(VLOOKUP(O$2&amp;$A$3&amp;$A17,RESULT!$1:$1048576,$E$2,0)*$D$2,"-"))</f>
        <v>5.9768989999999995</v>
      </c>
      <c r="P17" s="81">
        <f>IF($A17="","",IFERROR(VLOOKUP(P$2&amp;$A$3&amp;$A17,RESULT!$1:$1048576,$E$2,0)*$D$2,"-"))</f>
        <v>6.0063469999999999</v>
      </c>
      <c r="Q17" s="81">
        <f>IF($A17="","",IFERROR(VLOOKUP(Q$2&amp;$A$3&amp;$A17,RESULT!$1:$1048576,$E$2,0)*$D$2,"-"))</f>
        <v>5.9080719999999998</v>
      </c>
      <c r="R17" s="81">
        <f>IF($A17="","",IFERROR(VLOOKUP(R$2&amp;$A$3&amp;$A17,RESULT!$1:$1048576,$E$2,0)*$D$2,"-"))</f>
        <v>6.192094</v>
      </c>
      <c r="S17" s="81">
        <f>IF($A17="","",IFERROR(VLOOKUP(S$2&amp;$A$3&amp;$A17,RESULT!$1:$1048576,$E$2,0)*$D$2,"-"))</f>
        <v>6.2132610000000001</v>
      </c>
      <c r="T17" s="81">
        <f>IF($A17="","",IFERROR(VLOOKUP(T$2&amp;$A$3&amp;$A17,RESULT!$1:$1048576,$E$2,0)*$D$2,"-"))</f>
        <v>6.3932120000000001</v>
      </c>
      <c r="U17" s="81">
        <f>IF($A17="","",IFERROR(VLOOKUP(U$2&amp;$A$3&amp;$A17,RESULT!$1:$1048576,$E$2,0)*$D$2,"-"))</f>
        <v>6.4158200000000001</v>
      </c>
      <c r="V17" s="81">
        <f>IF($A17="","",IFERROR(VLOOKUP(V$2&amp;$A$3&amp;$A17,RESULT!$1:$1048576,$E$2,0)*$D$2,"-"))</f>
        <v>6.4805469999999996</v>
      </c>
      <c r="W17" s="81">
        <f>IF($A17="","",IFERROR(VLOOKUP(W$2&amp;$A$3&amp;$A17,RESULT!$1:$1048576,$E$2,0)*$D$2,"-"))</f>
        <v>6.4022509999999997</v>
      </c>
      <c r="X17" s="81">
        <f>IF($A17="","",IFERROR(VLOOKUP(X$2&amp;$A$3&amp;$A17,RESULT!$1:$1048576,$E$2,0)*$D$2,"-"))</f>
        <v>6.5789469999999994</v>
      </c>
      <c r="Y17" s="81">
        <f>IF($A17="","",IFERROR(VLOOKUP(Y$2&amp;$A$3&amp;$A17,RESULT!$1:$1048576,$E$2,0)*$D$2,"-"))</f>
        <v>6.5149379999999999</v>
      </c>
      <c r="Z17" s="90">
        <f>IF($A17="","",IFERROR(VLOOKUP(Z$2&amp;$A$3&amp;$A17,RESULT!$1:$1048576,$E$2,0)*$D$2,"-"))</f>
        <v>6.5792489999999999</v>
      </c>
      <c r="AA17" s="81">
        <f>IF($A17="","",IFERROR(VLOOKUP(AA$2&amp;$A$3&amp;$A17,RESULT!$1:$1048576,$E$2,0)*$D$2,"-"))</f>
        <v>5.9080719999999998</v>
      </c>
      <c r="AB17" s="81">
        <f>IF($A17="","",IFERROR(VLOOKUP(AB$2&amp;$A$3&amp;$A17,RESULT!$1:$1048576,$E$2,0)*$D$2,"-"))</f>
        <v>6.192094</v>
      </c>
      <c r="AC17" s="81">
        <f>IF($A17="","",IFERROR(VLOOKUP(AC$2&amp;$A$3&amp;$A17,RESULT!$1:$1048576,$E$2,0)*$D$2,"-"))</f>
        <v>6.2132610000000001</v>
      </c>
      <c r="AD17" s="81">
        <f>IF($A17="","",IFERROR(VLOOKUP(AD$2&amp;$A$3&amp;$A17,RESULT!$1:$1048576,$E$2,0)*$D$2,"-"))</f>
        <v>6.3932120000000001</v>
      </c>
      <c r="AE17" s="81">
        <f>IF($A17="","",IFERROR(VLOOKUP(AE$2&amp;$A$3&amp;$A17,RESULT!$1:$1048576,$E$2,0)*$D$2,"-"))</f>
        <v>6.4158200000000001</v>
      </c>
      <c r="AF17" s="81">
        <f>IF($A17="","",IFERROR(VLOOKUP(AF$2&amp;$A$3&amp;$A17,RESULT!$1:$1048576,$E$2,0)*$D$2,"-"))</f>
        <v>6.4805469999999996</v>
      </c>
      <c r="AG17" s="81">
        <f>IF($A17="","",IFERROR(VLOOKUP(AG$2&amp;$A$3&amp;$A17,RESULT!$1:$1048576,$E$2,0)*$D$2,"-"))</f>
        <v>6.4022509999999997</v>
      </c>
      <c r="AH17" s="81">
        <f>IF($A17="","",IFERROR(VLOOKUP(AH$2&amp;$A$3&amp;$A17,RESULT!$1:$1048576,$E$2,0)*$D$2,"-"))</f>
        <v>6.5789469999999994</v>
      </c>
      <c r="AI17" s="81">
        <f>IF($A17="","",IFERROR(VLOOKUP(AI$2&amp;$A$3&amp;$A17,RESULT!$1:$1048576,$E$2,0)*$D$2,"-"))</f>
        <v>6.5149379999999999</v>
      </c>
      <c r="AJ17" s="81">
        <f>IF($A17="","",IFERROR(VLOOKUP(AJ$2&amp;$A$3&amp;$A17,RESULT!$1:$1048576,$E$2,0)*$D$2,"-"))</f>
        <v>6.5792489999999999</v>
      </c>
      <c r="AK17" s="11"/>
      <c r="AL17" s="11"/>
      <c r="AM17" s="11"/>
      <c r="AN17" s="11"/>
      <c r="AO17" s="11"/>
      <c r="AP17" s="12"/>
      <c r="AQ17" s="13"/>
      <c r="AR17" s="14"/>
    </row>
    <row r="18" spans="1:44" ht="22.5" customHeight="1" x14ac:dyDescent="0.2">
      <c r="A18" s="43">
        <v>22</v>
      </c>
      <c r="B18" s="45"/>
      <c r="C18" s="46"/>
      <c r="D18" s="46"/>
      <c r="E18" s="80"/>
      <c r="F18" s="72" t="s">
        <v>24</v>
      </c>
      <c r="G18" s="81">
        <f>IF($A18="","",IFERROR(VLOOKUP(G$2&amp;$A$3&amp;$A18,RESULT!$1:$1048576,$E$2,0)*$D$2,"-"))</f>
        <v>2.531393</v>
      </c>
      <c r="H18" s="81">
        <f>IF($A18="","",IFERROR(VLOOKUP(H$2&amp;$A$3&amp;$A18,RESULT!$1:$1048576,$E$2,0)*$D$2,"-"))</f>
        <v>2.5273349999999999</v>
      </c>
      <c r="I18" s="81">
        <f>IF($A18="","",IFERROR(VLOOKUP(I$2&amp;$A$3&amp;$A18,RESULT!$1:$1048576,$E$2,0)*$D$2,"-"))</f>
        <v>2.627545</v>
      </c>
      <c r="J18" s="81">
        <f>IF($A18="","",IFERROR(VLOOKUP(J$2&amp;$A$3&amp;$A18,RESULT!$1:$1048576,$E$2,0)*$D$2,"-"))</f>
        <v>2.6275219999999999</v>
      </c>
      <c r="K18" s="81">
        <f>IF($A18="","",IFERROR(VLOOKUP(K$2&amp;$A$3&amp;$A18,RESULT!$1:$1048576,$E$2,0)*$D$2,"-"))</f>
        <v>2.61199</v>
      </c>
      <c r="L18" s="81">
        <f>IF($A18="","",IFERROR(VLOOKUP(L$2&amp;$A$3&amp;$A18,RESULT!$1:$1048576,$E$2,0)*$D$2,"-"))</f>
        <v>2.6817299999999999</v>
      </c>
      <c r="M18" s="81">
        <f>IF($A18="","",IFERROR(VLOOKUP(M$2&amp;$A$3&amp;$A18,RESULT!$1:$1048576,$E$2,0)*$D$2,"-"))</f>
        <v>2.775493</v>
      </c>
      <c r="N18" s="81">
        <f>IF($A18="","",IFERROR(VLOOKUP(N$2&amp;$A$3&amp;$A18,RESULT!$1:$1048576,$E$2,0)*$D$2,"-"))</f>
        <v>2.8349009999999999</v>
      </c>
      <c r="O18" s="81">
        <f>IF($A18="","",IFERROR(VLOOKUP(O$2&amp;$A$3&amp;$A18,RESULT!$1:$1048576,$E$2,0)*$D$2,"-"))</f>
        <v>2.9122779999999997</v>
      </c>
      <c r="P18" s="81">
        <f>IF($A18="","",IFERROR(VLOOKUP(P$2&amp;$A$3&amp;$A18,RESULT!$1:$1048576,$E$2,0)*$D$2,"-"))</f>
        <v>2.9278459999999997</v>
      </c>
      <c r="Q18" s="81">
        <f>IF($A18="","",IFERROR(VLOOKUP(Q$2&amp;$A$3&amp;$A18,RESULT!$1:$1048576,$E$2,0)*$D$2,"-"))</f>
        <v>2.9809489999999998</v>
      </c>
      <c r="R18" s="81">
        <f>IF($A18="","",IFERROR(VLOOKUP(R$2&amp;$A$3&amp;$A18,RESULT!$1:$1048576,$E$2,0)*$D$2,"-"))</f>
        <v>3.0101459999999998</v>
      </c>
      <c r="S18" s="81">
        <f>IF($A18="","",IFERROR(VLOOKUP(S$2&amp;$A$3&amp;$A18,RESULT!$1:$1048576,$E$2,0)*$D$2,"-"))</f>
        <v>3.0477989999999999</v>
      </c>
      <c r="T18" s="81">
        <f>IF($A18="","",IFERROR(VLOOKUP(T$2&amp;$A$3&amp;$A18,RESULT!$1:$1048576,$E$2,0)*$D$2,"-"))</f>
        <v>2.9820859999999998</v>
      </c>
      <c r="U18" s="81">
        <f>IF($A18="","",IFERROR(VLOOKUP(U$2&amp;$A$3&amp;$A18,RESULT!$1:$1048576,$E$2,0)*$D$2,"-"))</f>
        <v>3.0443609999999999</v>
      </c>
      <c r="V18" s="81">
        <f>IF($A18="","",IFERROR(VLOOKUP(V$2&amp;$A$3&amp;$A18,RESULT!$1:$1048576,$E$2,0)*$D$2,"-"))</f>
        <v>3.0599369999999997</v>
      </c>
      <c r="W18" s="81">
        <f>IF($A18="","",IFERROR(VLOOKUP(W$2&amp;$A$3&amp;$A18,RESULT!$1:$1048576,$E$2,0)*$D$2,"-"))</f>
        <v>3.1123209999999997</v>
      </c>
      <c r="X18" s="81">
        <f>IF($A18="","",IFERROR(VLOOKUP(X$2&amp;$A$3&amp;$A18,RESULT!$1:$1048576,$E$2,0)*$D$2,"-"))</f>
        <v>3.16167</v>
      </c>
      <c r="Y18" s="81">
        <f>IF($A18="","",IFERROR(VLOOKUP(Y$2&amp;$A$3&amp;$A18,RESULT!$1:$1048576,$E$2,0)*$D$2,"-"))</f>
        <v>3.1565189999999999</v>
      </c>
      <c r="Z18" s="90">
        <f>IF($A18="","",IFERROR(VLOOKUP(Z$2&amp;$A$3&amp;$A18,RESULT!$1:$1048576,$E$2,0)*$D$2,"-"))</f>
        <v>3.182245</v>
      </c>
      <c r="AA18" s="81">
        <f>IF($A18="","",IFERROR(VLOOKUP(AA$2&amp;$A$3&amp;$A18,RESULT!$1:$1048576,$E$2,0)*$D$2,"-"))</f>
        <v>2.9809489999999998</v>
      </c>
      <c r="AB18" s="81">
        <f>IF($A18="","",IFERROR(VLOOKUP(AB$2&amp;$A$3&amp;$A18,RESULT!$1:$1048576,$E$2,0)*$D$2,"-"))</f>
        <v>3.0101459999999998</v>
      </c>
      <c r="AC18" s="81">
        <f>IF($A18="","",IFERROR(VLOOKUP(AC$2&amp;$A$3&amp;$A18,RESULT!$1:$1048576,$E$2,0)*$D$2,"-"))</f>
        <v>3.0477989999999999</v>
      </c>
      <c r="AD18" s="81">
        <f>IF($A18="","",IFERROR(VLOOKUP(AD$2&amp;$A$3&amp;$A18,RESULT!$1:$1048576,$E$2,0)*$D$2,"-"))</f>
        <v>2.9820859999999998</v>
      </c>
      <c r="AE18" s="81">
        <f>IF($A18="","",IFERROR(VLOOKUP(AE$2&amp;$A$3&amp;$A18,RESULT!$1:$1048576,$E$2,0)*$D$2,"-"))</f>
        <v>3.0443609999999999</v>
      </c>
      <c r="AF18" s="81">
        <f>IF($A18="","",IFERROR(VLOOKUP(AF$2&amp;$A$3&amp;$A18,RESULT!$1:$1048576,$E$2,0)*$D$2,"-"))</f>
        <v>3.0599369999999997</v>
      </c>
      <c r="AG18" s="81">
        <f>IF($A18="","",IFERROR(VLOOKUP(AG$2&amp;$A$3&amp;$A18,RESULT!$1:$1048576,$E$2,0)*$D$2,"-"))</f>
        <v>3.1123209999999997</v>
      </c>
      <c r="AH18" s="81">
        <f>IF($A18="","",IFERROR(VLOOKUP(AH$2&amp;$A$3&amp;$A18,RESULT!$1:$1048576,$E$2,0)*$D$2,"-"))</f>
        <v>3.16167</v>
      </c>
      <c r="AI18" s="81">
        <f>IF($A18="","",IFERROR(VLOOKUP(AI$2&amp;$A$3&amp;$A18,RESULT!$1:$1048576,$E$2,0)*$D$2,"-"))</f>
        <v>3.1565189999999999</v>
      </c>
      <c r="AJ18" s="81">
        <f>IF($A18="","",IFERROR(VLOOKUP(AJ$2&amp;$A$3&amp;$A18,RESULT!$1:$1048576,$E$2,0)*$D$2,"-"))</f>
        <v>3.182245</v>
      </c>
      <c r="AK18" s="11"/>
      <c r="AL18" s="11"/>
      <c r="AM18" s="11"/>
      <c r="AN18" s="11"/>
      <c r="AO18" s="11"/>
      <c r="AP18" s="12"/>
      <c r="AQ18" s="13"/>
      <c r="AR18" s="14"/>
    </row>
    <row r="19" spans="1:44" ht="22.5" customHeight="1" x14ac:dyDescent="0.2">
      <c r="A19" s="43">
        <v>23</v>
      </c>
      <c r="B19" s="45"/>
      <c r="C19" s="46"/>
      <c r="D19" s="46"/>
      <c r="E19" s="80"/>
      <c r="F19" s="72" t="s">
        <v>25</v>
      </c>
      <c r="G19" s="81">
        <f>IF($A19="","",IFERROR(VLOOKUP(G$2&amp;$A$3&amp;$A19,RESULT!$1:$1048576,$E$2,0)*$D$2,"-"))</f>
        <v>6.2765899999999997</v>
      </c>
      <c r="H19" s="81">
        <f>IF($A19="","",IFERROR(VLOOKUP(H$2&amp;$A$3&amp;$A19,RESULT!$1:$1048576,$E$2,0)*$D$2,"-"))</f>
        <v>6.219506</v>
      </c>
      <c r="I19" s="81">
        <f>IF($A19="","",IFERROR(VLOOKUP(I$2&amp;$A$3&amp;$A19,RESULT!$1:$1048576,$E$2,0)*$D$2,"-"))</f>
        <v>6.6155359999999996</v>
      </c>
      <c r="J19" s="81">
        <f>IF($A19="","",IFERROR(VLOOKUP(J$2&amp;$A$3&amp;$A19,RESULT!$1:$1048576,$E$2,0)*$D$2,"-"))</f>
        <v>6.7448769999999998</v>
      </c>
      <c r="K19" s="81">
        <f>IF($A19="","",IFERROR(VLOOKUP(K$2&amp;$A$3&amp;$A19,RESULT!$1:$1048576,$E$2,0)*$D$2,"-"))</f>
        <v>6.8347219999999993</v>
      </c>
      <c r="L19" s="81">
        <f>IF($A19="","",IFERROR(VLOOKUP(L$2&amp;$A$3&amp;$A19,RESULT!$1:$1048576,$E$2,0)*$D$2,"-"))</f>
        <v>6.7985699999999998</v>
      </c>
      <c r="M19" s="81">
        <f>IF($A19="","",IFERROR(VLOOKUP(M$2&amp;$A$3&amp;$A19,RESULT!$1:$1048576,$E$2,0)*$D$2,"-"))</f>
        <v>7.1455859999999998</v>
      </c>
      <c r="N19" s="81">
        <f>IF($A19="","",IFERROR(VLOOKUP(N$2&amp;$A$3&amp;$A19,RESULT!$1:$1048576,$E$2,0)*$D$2,"-"))</f>
        <v>7.5553049999999997</v>
      </c>
      <c r="O19" s="81">
        <f>IF($A19="","",IFERROR(VLOOKUP(O$2&amp;$A$3&amp;$A19,RESULT!$1:$1048576,$E$2,0)*$D$2,"-"))</f>
        <v>7.6633809999999993</v>
      </c>
      <c r="P19" s="81">
        <f>IF($A19="","",IFERROR(VLOOKUP(P$2&amp;$A$3&amp;$A19,RESULT!$1:$1048576,$E$2,0)*$D$2,"-"))</f>
        <v>7.8376139999999994</v>
      </c>
      <c r="Q19" s="81">
        <f>IF($A19="","",IFERROR(VLOOKUP(Q$2&amp;$A$3&amp;$A19,RESULT!$1:$1048576,$E$2,0)*$D$2,"-"))</f>
        <v>7.8964719999999993</v>
      </c>
      <c r="R19" s="81">
        <f>IF($A19="","",IFERROR(VLOOKUP(R$2&amp;$A$3&amp;$A19,RESULT!$1:$1048576,$E$2,0)*$D$2,"-"))</f>
        <v>7.9540150000000001</v>
      </c>
      <c r="S19" s="81">
        <f>IF($A19="","",IFERROR(VLOOKUP(S$2&amp;$A$3&amp;$A19,RESULT!$1:$1048576,$E$2,0)*$D$2,"-"))</f>
        <v>8.1103899999999989</v>
      </c>
      <c r="T19" s="81">
        <f>IF($A19="","",IFERROR(VLOOKUP(T$2&amp;$A$3&amp;$A19,RESULT!$1:$1048576,$E$2,0)*$D$2,"-"))</f>
        <v>8.1754519999999999</v>
      </c>
      <c r="U19" s="81">
        <f>IF($A19="","",IFERROR(VLOOKUP(U$2&amp;$A$3&amp;$A19,RESULT!$1:$1048576,$E$2,0)*$D$2,"-"))</f>
        <v>8.2349619999999994</v>
      </c>
      <c r="V19" s="81">
        <f>IF($A19="","",IFERROR(VLOOKUP(V$2&amp;$A$3&amp;$A19,RESULT!$1:$1048576,$E$2,0)*$D$2,"-"))</f>
        <v>8.3609549999999988</v>
      </c>
      <c r="W19" s="81">
        <f>IF($A19="","",IFERROR(VLOOKUP(W$2&amp;$A$3&amp;$A19,RESULT!$1:$1048576,$E$2,0)*$D$2,"-"))</f>
        <v>8.4550029999999996</v>
      </c>
      <c r="X19" s="81">
        <f>IF($A19="","",IFERROR(VLOOKUP(X$2&amp;$A$3&amp;$A19,RESULT!$1:$1048576,$E$2,0)*$D$2,"-"))</f>
        <v>8.4503380000000003</v>
      </c>
      <c r="Y19" s="81">
        <f>IF($A19="","",IFERROR(VLOOKUP(Y$2&amp;$A$3&amp;$A19,RESULT!$1:$1048576,$E$2,0)*$D$2,"-"))</f>
        <v>8.4196059999999999</v>
      </c>
      <c r="Z19" s="90">
        <f>IF($A19="","",IFERROR(VLOOKUP(Z$2&amp;$A$3&amp;$A19,RESULT!$1:$1048576,$E$2,0)*$D$2,"-"))</f>
        <v>8.6664239999999992</v>
      </c>
      <c r="AA19" s="81">
        <f>IF($A19="","",IFERROR(VLOOKUP(AA$2&amp;$A$3&amp;$A19,RESULT!$1:$1048576,$E$2,0)*$D$2,"-"))</f>
        <v>7.8964719999999993</v>
      </c>
      <c r="AB19" s="81">
        <f>IF($A19="","",IFERROR(VLOOKUP(AB$2&amp;$A$3&amp;$A19,RESULT!$1:$1048576,$E$2,0)*$D$2,"-"))</f>
        <v>7.9540150000000001</v>
      </c>
      <c r="AC19" s="81">
        <f>IF($A19="","",IFERROR(VLOOKUP(AC$2&amp;$A$3&amp;$A19,RESULT!$1:$1048576,$E$2,0)*$D$2,"-"))</f>
        <v>8.1103899999999989</v>
      </c>
      <c r="AD19" s="81">
        <f>IF($A19="","",IFERROR(VLOOKUP(AD$2&amp;$A$3&amp;$A19,RESULT!$1:$1048576,$E$2,0)*$D$2,"-"))</f>
        <v>8.1754519999999999</v>
      </c>
      <c r="AE19" s="81">
        <f>IF($A19="","",IFERROR(VLOOKUP(AE$2&amp;$A$3&amp;$A19,RESULT!$1:$1048576,$E$2,0)*$D$2,"-"))</f>
        <v>8.2349619999999994</v>
      </c>
      <c r="AF19" s="81">
        <f>IF($A19="","",IFERROR(VLOOKUP(AF$2&amp;$A$3&amp;$A19,RESULT!$1:$1048576,$E$2,0)*$D$2,"-"))</f>
        <v>8.3609549999999988</v>
      </c>
      <c r="AG19" s="81">
        <f>IF($A19="","",IFERROR(VLOOKUP(AG$2&amp;$A$3&amp;$A19,RESULT!$1:$1048576,$E$2,0)*$D$2,"-"))</f>
        <v>8.4550029999999996</v>
      </c>
      <c r="AH19" s="81">
        <f>IF($A19="","",IFERROR(VLOOKUP(AH$2&amp;$A$3&amp;$A19,RESULT!$1:$1048576,$E$2,0)*$D$2,"-"))</f>
        <v>8.4503380000000003</v>
      </c>
      <c r="AI19" s="81">
        <f>IF($A19="","",IFERROR(VLOOKUP(AI$2&amp;$A$3&amp;$A19,RESULT!$1:$1048576,$E$2,0)*$D$2,"-"))</f>
        <v>8.4196059999999999</v>
      </c>
      <c r="AJ19" s="81">
        <f>IF($A19="","",IFERROR(VLOOKUP(AJ$2&amp;$A$3&amp;$A19,RESULT!$1:$1048576,$E$2,0)*$D$2,"-"))</f>
        <v>8.6664239999999992</v>
      </c>
      <c r="AK19" s="11"/>
      <c r="AL19" s="11"/>
      <c r="AM19" s="11"/>
      <c r="AN19" s="11"/>
      <c r="AO19" s="11"/>
      <c r="AP19" s="12"/>
      <c r="AQ19" s="13"/>
      <c r="AR19" s="14"/>
    </row>
    <row r="20" spans="1:44" ht="22.5" customHeight="1" x14ac:dyDescent="0.2">
      <c r="A20" s="43">
        <v>24</v>
      </c>
      <c r="B20" s="45"/>
      <c r="C20" s="46"/>
      <c r="D20" s="46"/>
      <c r="E20" s="80"/>
      <c r="F20" s="72" t="s">
        <v>26</v>
      </c>
      <c r="G20" s="81">
        <f>IF($A20="","",IFERROR(VLOOKUP(G$2&amp;$A$3&amp;$A20,RESULT!$1:$1048576,$E$2,0)*$D$2,"-"))</f>
        <v>2.4117959999999998</v>
      </c>
      <c r="H20" s="81">
        <f>IF($A20="","",IFERROR(VLOOKUP(H$2&amp;$A$3&amp;$A20,RESULT!$1:$1048576,$E$2,0)*$D$2,"-"))</f>
        <v>2.3949289999999999</v>
      </c>
      <c r="I20" s="81">
        <f>IF($A20="","",IFERROR(VLOOKUP(I$2&amp;$A$3&amp;$A20,RESULT!$1:$1048576,$E$2,0)*$D$2,"-"))</f>
        <v>2.497052</v>
      </c>
      <c r="J20" s="81">
        <f>IF($A20="","",IFERROR(VLOOKUP(J$2&amp;$A$3&amp;$A20,RESULT!$1:$1048576,$E$2,0)*$D$2,"-"))</f>
        <v>2.5373839999999999</v>
      </c>
      <c r="K20" s="81">
        <f>IF($A20="","",IFERROR(VLOOKUP(K$2&amp;$A$3&amp;$A20,RESULT!$1:$1048576,$E$2,0)*$D$2,"-"))</f>
        <v>2.5061059999999999</v>
      </c>
      <c r="L20" s="81">
        <f>IF($A20="","",IFERROR(VLOOKUP(L$2&amp;$A$3&amp;$A20,RESULT!$1:$1048576,$E$2,0)*$D$2,"-"))</f>
        <v>2.600965</v>
      </c>
      <c r="M20" s="81">
        <f>IF($A20="","",IFERROR(VLOOKUP(M$2&amp;$A$3&amp;$A20,RESULT!$1:$1048576,$E$2,0)*$D$2,"-"))</f>
        <v>2.720078</v>
      </c>
      <c r="N20" s="81">
        <f>IF($A20="","",IFERROR(VLOOKUP(N$2&amp;$A$3&amp;$A20,RESULT!$1:$1048576,$E$2,0)*$D$2,"-"))</f>
        <v>2.8725149999999999</v>
      </c>
      <c r="O20" s="81">
        <f>IF($A20="","",IFERROR(VLOOKUP(O$2&amp;$A$3&amp;$A20,RESULT!$1:$1048576,$E$2,0)*$D$2,"-"))</f>
        <v>2.9255179999999998</v>
      </c>
      <c r="P20" s="81">
        <f>IF($A20="","",IFERROR(VLOOKUP(P$2&amp;$A$3&amp;$A20,RESULT!$1:$1048576,$E$2,0)*$D$2,"-"))</f>
        <v>2.9801329999999999</v>
      </c>
      <c r="Q20" s="81">
        <f>IF($A20="","",IFERROR(VLOOKUP(Q$2&amp;$A$3&amp;$A20,RESULT!$1:$1048576,$E$2,0)*$D$2,"-"))</f>
        <v>3.0228489999999999</v>
      </c>
      <c r="R20" s="81">
        <f>IF($A20="","",IFERROR(VLOOKUP(R$2&amp;$A$3&amp;$A20,RESULT!$1:$1048576,$E$2,0)*$D$2,"-"))</f>
        <v>3.0573869999999999</v>
      </c>
      <c r="S20" s="81">
        <f>IF($A20="","",IFERROR(VLOOKUP(S$2&amp;$A$3&amp;$A20,RESULT!$1:$1048576,$E$2,0)*$D$2,"-"))</f>
        <v>3.1000289999999997</v>
      </c>
      <c r="T20" s="81">
        <f>IF($A20="","",IFERROR(VLOOKUP(T$2&amp;$A$3&amp;$A20,RESULT!$1:$1048576,$E$2,0)*$D$2,"-"))</f>
        <v>3.0954299999999999</v>
      </c>
      <c r="U20" s="81">
        <f>IF($A20="","",IFERROR(VLOOKUP(U$2&amp;$A$3&amp;$A20,RESULT!$1:$1048576,$E$2,0)*$D$2,"-"))</f>
        <v>3.146325</v>
      </c>
      <c r="V20" s="81">
        <f>IF($A20="","",IFERROR(VLOOKUP(V$2&amp;$A$3&amp;$A20,RESULT!$1:$1048576,$E$2,0)*$D$2,"-"))</f>
        <v>3.2235860000000001</v>
      </c>
      <c r="W20" s="81">
        <f>IF($A20="","",IFERROR(VLOOKUP(W$2&amp;$A$3&amp;$A20,RESULT!$1:$1048576,$E$2,0)*$D$2,"-"))</f>
        <v>3.2571409999999998</v>
      </c>
      <c r="X20" s="81">
        <f>IF($A20="","",IFERROR(VLOOKUP(X$2&amp;$A$3&amp;$A20,RESULT!$1:$1048576,$E$2,0)*$D$2,"-"))</f>
        <v>3.2921579999999997</v>
      </c>
      <c r="Y20" s="81">
        <f>IF($A20="","",IFERROR(VLOOKUP(Y$2&amp;$A$3&amp;$A20,RESULT!$1:$1048576,$E$2,0)*$D$2,"-"))</f>
        <v>3.2302199999999996</v>
      </c>
      <c r="Z20" s="90">
        <f>IF($A20="","",IFERROR(VLOOKUP(Z$2&amp;$A$3&amp;$A20,RESULT!$1:$1048576,$E$2,0)*$D$2,"-"))</f>
        <v>3.3736269999999999</v>
      </c>
      <c r="AA20" s="81">
        <f>IF($A20="","",IFERROR(VLOOKUP(AA$2&amp;$A$3&amp;$A20,RESULT!$1:$1048576,$E$2,0)*$D$2,"-"))</f>
        <v>3.0228489999999999</v>
      </c>
      <c r="AB20" s="81">
        <f>IF($A20="","",IFERROR(VLOOKUP(AB$2&amp;$A$3&amp;$A20,RESULT!$1:$1048576,$E$2,0)*$D$2,"-"))</f>
        <v>3.0573869999999999</v>
      </c>
      <c r="AC20" s="81">
        <f>IF($A20="","",IFERROR(VLOOKUP(AC$2&amp;$A$3&amp;$A20,RESULT!$1:$1048576,$E$2,0)*$D$2,"-"))</f>
        <v>3.1000289999999997</v>
      </c>
      <c r="AD20" s="81">
        <f>IF($A20="","",IFERROR(VLOOKUP(AD$2&amp;$A$3&amp;$A20,RESULT!$1:$1048576,$E$2,0)*$D$2,"-"))</f>
        <v>3.0954299999999999</v>
      </c>
      <c r="AE20" s="81">
        <f>IF($A20="","",IFERROR(VLOOKUP(AE$2&amp;$A$3&amp;$A20,RESULT!$1:$1048576,$E$2,0)*$D$2,"-"))</f>
        <v>3.146325</v>
      </c>
      <c r="AF20" s="81">
        <f>IF($A20="","",IFERROR(VLOOKUP(AF$2&amp;$A$3&amp;$A20,RESULT!$1:$1048576,$E$2,0)*$D$2,"-"))</f>
        <v>3.2235860000000001</v>
      </c>
      <c r="AG20" s="81">
        <f>IF($A20="","",IFERROR(VLOOKUP(AG$2&amp;$A$3&amp;$A20,RESULT!$1:$1048576,$E$2,0)*$D$2,"-"))</f>
        <v>3.2571409999999998</v>
      </c>
      <c r="AH20" s="81">
        <f>IF($A20="","",IFERROR(VLOOKUP(AH$2&amp;$A$3&amp;$A20,RESULT!$1:$1048576,$E$2,0)*$D$2,"-"))</f>
        <v>3.2921579999999997</v>
      </c>
      <c r="AI20" s="81">
        <f>IF($A20="","",IFERROR(VLOOKUP(AI$2&amp;$A$3&amp;$A20,RESULT!$1:$1048576,$E$2,0)*$D$2,"-"))</f>
        <v>3.2302199999999996</v>
      </c>
      <c r="AJ20" s="81">
        <f>IF($A20="","",IFERROR(VLOOKUP(AJ$2&amp;$A$3&amp;$A20,RESULT!$1:$1048576,$E$2,0)*$D$2,"-"))</f>
        <v>3.3736269999999999</v>
      </c>
      <c r="AK20" s="11"/>
      <c r="AL20" s="11"/>
      <c r="AM20" s="11"/>
      <c r="AN20" s="11"/>
      <c r="AO20" s="11"/>
      <c r="AP20" s="12"/>
      <c r="AQ20" s="13"/>
      <c r="AR20" s="14"/>
    </row>
    <row r="21" spans="1:44" ht="22.5" customHeight="1" x14ac:dyDescent="0.2">
      <c r="A21" s="43">
        <v>25</v>
      </c>
      <c r="B21" s="45"/>
      <c r="C21" s="46"/>
      <c r="D21" s="46"/>
      <c r="E21" s="80"/>
      <c r="F21" s="72" t="s">
        <v>27</v>
      </c>
      <c r="G21" s="81">
        <f>IF($A21="","",IFERROR(VLOOKUP(G$2&amp;$A$3&amp;$A21,RESULT!$1:$1048576,$E$2,0)*$D$2,"-"))</f>
        <v>3.0759829999999999</v>
      </c>
      <c r="H21" s="81">
        <f>IF($A21="","",IFERROR(VLOOKUP(H$2&amp;$A$3&amp;$A21,RESULT!$1:$1048576,$E$2,0)*$D$2,"-"))</f>
        <v>3.1595719999999998</v>
      </c>
      <c r="I21" s="81">
        <f>IF($A21="","",IFERROR(VLOOKUP(I$2&amp;$A$3&amp;$A21,RESULT!$1:$1048576,$E$2,0)*$D$2,"-"))</f>
        <v>3.2600279999999997</v>
      </c>
      <c r="J21" s="81">
        <f>IF($A21="","",IFERROR(VLOOKUP(J$2&amp;$A$3&amp;$A21,RESULT!$1:$1048576,$E$2,0)*$D$2,"-"))</f>
        <v>3.2656429999999999</v>
      </c>
      <c r="K21" s="81">
        <f>IF($A21="","",IFERROR(VLOOKUP(K$2&amp;$A$3&amp;$A21,RESULT!$1:$1048576,$E$2,0)*$D$2,"-"))</f>
        <v>3.2823509999999998</v>
      </c>
      <c r="L21" s="81">
        <f>IF($A21="","",IFERROR(VLOOKUP(L$2&amp;$A$3&amp;$A21,RESULT!$1:$1048576,$E$2,0)*$D$2,"-"))</f>
        <v>3.3254359999999998</v>
      </c>
      <c r="M21" s="81">
        <f>IF($A21="","",IFERROR(VLOOKUP(M$2&amp;$A$3&amp;$A21,RESULT!$1:$1048576,$E$2,0)*$D$2,"-"))</f>
        <v>3.3741539999999999</v>
      </c>
      <c r="N21" s="81">
        <f>IF($A21="","",IFERROR(VLOOKUP(N$2&amp;$A$3&amp;$A21,RESULT!$1:$1048576,$E$2,0)*$D$2,"-"))</f>
        <v>3.4908829999999997</v>
      </c>
      <c r="O21" s="81">
        <f>IF($A21="","",IFERROR(VLOOKUP(O$2&amp;$A$3&amp;$A21,RESULT!$1:$1048576,$E$2,0)*$D$2,"-"))</f>
        <v>3.5195399999999997</v>
      </c>
      <c r="P21" s="81">
        <f>IF($A21="","",IFERROR(VLOOKUP(P$2&amp;$A$3&amp;$A21,RESULT!$1:$1048576,$E$2,0)*$D$2,"-"))</f>
        <v>3.5663429999999998</v>
      </c>
      <c r="Q21" s="81">
        <f>IF($A21="","",IFERROR(VLOOKUP(Q$2&amp;$A$3&amp;$A21,RESULT!$1:$1048576,$E$2,0)*$D$2,"-"))</f>
        <v>3.5895519999999999</v>
      </c>
      <c r="R21" s="81">
        <f>IF($A21="","",IFERROR(VLOOKUP(R$2&amp;$A$3&amp;$A21,RESULT!$1:$1048576,$E$2,0)*$D$2,"-"))</f>
        <v>3.596041</v>
      </c>
      <c r="S21" s="81">
        <f>IF($A21="","",IFERROR(VLOOKUP(S$2&amp;$A$3&amp;$A21,RESULT!$1:$1048576,$E$2,0)*$D$2,"-"))</f>
        <v>3.6621709999999998</v>
      </c>
      <c r="T21" s="81">
        <f>IF($A21="","",IFERROR(VLOOKUP(T$2&amp;$A$3&amp;$A21,RESULT!$1:$1048576,$E$2,0)*$D$2,"-"))</f>
        <v>3.6872729999999998</v>
      </c>
      <c r="U21" s="81">
        <f>IF($A21="","",IFERROR(VLOOKUP(U$2&amp;$A$3&amp;$A21,RESULT!$1:$1048576,$E$2,0)*$D$2,"-"))</f>
        <v>3.707732</v>
      </c>
      <c r="V21" s="81">
        <f>IF($A21="","",IFERROR(VLOOKUP(V$2&amp;$A$3&amp;$A21,RESULT!$1:$1048576,$E$2,0)*$D$2,"-"))</f>
        <v>3.7725849999999999</v>
      </c>
      <c r="W21" s="81">
        <f>IF($A21="","",IFERROR(VLOOKUP(W$2&amp;$A$3&amp;$A21,RESULT!$1:$1048576,$E$2,0)*$D$2,"-"))</f>
        <v>3.7394879999999997</v>
      </c>
      <c r="X21" s="81">
        <f>IF($A21="","",IFERROR(VLOOKUP(X$2&amp;$A$3&amp;$A21,RESULT!$1:$1048576,$E$2,0)*$D$2,"-"))</f>
        <v>3.7978069999999997</v>
      </c>
      <c r="Y21" s="81">
        <f>IF($A21="","",IFERROR(VLOOKUP(Y$2&amp;$A$3&amp;$A21,RESULT!$1:$1048576,$E$2,0)*$D$2,"-"))</f>
        <v>3.855559</v>
      </c>
      <c r="Z21" s="90">
        <f>IF($A21="","",IFERROR(VLOOKUP(Z$2&amp;$A$3&amp;$A21,RESULT!$1:$1048576,$E$2,0)*$D$2,"-"))</f>
        <v>3.8608439999999997</v>
      </c>
      <c r="AA21" s="81">
        <f>IF($A21="","",IFERROR(VLOOKUP(AA$2&amp;$A$3&amp;$A21,RESULT!$1:$1048576,$E$2,0)*$D$2,"-"))</f>
        <v>3.5895519999999999</v>
      </c>
      <c r="AB21" s="81">
        <f>IF($A21="","",IFERROR(VLOOKUP(AB$2&amp;$A$3&amp;$A21,RESULT!$1:$1048576,$E$2,0)*$D$2,"-"))</f>
        <v>3.596041</v>
      </c>
      <c r="AC21" s="81">
        <f>IF($A21="","",IFERROR(VLOOKUP(AC$2&amp;$A$3&amp;$A21,RESULT!$1:$1048576,$E$2,0)*$D$2,"-"))</f>
        <v>3.6621709999999998</v>
      </c>
      <c r="AD21" s="81">
        <f>IF($A21="","",IFERROR(VLOOKUP(AD$2&amp;$A$3&amp;$A21,RESULT!$1:$1048576,$E$2,0)*$D$2,"-"))</f>
        <v>3.6872729999999998</v>
      </c>
      <c r="AE21" s="81">
        <f>IF($A21="","",IFERROR(VLOOKUP(AE$2&amp;$A$3&amp;$A21,RESULT!$1:$1048576,$E$2,0)*$D$2,"-"))</f>
        <v>3.707732</v>
      </c>
      <c r="AF21" s="81">
        <f>IF($A21="","",IFERROR(VLOOKUP(AF$2&amp;$A$3&amp;$A21,RESULT!$1:$1048576,$E$2,0)*$D$2,"-"))</f>
        <v>3.7725849999999999</v>
      </c>
      <c r="AG21" s="81">
        <f>IF($A21="","",IFERROR(VLOOKUP(AG$2&amp;$A$3&amp;$A21,RESULT!$1:$1048576,$E$2,0)*$D$2,"-"))</f>
        <v>3.7394879999999997</v>
      </c>
      <c r="AH21" s="81">
        <f>IF($A21="","",IFERROR(VLOOKUP(AH$2&amp;$A$3&amp;$A21,RESULT!$1:$1048576,$E$2,0)*$D$2,"-"))</f>
        <v>3.7978069999999997</v>
      </c>
      <c r="AI21" s="81">
        <f>IF($A21="","",IFERROR(VLOOKUP(AI$2&amp;$A$3&amp;$A21,RESULT!$1:$1048576,$E$2,0)*$D$2,"-"))</f>
        <v>3.855559</v>
      </c>
      <c r="AJ21" s="81">
        <f>IF($A21="","",IFERROR(VLOOKUP(AJ$2&amp;$A$3&amp;$A21,RESULT!$1:$1048576,$E$2,0)*$D$2,"-"))</f>
        <v>3.8608439999999997</v>
      </c>
      <c r="AK21" s="11"/>
      <c r="AL21" s="11"/>
      <c r="AM21" s="11"/>
      <c r="AN21" s="11"/>
      <c r="AO21" s="11"/>
      <c r="AP21" s="12"/>
      <c r="AQ21" s="13"/>
      <c r="AR21" s="14"/>
    </row>
    <row r="22" spans="1:44" ht="22.5" customHeight="1" x14ac:dyDescent="0.2">
      <c r="A22" s="43">
        <v>26</v>
      </c>
      <c r="C22" s="46"/>
      <c r="D22" s="46"/>
      <c r="E22" s="80"/>
      <c r="F22" s="72" t="s">
        <v>28</v>
      </c>
      <c r="G22" s="128">
        <f>IF($A22="","",IFERROR(VLOOKUP(G$2&amp;$A$3&amp;$A22,RESULT!$1:$1048576,$E$2,0)*$D$2,"-"))</f>
        <v>7.0345829999999996</v>
      </c>
      <c r="H22" s="128">
        <f>IF($A22="","",IFERROR(VLOOKUP(H$2&amp;$A$3&amp;$A22,RESULT!$1:$1048576,$E$2,0)*$D$2,"-"))</f>
        <v>6.4764739999999996</v>
      </c>
      <c r="I22" s="128">
        <f>IF($A22="","",IFERROR(VLOOKUP(I$2&amp;$A$3&amp;$A22,RESULT!$1:$1048576,$E$2,0)*$D$2,"-"))</f>
        <v>7.0390229999999994</v>
      </c>
      <c r="J22" s="128">
        <f>IF($A22="","",IFERROR(VLOOKUP(J$2&amp;$A$3&amp;$A22,RESULT!$1:$1048576,$E$2,0)*$D$2,"-"))</f>
        <v>6.8193709999999994</v>
      </c>
      <c r="K22" s="128">
        <f>IF($A22="","",IFERROR(VLOOKUP(K$2&amp;$A$3&amp;$A22,RESULT!$1:$1048576,$E$2,0)*$D$2,"-"))</f>
        <v>7.1639809999999997</v>
      </c>
      <c r="L22" s="129">
        <f>IF($A22="","",IFERROR(VLOOKUP(L$2&amp;$A$3&amp;$A22,RESULT!$1:$1048576,$E$2,0)*$D$2,"-"))</f>
        <v>7.0234439999999996</v>
      </c>
      <c r="M22" s="129">
        <f>IF($A22="","",IFERROR(VLOOKUP(M$2&amp;$A$3&amp;$A22,RESULT!$1:$1048576,$E$2,0)*$D$2,"-"))</f>
        <v>7.3301780000000001</v>
      </c>
      <c r="N22" s="128">
        <f>IF($A22="","",IFERROR(VLOOKUP(N$2&amp;$A$3&amp;$A22,RESULT!$1:$1048576,$E$2,0)*$D$2,"-"))</f>
        <v>8.0041229999999999</v>
      </c>
      <c r="O22" s="128">
        <f>IF($A22="","",IFERROR(VLOOKUP(O$2&amp;$A$3&amp;$A22,RESULT!$1:$1048576,$E$2,0)*$D$2,"-"))</f>
        <v>7.8797959999999998</v>
      </c>
      <c r="P22" s="128">
        <f>IF($A22="","",IFERROR(VLOOKUP(P$2&amp;$A$3&amp;$A22,RESULT!$1:$1048576,$E$2,0)*$D$2,"-"))</f>
        <v>8.1126299999999993</v>
      </c>
      <c r="Q22" s="128">
        <f>IF($A22="","",IFERROR(VLOOKUP(Q$2&amp;$A$3&amp;$A22,RESULT!$1:$1048576,$E$2,0)*$D$2,"-"))</f>
        <v>8.2978039999999993</v>
      </c>
      <c r="R22" s="128">
        <f>IF($A22="","",IFERROR(VLOOKUP(R$2&amp;$A$3&amp;$A22,RESULT!$1:$1048576,$E$2,0)*$D$2,"-"))</f>
        <v>8.4264409999999987</v>
      </c>
      <c r="S22" s="128">
        <f>IF($A22="","",IFERROR(VLOOKUP(S$2&amp;$A$3&amp;$A22,RESULT!$1:$1048576,$E$2,0)*$D$2,"-"))</f>
        <v>8.4761170000000003</v>
      </c>
      <c r="T22" s="129">
        <f>IF($A22="","",IFERROR(VLOOKUP(T$2&amp;$A$3&amp;$A22,RESULT!$1:$1048576,$E$2,0)*$D$2,"-"))</f>
        <v>8.5336090000000002</v>
      </c>
      <c r="U22" s="129">
        <f>IF($A22="","",IFERROR(VLOOKUP(U$2&amp;$A$3&amp;$A22,RESULT!$1:$1048576,$E$2,0)*$D$2,"-"))</f>
        <v>8.6440520000000003</v>
      </c>
      <c r="V22" s="129">
        <f>IF($A22="","",IFERROR(VLOOKUP(V$2&amp;$A$3&amp;$A22,RESULT!$1:$1048576,$E$2,0)*$D$2,"-"))</f>
        <v>8.6132960000000001</v>
      </c>
      <c r="W22" s="129">
        <f>IF($A22="","",IFERROR(VLOOKUP(W$2&amp;$A$3&amp;$A22,RESULT!$1:$1048576,$E$2,0)*$D$2,"-"))</f>
        <v>8.2681609999999992</v>
      </c>
      <c r="X22" s="129">
        <f>IF($A22="","",IFERROR(VLOOKUP(X$2&amp;$A$3&amp;$A22,RESULT!$1:$1048576,$E$2,0)*$D$2,"-"))</f>
        <v>8.8296289999999988</v>
      </c>
      <c r="Y22" s="129">
        <f>IF($A22="","",IFERROR(VLOOKUP(Y$2&amp;$A$3&amp;$A22,RESULT!$1:$1048576,$E$2,0)*$D$2,"-"))</f>
        <v>8.6922040000000003</v>
      </c>
      <c r="Z22" s="130">
        <f>IF($A22="","",IFERROR(VLOOKUP(Z$2&amp;$A$3&amp;$A22,RESULT!$1:$1048576,$E$2,0)*$D$2,"-"))</f>
        <v>8.8087889999999991</v>
      </c>
      <c r="AA22" s="128">
        <f>IF($A22="","",IFERROR(VLOOKUP(AA$2&amp;$A$3&amp;$A22,RESULT!$1:$1048576,$E$2,0)*$D$2,"-"))</f>
        <v>8.2978039999999993</v>
      </c>
      <c r="AB22" s="128">
        <f>IF($A22="","",IFERROR(VLOOKUP(AB$2&amp;$A$3&amp;$A22,RESULT!$1:$1048576,$E$2,0)*$D$2,"-"))</f>
        <v>8.4264409999999987</v>
      </c>
      <c r="AC22" s="128">
        <f>IF($A22="","",IFERROR(VLOOKUP(AC$2&amp;$A$3&amp;$A22,RESULT!$1:$1048576,$E$2,0)*$D$2,"-"))</f>
        <v>8.4761170000000003</v>
      </c>
      <c r="AD22" s="129">
        <f>IF($A22="","",IFERROR(VLOOKUP(AD$2&amp;$A$3&amp;$A22,RESULT!$1:$1048576,$E$2,0)*$D$2,"-"))</f>
        <v>8.5336090000000002</v>
      </c>
      <c r="AE22" s="129">
        <f>IF($A22="","",IFERROR(VLOOKUP(AE$2&amp;$A$3&amp;$A22,RESULT!$1:$1048576,$E$2,0)*$D$2,"-"))</f>
        <v>8.6440520000000003</v>
      </c>
      <c r="AF22" s="129">
        <f>IF($A22="","",IFERROR(VLOOKUP(AF$2&amp;$A$3&amp;$A22,RESULT!$1:$1048576,$E$2,0)*$D$2,"-"))</f>
        <v>8.6132960000000001</v>
      </c>
      <c r="AG22" s="129">
        <f>IF($A22="","",IFERROR(VLOOKUP(AG$2&amp;$A$3&amp;$A22,RESULT!$1:$1048576,$E$2,0)*$D$2,"-"))</f>
        <v>8.2681609999999992</v>
      </c>
      <c r="AH22" s="129">
        <f>IF($A22="","",IFERROR(VLOOKUP(AH$2&amp;$A$3&amp;$A22,RESULT!$1:$1048576,$E$2,0)*$D$2,"-"))</f>
        <v>8.8296289999999988</v>
      </c>
      <c r="AI22" s="129">
        <f>IF($A22="","",IFERROR(VLOOKUP(AI$2&amp;$A$3&amp;$A22,RESULT!$1:$1048576,$E$2,0)*$D$2,"-"))</f>
        <v>8.6922040000000003</v>
      </c>
      <c r="AJ22" s="129">
        <f>IF($A22="","",IFERROR(VLOOKUP(AJ$2&amp;$A$3&amp;$A22,RESULT!$1:$1048576,$E$2,0)*$D$2,"-"))</f>
        <v>8.8087889999999991</v>
      </c>
      <c r="AK22" s="8"/>
      <c r="AL22" s="8"/>
      <c r="AM22" s="8"/>
      <c r="AP22" s="9"/>
      <c r="AQ22" s="10"/>
      <c r="AR22" s="10"/>
    </row>
    <row r="23" spans="1:44" ht="22.5" customHeight="1" x14ac:dyDescent="0.2">
      <c r="A23" s="43">
        <v>27</v>
      </c>
      <c r="B23" s="45"/>
      <c r="C23" s="46"/>
      <c r="D23" s="46"/>
      <c r="E23" s="80"/>
      <c r="F23" s="72" t="s">
        <v>29</v>
      </c>
      <c r="G23" s="81">
        <f>IF($A23="","",IFERROR(VLOOKUP(G$2&amp;$A$3&amp;$A23,RESULT!$1:$1048576,$E$2,0)*$D$2,"-"))</f>
        <v>2.508518</v>
      </c>
      <c r="H23" s="81">
        <f>IF($A23="","",IFERROR(VLOOKUP(H$2&amp;$A$3&amp;$A23,RESULT!$1:$1048576,$E$2,0)*$D$2,"-"))</f>
        <v>2.503072</v>
      </c>
      <c r="I23" s="81">
        <f>IF($A23="","",IFERROR(VLOOKUP(I$2&amp;$A$3&amp;$A23,RESULT!$1:$1048576,$E$2,0)*$D$2,"-"))</f>
        <v>2.5916109999999999</v>
      </c>
      <c r="J23" s="81">
        <f>IF($A23="","",IFERROR(VLOOKUP(J$2&amp;$A$3&amp;$A23,RESULT!$1:$1048576,$E$2,0)*$D$2,"-"))</f>
        <v>2.5588449999999998</v>
      </c>
      <c r="K23" s="81">
        <f>IF($A23="","",IFERROR(VLOOKUP(K$2&amp;$A$3&amp;$A23,RESULT!$1:$1048576,$E$2,0)*$D$2,"-"))</f>
        <v>2.6294939999999998</v>
      </c>
      <c r="L23" s="81">
        <f>IF($A23="","",IFERROR(VLOOKUP(L$2&amp;$A$3&amp;$A23,RESULT!$1:$1048576,$E$2,0)*$D$2,"-"))</f>
        <v>2.684005</v>
      </c>
      <c r="M23" s="81">
        <f>IF($A23="","",IFERROR(VLOOKUP(M$2&amp;$A$3&amp;$A23,RESULT!$1:$1048576,$E$2,0)*$D$2,"-"))</f>
        <v>2.7937589999999997</v>
      </c>
      <c r="N23" s="81">
        <f>IF($A23="","",IFERROR(VLOOKUP(N$2&amp;$A$3&amp;$A23,RESULT!$1:$1048576,$E$2,0)*$D$2,"-"))</f>
        <v>2.936944</v>
      </c>
      <c r="O23" s="81">
        <f>IF($A23="","",IFERROR(VLOOKUP(O$2&amp;$A$3&amp;$A23,RESULT!$1:$1048576,$E$2,0)*$D$2,"-"))</f>
        <v>2.970253</v>
      </c>
      <c r="P23" s="81">
        <f>IF($A23="","",IFERROR(VLOOKUP(P$2&amp;$A$3&amp;$A23,RESULT!$1:$1048576,$E$2,0)*$D$2,"-"))</f>
        <v>3.0088209999999997</v>
      </c>
      <c r="Q23" s="81">
        <f>IF($A23="","",IFERROR(VLOOKUP(Q$2&amp;$A$3&amp;$A23,RESULT!$1:$1048576,$E$2,0)*$D$2,"-"))</f>
        <v>3.0127649999999999</v>
      </c>
      <c r="R23" s="81">
        <f>IF($A23="","",IFERROR(VLOOKUP(R$2&amp;$A$3&amp;$A23,RESULT!$1:$1048576,$E$2,0)*$D$2,"-"))</f>
        <v>3.0661879999999999</v>
      </c>
      <c r="S23" s="81">
        <f>IF($A23="","",IFERROR(VLOOKUP(S$2&amp;$A$3&amp;$A23,RESULT!$1:$1048576,$E$2,0)*$D$2,"-"))</f>
        <v>3.1133459999999999</v>
      </c>
      <c r="T23" s="81">
        <f>IF($A23="","",IFERROR(VLOOKUP(T$2&amp;$A$3&amp;$A23,RESULT!$1:$1048576,$E$2,0)*$D$2,"-"))</f>
        <v>3.1437729999999999</v>
      </c>
      <c r="U23" s="81">
        <f>IF($A23="","",IFERROR(VLOOKUP(U$2&amp;$A$3&amp;$A23,RESULT!$1:$1048576,$E$2,0)*$D$2,"-"))</f>
        <v>3.1541949999999996</v>
      </c>
      <c r="V23" s="81">
        <f>IF($A23="","",IFERROR(VLOOKUP(V$2&amp;$A$3&amp;$A23,RESULT!$1:$1048576,$E$2,0)*$D$2,"-"))</f>
        <v>3.1821969999999999</v>
      </c>
      <c r="W23" s="81">
        <f>IF($A23="","",IFERROR(VLOOKUP(W$2&amp;$A$3&amp;$A23,RESULT!$1:$1048576,$E$2,0)*$D$2,"-"))</f>
        <v>3.0778309999999998</v>
      </c>
      <c r="X23" s="81">
        <f>IF($A23="","",IFERROR(VLOOKUP(X$2&amp;$A$3&amp;$A23,RESULT!$1:$1048576,$E$2,0)*$D$2,"-"))</f>
        <v>3.236097</v>
      </c>
      <c r="Y23" s="81">
        <f>IF($A23="","",IFERROR(VLOOKUP(Y$2&amp;$A$3&amp;$A23,RESULT!$1:$1048576,$E$2,0)*$D$2,"-"))</f>
        <v>3.19746</v>
      </c>
      <c r="Z23" s="90">
        <f>IF($A23="","",IFERROR(VLOOKUP(Z$2&amp;$A$3&amp;$A23,RESULT!$1:$1048576,$E$2,0)*$D$2,"-"))</f>
        <v>3.2835169999999998</v>
      </c>
      <c r="AA23" s="81">
        <f>IF($A23="","",IFERROR(VLOOKUP(AA$2&amp;$A$3&amp;$A23,RESULT!$1:$1048576,$E$2,0)*$D$2,"-"))</f>
        <v>3.0127649999999999</v>
      </c>
      <c r="AB23" s="81">
        <f>IF($A23="","",IFERROR(VLOOKUP(AB$2&amp;$A$3&amp;$A23,RESULT!$1:$1048576,$E$2,0)*$D$2,"-"))</f>
        <v>3.0661879999999999</v>
      </c>
      <c r="AC23" s="81">
        <f>IF($A23="","",IFERROR(VLOOKUP(AC$2&amp;$A$3&amp;$A23,RESULT!$1:$1048576,$E$2,0)*$D$2,"-"))</f>
        <v>3.1133459999999999</v>
      </c>
      <c r="AD23" s="81">
        <f>IF($A23="","",IFERROR(VLOOKUP(AD$2&amp;$A$3&amp;$A23,RESULT!$1:$1048576,$E$2,0)*$D$2,"-"))</f>
        <v>3.1437729999999999</v>
      </c>
      <c r="AE23" s="81">
        <f>IF($A23="","",IFERROR(VLOOKUP(AE$2&amp;$A$3&amp;$A23,RESULT!$1:$1048576,$E$2,0)*$D$2,"-"))</f>
        <v>3.1541949999999996</v>
      </c>
      <c r="AF23" s="81">
        <f>IF($A23="","",IFERROR(VLOOKUP(AF$2&amp;$A$3&amp;$A23,RESULT!$1:$1048576,$E$2,0)*$D$2,"-"))</f>
        <v>3.1821969999999999</v>
      </c>
      <c r="AG23" s="81">
        <f>IF($A23="","",IFERROR(VLOOKUP(AG$2&amp;$A$3&amp;$A23,RESULT!$1:$1048576,$E$2,0)*$D$2,"-"))</f>
        <v>3.0778309999999998</v>
      </c>
      <c r="AH23" s="81">
        <f>IF($A23="","",IFERROR(VLOOKUP(AH$2&amp;$A$3&amp;$A23,RESULT!$1:$1048576,$E$2,0)*$D$2,"-"))</f>
        <v>3.236097</v>
      </c>
      <c r="AI23" s="81">
        <f>IF($A23="","",IFERROR(VLOOKUP(AI$2&amp;$A$3&amp;$A23,RESULT!$1:$1048576,$E$2,0)*$D$2,"-"))</f>
        <v>3.19746</v>
      </c>
      <c r="AJ23" s="81">
        <f>IF($A23="","",IFERROR(VLOOKUP(AJ$2&amp;$A$3&amp;$A23,RESULT!$1:$1048576,$E$2,0)*$D$2,"-"))</f>
        <v>3.2835169999999998</v>
      </c>
      <c r="AK23" s="11"/>
      <c r="AL23" s="11"/>
      <c r="AM23" s="11"/>
      <c r="AN23" s="11"/>
      <c r="AO23" s="11"/>
      <c r="AP23" s="12"/>
      <c r="AQ23" s="13"/>
      <c r="AR23" s="14"/>
    </row>
    <row r="24" spans="1:44" ht="22.5" customHeight="1" x14ac:dyDescent="0.2">
      <c r="A24" s="43">
        <v>28</v>
      </c>
      <c r="B24" s="45"/>
      <c r="C24" s="46"/>
      <c r="D24" s="46"/>
      <c r="E24" s="80"/>
      <c r="F24" s="72" t="s">
        <v>30</v>
      </c>
      <c r="G24" s="81">
        <f>IF($A24="","",IFERROR(VLOOKUP(G$2&amp;$A$3&amp;$A24,RESULT!$1:$1048576,$E$2,0)*$D$2,"-"))</f>
        <v>1.4604809999999999</v>
      </c>
      <c r="H24" s="81">
        <f>IF($A24="","",IFERROR(VLOOKUP(H$2&amp;$A$3&amp;$A24,RESULT!$1:$1048576,$E$2,0)*$D$2,"-"))</f>
        <v>1.473838</v>
      </c>
      <c r="I24" s="81">
        <f>IF($A24="","",IFERROR(VLOOKUP(I$2&amp;$A$3&amp;$A24,RESULT!$1:$1048576,$E$2,0)*$D$2,"-"))</f>
        <v>1.3891169999999999</v>
      </c>
      <c r="J24" s="81">
        <f>IF($A24="","",IFERROR(VLOOKUP(J$2&amp;$A$3&amp;$A24,RESULT!$1:$1048576,$E$2,0)*$D$2,"-"))</f>
        <v>1.5249349999999999</v>
      </c>
      <c r="K24" s="81">
        <f>IF($A24="","",IFERROR(VLOOKUP(K$2&amp;$A$3&amp;$A24,RESULT!$1:$1048576,$E$2,0)*$D$2,"-"))</f>
        <v>1.493234</v>
      </c>
      <c r="L24" s="81">
        <f>IF($A24="","",IFERROR(VLOOKUP(L$2&amp;$A$3&amp;$A24,RESULT!$1:$1048576,$E$2,0)*$D$2,"-"))</f>
        <v>1.5331509999999999</v>
      </c>
      <c r="M24" s="81">
        <f>IF($A24="","",IFERROR(VLOOKUP(M$2&amp;$A$3&amp;$A24,RESULT!$1:$1048576,$E$2,0)*$D$2,"-"))</f>
        <v>1.6326829999999999</v>
      </c>
      <c r="N24" s="81">
        <f>IF($A24="","",IFERROR(VLOOKUP(N$2&amp;$A$3&amp;$A24,RESULT!$1:$1048576,$E$2,0)*$D$2,"-"))</f>
        <v>1.8126039999999999</v>
      </c>
      <c r="O24" s="81">
        <f>IF($A24="","",IFERROR(VLOOKUP(O$2&amp;$A$3&amp;$A24,RESULT!$1:$1048576,$E$2,0)*$D$2,"-"))</f>
        <v>1.8722569999999998</v>
      </c>
      <c r="P24" s="81">
        <f>IF($A24="","",IFERROR(VLOOKUP(P$2&amp;$A$3&amp;$A24,RESULT!$1:$1048576,$E$2,0)*$D$2,"-"))</f>
        <v>1.9006429999999999</v>
      </c>
      <c r="Q24" s="81">
        <f>IF($A24="","",IFERROR(VLOOKUP(Q$2&amp;$A$3&amp;$A24,RESULT!$1:$1048576,$E$2,0)*$D$2,"-"))</f>
        <v>1.9312559999999999</v>
      </c>
      <c r="R24" s="81">
        <f>IF($A24="","",IFERROR(VLOOKUP(R$2&amp;$A$3&amp;$A24,RESULT!$1:$1048576,$E$2,0)*$D$2,"-"))</f>
        <v>1.9635429999999998</v>
      </c>
      <c r="S24" s="81">
        <f>IF($A24="","",IFERROR(VLOOKUP(S$2&amp;$A$3&amp;$A24,RESULT!$1:$1048576,$E$2,0)*$D$2,"-"))</f>
        <v>1.9905439999999999</v>
      </c>
      <c r="T24" s="81">
        <f>IF($A24="","",IFERROR(VLOOKUP(T$2&amp;$A$3&amp;$A24,RESULT!$1:$1048576,$E$2,0)*$D$2,"-"))</f>
        <v>2.0015079999999998</v>
      </c>
      <c r="U24" s="81">
        <f>IF($A24="","",IFERROR(VLOOKUP(U$2&amp;$A$3&amp;$A24,RESULT!$1:$1048576,$E$2,0)*$D$2,"-"))</f>
        <v>2.0441819999999997</v>
      </c>
      <c r="V24" s="81">
        <f>IF($A24="","",IFERROR(VLOOKUP(V$2&amp;$A$3&amp;$A24,RESULT!$1:$1048576,$E$2,0)*$D$2,"-"))</f>
        <v>2.0805539999999998</v>
      </c>
      <c r="W24" s="81">
        <f>IF($A24="","",IFERROR(VLOOKUP(W$2&amp;$A$3&amp;$A24,RESULT!$1:$1048576,$E$2,0)*$D$2,"-"))</f>
        <v>2.091396</v>
      </c>
      <c r="X24" s="81">
        <f>IF($A24="","",IFERROR(VLOOKUP(X$2&amp;$A$3&amp;$A24,RESULT!$1:$1048576,$E$2,0)*$D$2,"-"))</f>
        <v>2.126862</v>
      </c>
      <c r="Y24" s="81">
        <f>IF($A24="","",IFERROR(VLOOKUP(Y$2&amp;$A$3&amp;$A24,RESULT!$1:$1048576,$E$2,0)*$D$2,"-"))</f>
        <v>2.1357429999999997</v>
      </c>
      <c r="Z24" s="90">
        <f>IF($A24="","",IFERROR(VLOOKUP(Z$2&amp;$A$3&amp;$A24,RESULT!$1:$1048576,$E$2,0)*$D$2,"-"))</f>
        <v>2.1686529999999999</v>
      </c>
      <c r="AA24" s="81">
        <f>IF($A24="","",IFERROR(VLOOKUP(AA$2&amp;$A$3&amp;$A24,RESULT!$1:$1048576,$E$2,0)*$D$2,"-"))</f>
        <v>1.9312559999999999</v>
      </c>
      <c r="AB24" s="81">
        <f>IF($A24="","",IFERROR(VLOOKUP(AB$2&amp;$A$3&amp;$A24,RESULT!$1:$1048576,$E$2,0)*$D$2,"-"))</f>
        <v>1.9635429999999998</v>
      </c>
      <c r="AC24" s="81">
        <f>IF($A24="","",IFERROR(VLOOKUP(AC$2&amp;$A$3&amp;$A24,RESULT!$1:$1048576,$E$2,0)*$D$2,"-"))</f>
        <v>1.9905439999999999</v>
      </c>
      <c r="AD24" s="81">
        <f>IF($A24="","",IFERROR(VLOOKUP(AD$2&amp;$A$3&amp;$A24,RESULT!$1:$1048576,$E$2,0)*$D$2,"-"))</f>
        <v>2.0015079999999998</v>
      </c>
      <c r="AE24" s="81">
        <f>IF($A24="","",IFERROR(VLOOKUP(AE$2&amp;$A$3&amp;$A24,RESULT!$1:$1048576,$E$2,0)*$D$2,"-"))</f>
        <v>2.0441819999999997</v>
      </c>
      <c r="AF24" s="81">
        <f>IF($A24="","",IFERROR(VLOOKUP(AF$2&amp;$A$3&amp;$A24,RESULT!$1:$1048576,$E$2,0)*$D$2,"-"))</f>
        <v>2.0805539999999998</v>
      </c>
      <c r="AG24" s="81">
        <f>IF($A24="","",IFERROR(VLOOKUP(AG$2&amp;$A$3&amp;$A24,RESULT!$1:$1048576,$E$2,0)*$D$2,"-"))</f>
        <v>2.091396</v>
      </c>
      <c r="AH24" s="81">
        <f>IF($A24="","",IFERROR(VLOOKUP(AH$2&amp;$A$3&amp;$A24,RESULT!$1:$1048576,$E$2,0)*$D$2,"-"))</f>
        <v>2.126862</v>
      </c>
      <c r="AI24" s="81">
        <f>IF($A24="","",IFERROR(VLOOKUP(AI$2&amp;$A$3&amp;$A24,RESULT!$1:$1048576,$E$2,0)*$D$2,"-"))</f>
        <v>2.1357429999999997</v>
      </c>
      <c r="AJ24" s="81">
        <f>IF($A24="","",IFERROR(VLOOKUP(AJ$2&amp;$A$3&amp;$A24,RESULT!$1:$1048576,$E$2,0)*$D$2,"-"))</f>
        <v>2.1686529999999999</v>
      </c>
      <c r="AK24" s="11"/>
      <c r="AL24" s="11"/>
      <c r="AM24" s="11"/>
      <c r="AN24" s="11"/>
      <c r="AO24" s="11"/>
      <c r="AP24" s="12"/>
      <c r="AQ24" s="13"/>
      <c r="AR24" s="14"/>
    </row>
    <row r="25" spans="1:44" ht="22.5" customHeight="1" x14ac:dyDescent="0.2">
      <c r="A25" s="43">
        <v>29</v>
      </c>
      <c r="B25" s="45"/>
      <c r="C25" s="46"/>
      <c r="D25" s="46"/>
      <c r="E25" s="80"/>
      <c r="F25" s="72" t="s">
        <v>31</v>
      </c>
      <c r="G25" s="81">
        <f>IF($A25="","",IFERROR(VLOOKUP(G$2&amp;$A$3&amp;$A25,RESULT!$1:$1048576,$E$2,0)*$D$2,"-"))</f>
        <v>11.310386999999999</v>
      </c>
      <c r="H25" s="81">
        <f>IF($A25="","",IFERROR(VLOOKUP(H$2&amp;$A$3&amp;$A25,RESULT!$1:$1048576,$E$2,0)*$D$2,"-"))</f>
        <v>11.439008999999999</v>
      </c>
      <c r="I25" s="81">
        <f>IF($A25="","",IFERROR(VLOOKUP(I$2&amp;$A$3&amp;$A25,RESULT!$1:$1048576,$E$2,0)*$D$2,"-"))</f>
        <v>11.81847</v>
      </c>
      <c r="J25" s="81">
        <f>IF($A25="","",IFERROR(VLOOKUP(J$2&amp;$A$3&amp;$A25,RESULT!$1:$1048576,$E$2,0)*$D$2,"-"))</f>
        <v>11.752908</v>
      </c>
      <c r="K25" s="81">
        <f>IF($A25="","",IFERROR(VLOOKUP(K$2&amp;$A$3&amp;$A25,RESULT!$1:$1048576,$E$2,0)*$D$2,"-"))</f>
        <v>12.218352999999999</v>
      </c>
      <c r="L25" s="81">
        <f>IF($A25="","",IFERROR(VLOOKUP(L$2&amp;$A$3&amp;$A25,RESULT!$1:$1048576,$E$2,0)*$D$2,"-"))</f>
        <v>12.320324999999999</v>
      </c>
      <c r="M25" s="81">
        <f>IF($A25="","",IFERROR(VLOOKUP(M$2&amp;$A$3&amp;$A25,RESULT!$1:$1048576,$E$2,0)*$D$2,"-"))</f>
        <v>12.465168999999999</v>
      </c>
      <c r="N25" s="81">
        <f>IF($A25="","",IFERROR(VLOOKUP(N$2&amp;$A$3&amp;$A25,RESULT!$1:$1048576,$E$2,0)*$D$2,"-"))</f>
        <v>13.116916</v>
      </c>
      <c r="O25" s="81">
        <f>IF($A25="","",IFERROR(VLOOKUP(O$2&amp;$A$3&amp;$A25,RESULT!$1:$1048576,$E$2,0)*$D$2,"-"))</f>
        <v>13.554876999999999</v>
      </c>
      <c r="P25" s="81">
        <f>IF($A25="","",IFERROR(VLOOKUP(P$2&amp;$A$3&amp;$A25,RESULT!$1:$1048576,$E$2,0)*$D$2,"-"))</f>
        <v>13.587833999999999</v>
      </c>
      <c r="Q25" s="81">
        <f>IF($A25="","",IFERROR(VLOOKUP(Q$2&amp;$A$3&amp;$A25,RESULT!$1:$1048576,$E$2,0)*$D$2,"-"))</f>
        <v>13.674424</v>
      </c>
      <c r="R25" s="81">
        <f>IF($A25="","",IFERROR(VLOOKUP(R$2&amp;$A$3&amp;$A25,RESULT!$1:$1048576,$E$2,0)*$D$2,"-"))</f>
        <v>13.989291999999999</v>
      </c>
      <c r="S25" s="81">
        <f>IF($A25="","",IFERROR(VLOOKUP(S$2&amp;$A$3&amp;$A25,RESULT!$1:$1048576,$E$2,0)*$D$2,"-"))</f>
        <v>14.031868999999999</v>
      </c>
      <c r="T25" s="81">
        <f>IF($A25="","",IFERROR(VLOOKUP(T$2&amp;$A$3&amp;$A25,RESULT!$1:$1048576,$E$2,0)*$D$2,"-"))</f>
        <v>14.228605999999999</v>
      </c>
      <c r="U25" s="81">
        <f>IF($A25="","",IFERROR(VLOOKUP(U$2&amp;$A$3&amp;$A25,RESULT!$1:$1048576,$E$2,0)*$D$2,"-"))</f>
        <v>14.105870999999999</v>
      </c>
      <c r="V25" s="81">
        <f>IF($A25="","",IFERROR(VLOOKUP(V$2&amp;$A$3&amp;$A25,RESULT!$1:$1048576,$E$2,0)*$D$2,"-"))</f>
        <v>14.304336999999999</v>
      </c>
      <c r="W25" s="81">
        <f>IF($A25="","",IFERROR(VLOOKUP(W$2&amp;$A$3&amp;$A25,RESULT!$1:$1048576,$E$2,0)*$D$2,"-"))</f>
        <v>13.822395</v>
      </c>
      <c r="X25" s="81">
        <f>IF($A25="","",IFERROR(VLOOKUP(X$2&amp;$A$3&amp;$A25,RESULT!$1:$1048576,$E$2,0)*$D$2,"-"))</f>
        <v>14.324019</v>
      </c>
      <c r="Y25" s="81">
        <f>IF($A25="","",IFERROR(VLOOKUP(Y$2&amp;$A$3&amp;$A25,RESULT!$1:$1048576,$E$2,0)*$D$2,"-"))</f>
        <v>14.359228</v>
      </c>
      <c r="Z25" s="90">
        <f>IF($A25="","",IFERROR(VLOOKUP(Z$2&amp;$A$3&amp;$A25,RESULT!$1:$1048576,$E$2,0)*$D$2,"-"))</f>
        <v>14.711549999999999</v>
      </c>
      <c r="AA25" s="81">
        <f>IF($A25="","",IFERROR(VLOOKUP(AA$2&amp;$A$3&amp;$A25,RESULT!$1:$1048576,$E$2,0)*$D$2,"-"))</f>
        <v>13.674424</v>
      </c>
      <c r="AB25" s="81">
        <f>IF($A25="","",IFERROR(VLOOKUP(AB$2&amp;$A$3&amp;$A25,RESULT!$1:$1048576,$E$2,0)*$D$2,"-"))</f>
        <v>13.989291999999999</v>
      </c>
      <c r="AC25" s="81">
        <f>IF($A25="","",IFERROR(VLOOKUP(AC$2&amp;$A$3&amp;$A25,RESULT!$1:$1048576,$E$2,0)*$D$2,"-"))</f>
        <v>14.031868999999999</v>
      </c>
      <c r="AD25" s="81">
        <f>IF($A25="","",IFERROR(VLOOKUP(AD$2&amp;$A$3&amp;$A25,RESULT!$1:$1048576,$E$2,0)*$D$2,"-"))</f>
        <v>14.228605999999999</v>
      </c>
      <c r="AE25" s="81">
        <f>IF($A25="","",IFERROR(VLOOKUP(AE$2&amp;$A$3&amp;$A25,RESULT!$1:$1048576,$E$2,0)*$D$2,"-"))</f>
        <v>14.105870999999999</v>
      </c>
      <c r="AF25" s="81">
        <f>IF($A25="","",IFERROR(VLOOKUP(AF$2&amp;$A$3&amp;$A25,RESULT!$1:$1048576,$E$2,0)*$D$2,"-"))</f>
        <v>14.304336999999999</v>
      </c>
      <c r="AG25" s="81">
        <f>IF($A25="","",IFERROR(VLOOKUP(AG$2&amp;$A$3&amp;$A25,RESULT!$1:$1048576,$E$2,0)*$D$2,"-"))</f>
        <v>13.822395</v>
      </c>
      <c r="AH25" s="81">
        <f>IF($A25="","",IFERROR(VLOOKUP(AH$2&amp;$A$3&amp;$A25,RESULT!$1:$1048576,$E$2,0)*$D$2,"-"))</f>
        <v>14.324019</v>
      </c>
      <c r="AI25" s="81">
        <f>IF($A25="","",IFERROR(VLOOKUP(AI$2&amp;$A$3&amp;$A25,RESULT!$1:$1048576,$E$2,0)*$D$2,"-"))</f>
        <v>14.359228</v>
      </c>
      <c r="AJ25" s="81">
        <f>IF($A25="","",IFERROR(VLOOKUP(AJ$2&amp;$A$3&amp;$A25,RESULT!$1:$1048576,$E$2,0)*$D$2,"-"))</f>
        <v>14.711549999999999</v>
      </c>
      <c r="AK25" s="11"/>
      <c r="AL25" s="11"/>
      <c r="AM25" s="11"/>
      <c r="AN25" s="11"/>
      <c r="AO25" s="11"/>
      <c r="AP25" s="12"/>
      <c r="AQ25" s="13"/>
      <c r="AR25" s="14"/>
    </row>
    <row r="26" spans="1:44" ht="22.5" customHeight="1" x14ac:dyDescent="0.2">
      <c r="A26" s="43">
        <v>30</v>
      </c>
      <c r="B26" s="45"/>
      <c r="C26" s="46"/>
      <c r="D26" s="46"/>
      <c r="E26" s="57" t="s">
        <v>45</v>
      </c>
      <c r="F26" s="82"/>
      <c r="G26" s="83">
        <f>IF($A26="","",IFERROR(VLOOKUP(G$2&amp;$A$3&amp;$A26,RESULT!$1:$1048576,$E$2,0)*$D$2,"-"))</f>
        <v>62.163716999999998</v>
      </c>
      <c r="H26" s="83">
        <f>IF($A26="","",IFERROR(VLOOKUP(H$2&amp;$A$3&amp;$A26,RESULT!$1:$1048576,$E$2,0)*$D$2,"-"))</f>
        <v>62.757013000000001</v>
      </c>
      <c r="I26" s="83">
        <f>IF($A26="","",IFERROR(VLOOKUP(I$2&amp;$A$3&amp;$A26,RESULT!$1:$1048576,$E$2,0)*$D$2,"-"))</f>
        <v>64.747980999999996</v>
      </c>
      <c r="J26" s="83">
        <f>IF($A26="","",IFERROR(VLOOKUP(J$2&amp;$A$3&amp;$A26,RESULT!$1:$1048576,$E$2,0)*$D$2,"-"))</f>
        <v>65.51244299999999</v>
      </c>
      <c r="K26" s="83">
        <f>IF($A26="","",IFERROR(VLOOKUP(K$2&amp;$A$3&amp;$A26,RESULT!$1:$1048576,$E$2,0)*$D$2,"-"))</f>
        <v>66.490960999999999</v>
      </c>
      <c r="L26" s="83">
        <f>IF($A26="","",IFERROR(VLOOKUP(L$2&amp;$A$3&amp;$A26,RESULT!$1:$1048576,$E$2,0)*$D$2,"-"))</f>
        <v>66.653351000000001</v>
      </c>
      <c r="M26" s="83">
        <f>IF($A26="","",IFERROR(VLOOKUP(M$2&amp;$A$3&amp;$A26,RESULT!$1:$1048576,$E$2,0)*$D$2,"-"))</f>
        <v>69.510646999999992</v>
      </c>
      <c r="N26" s="83">
        <f>IF($A26="","",IFERROR(VLOOKUP(N$2&amp;$A$3&amp;$A26,RESULT!$1:$1048576,$E$2,0)*$D$2,"-"))</f>
        <v>72.460456999999991</v>
      </c>
      <c r="O26" s="83">
        <f>IF($A26="","",IFERROR(VLOOKUP(O$2&amp;$A$3&amp;$A26,RESULT!$1:$1048576,$E$2,0)*$D$2,"-"))</f>
        <v>73.697418999999996</v>
      </c>
      <c r="P26" s="83">
        <f>IF($A26="","",IFERROR(VLOOKUP(P$2&amp;$A$3&amp;$A26,RESULT!$1:$1048576,$E$2,0)*$D$2,"-"))</f>
        <v>74.448572999999996</v>
      </c>
      <c r="Q26" s="83">
        <f>IF($A26="","",IFERROR(VLOOKUP(Q$2&amp;$A$3&amp;$A26,RESULT!$1:$1048576,$E$2,0)*$D$2,"-"))</f>
        <v>74.773330000000001</v>
      </c>
      <c r="R26" s="83">
        <f>IF($A26="","",IFERROR(VLOOKUP(R$2&amp;$A$3&amp;$A26,RESULT!$1:$1048576,$E$2,0)*$D$2,"-"))</f>
        <v>76.342024999999992</v>
      </c>
      <c r="S26" s="83">
        <f>IF($A26="","",IFERROR(VLOOKUP(S$2&amp;$A$3&amp;$A26,RESULT!$1:$1048576,$E$2,0)*$D$2,"-"))</f>
        <v>76.575270000000003</v>
      </c>
      <c r="T26" s="83">
        <f>IF($A26="","",IFERROR(VLOOKUP(T$2&amp;$A$3&amp;$A26,RESULT!$1:$1048576,$E$2,0)*$D$2,"-"))</f>
        <v>76.518312999999992</v>
      </c>
      <c r="U26" s="83">
        <f>IF($A26="","",IFERROR(VLOOKUP(U$2&amp;$A$3&amp;$A26,RESULT!$1:$1048576,$E$2,0)*$D$2,"-"))</f>
        <v>77.274750999999995</v>
      </c>
      <c r="V26" s="83">
        <f>IF($A26="","",IFERROR(VLOOKUP(V$2&amp;$A$3&amp;$A26,RESULT!$1:$1048576,$E$2,0)*$D$2,"-"))</f>
        <v>77.497467999999998</v>
      </c>
      <c r="W26" s="83">
        <f>IF($A26="","",IFERROR(VLOOKUP(W$2&amp;$A$3&amp;$A26,RESULT!$1:$1048576,$E$2,0)*$D$2,"-"))</f>
        <v>77.129520999999997</v>
      </c>
      <c r="X26" s="83">
        <f>IF($A26="","",IFERROR(VLOOKUP(X$2&amp;$A$3&amp;$A26,RESULT!$1:$1048576,$E$2,0)*$D$2,"-"))</f>
        <v>78.557904999999991</v>
      </c>
      <c r="Y26" s="83">
        <f>IF($A26="","",IFERROR(VLOOKUP(Y$2&amp;$A$3&amp;$A26,RESULT!$1:$1048576,$E$2,0)*$D$2,"-"))</f>
        <v>78.560544999999991</v>
      </c>
      <c r="Z26" s="89">
        <f>IF($A26="","",IFERROR(VLOOKUP(Z$2&amp;$A$3&amp;$A26,RESULT!$1:$1048576,$E$2,0)*$D$2,"-"))</f>
        <v>80.42971</v>
      </c>
      <c r="AA26" s="83">
        <f>IF($A26="","",IFERROR(VLOOKUP(AA$2&amp;$A$3&amp;$A26,RESULT!$1:$1048576,$E$2,0)*$D$2,"-"))</f>
        <v>74.773330000000001</v>
      </c>
      <c r="AB26" s="83">
        <f>IF($A26="","",IFERROR(VLOOKUP(AB$2&amp;$A$3&amp;$A26,RESULT!$1:$1048576,$E$2,0)*$D$2,"-"))</f>
        <v>76.342024999999992</v>
      </c>
      <c r="AC26" s="83">
        <f>IF($A26="","",IFERROR(VLOOKUP(AC$2&amp;$A$3&amp;$A26,RESULT!$1:$1048576,$E$2,0)*$D$2,"-"))</f>
        <v>76.575270000000003</v>
      </c>
      <c r="AD26" s="83">
        <f>IF($A26="","",IFERROR(VLOOKUP(AD$2&amp;$A$3&amp;$A26,RESULT!$1:$1048576,$E$2,0)*$D$2,"-"))</f>
        <v>76.518312999999992</v>
      </c>
      <c r="AE26" s="83">
        <f>IF($A26="","",IFERROR(VLOOKUP(AE$2&amp;$A$3&amp;$A26,RESULT!$1:$1048576,$E$2,0)*$D$2,"-"))</f>
        <v>77.274750999999995</v>
      </c>
      <c r="AF26" s="83">
        <f>IF($A26="","",IFERROR(VLOOKUP(AF$2&amp;$A$3&amp;$A26,RESULT!$1:$1048576,$E$2,0)*$D$2,"-"))</f>
        <v>77.497467999999998</v>
      </c>
      <c r="AG26" s="83">
        <f>IF($A26="","",IFERROR(VLOOKUP(AG$2&amp;$A$3&amp;$A26,RESULT!$1:$1048576,$E$2,0)*$D$2,"-"))</f>
        <v>77.129520999999997</v>
      </c>
      <c r="AH26" s="83">
        <f>IF($A26="","",IFERROR(VLOOKUP(AH$2&amp;$A$3&amp;$A26,RESULT!$1:$1048576,$E$2,0)*$D$2,"-"))</f>
        <v>78.557904999999991</v>
      </c>
      <c r="AI26" s="83">
        <f>IF($A26="","",IFERROR(VLOOKUP(AI$2&amp;$A$3&amp;$A26,RESULT!$1:$1048576,$E$2,0)*$D$2,"-"))</f>
        <v>78.560544999999991</v>
      </c>
      <c r="AJ26" s="83">
        <f>IF($A26="","",IFERROR(VLOOKUP(AJ$2&amp;$A$3&amp;$A26,RESULT!$1:$1048576,$E$2,0)*$D$2,"-"))</f>
        <v>80.42971</v>
      </c>
      <c r="AK26" s="11"/>
      <c r="AL26" s="11"/>
      <c r="AM26" s="11"/>
      <c r="AN26" s="11"/>
      <c r="AO26" s="11"/>
      <c r="AP26" s="12"/>
      <c r="AQ26" s="13"/>
      <c r="AR26" s="14"/>
    </row>
    <row r="27" spans="1:44" ht="22.5" customHeight="1" x14ac:dyDescent="0.2">
      <c r="A27" s="43">
        <v>31</v>
      </c>
      <c r="B27" s="45"/>
      <c r="C27" s="46"/>
      <c r="D27" s="46"/>
      <c r="E27" s="80"/>
      <c r="F27" s="72" t="s">
        <v>32</v>
      </c>
      <c r="G27" s="81">
        <f>IF($A27="","",IFERROR(VLOOKUP(G$2&amp;$A$3&amp;$A27,RESULT!$1:$1048576,$E$2,0)*$D$2,"-"))</f>
        <v>15.658873999999999</v>
      </c>
      <c r="H27" s="81">
        <f>IF($A27="","",IFERROR(VLOOKUP(H$2&amp;$A$3&amp;$A27,RESULT!$1:$1048576,$E$2,0)*$D$2,"-"))</f>
        <v>15.706659</v>
      </c>
      <c r="I27" s="81">
        <f>IF($A27="","",IFERROR(VLOOKUP(I$2&amp;$A$3&amp;$A27,RESULT!$1:$1048576,$E$2,0)*$D$2,"-"))</f>
        <v>16.219854999999999</v>
      </c>
      <c r="J27" s="81">
        <f>IF($A27="","",IFERROR(VLOOKUP(J$2&amp;$A$3&amp;$A27,RESULT!$1:$1048576,$E$2,0)*$D$2,"-"))</f>
        <v>16.197422</v>
      </c>
      <c r="K27" s="81">
        <f>IF($A27="","",IFERROR(VLOOKUP(K$2&amp;$A$3&amp;$A27,RESULT!$1:$1048576,$E$2,0)*$D$2,"-"))</f>
        <v>16.604406999999998</v>
      </c>
      <c r="L27" s="81">
        <f>IF($A27="","",IFERROR(VLOOKUP(L$2&amp;$A$3&amp;$A27,RESULT!$1:$1048576,$E$2,0)*$D$2,"-"))</f>
        <v>16.653344000000001</v>
      </c>
      <c r="M27" s="81">
        <f>IF($A27="","",IFERROR(VLOOKUP(M$2&amp;$A$3&amp;$A27,RESULT!$1:$1048576,$E$2,0)*$D$2,"-"))</f>
        <v>17.302073999999998</v>
      </c>
      <c r="N27" s="81">
        <f>IF($A27="","",IFERROR(VLOOKUP(N$2&amp;$A$3&amp;$A27,RESULT!$1:$1048576,$E$2,0)*$D$2,"-"))</f>
        <v>18.031010999999999</v>
      </c>
      <c r="O27" s="81">
        <f>IF($A27="","",IFERROR(VLOOKUP(O$2&amp;$A$3&amp;$A27,RESULT!$1:$1048576,$E$2,0)*$D$2,"-"))</f>
        <v>18.314477999999998</v>
      </c>
      <c r="P27" s="81">
        <f>IF($A27="","",IFERROR(VLOOKUP(P$2&amp;$A$3&amp;$A27,RESULT!$1:$1048576,$E$2,0)*$D$2,"-"))</f>
        <v>18.484683999999998</v>
      </c>
      <c r="Q27" s="81">
        <f>IF($A27="","",IFERROR(VLOOKUP(Q$2&amp;$A$3&amp;$A27,RESULT!$1:$1048576,$E$2,0)*$D$2,"-"))</f>
        <v>18.694378999999998</v>
      </c>
      <c r="R27" s="81">
        <f>IF($A27="","",IFERROR(VLOOKUP(R$2&amp;$A$3&amp;$A27,RESULT!$1:$1048576,$E$2,0)*$D$2,"-"))</f>
        <v>18.903582</v>
      </c>
      <c r="S27" s="81">
        <f>IF($A27="","",IFERROR(VLOOKUP(S$2&amp;$A$3&amp;$A27,RESULT!$1:$1048576,$E$2,0)*$D$2,"-"))</f>
        <v>19.118413999999998</v>
      </c>
      <c r="T27" s="81">
        <f>IF($A27="","",IFERROR(VLOOKUP(T$2&amp;$A$3&amp;$A27,RESULT!$1:$1048576,$E$2,0)*$D$2,"-"))</f>
        <v>19.422746</v>
      </c>
      <c r="U27" s="81">
        <f>IF($A27="","",IFERROR(VLOOKUP(U$2&amp;$A$3&amp;$A27,RESULT!$1:$1048576,$E$2,0)*$D$2,"-"))</f>
        <v>19.305786999999999</v>
      </c>
      <c r="V27" s="81">
        <f>IF($A27="","",IFERROR(VLOOKUP(V$2&amp;$A$3&amp;$A27,RESULT!$1:$1048576,$E$2,0)*$D$2,"-"))</f>
        <v>19.472405999999999</v>
      </c>
      <c r="W27" s="81">
        <f>IF($A27="","",IFERROR(VLOOKUP(W$2&amp;$A$3&amp;$A27,RESULT!$1:$1048576,$E$2,0)*$D$2,"-"))</f>
        <v>19.318168</v>
      </c>
      <c r="X27" s="81">
        <f>IF($A27="","",IFERROR(VLOOKUP(X$2&amp;$A$3&amp;$A27,RESULT!$1:$1048576,$E$2,0)*$D$2,"-"))</f>
        <v>20.053898999999998</v>
      </c>
      <c r="Y27" s="81">
        <f>IF($A27="","",IFERROR(VLOOKUP(Y$2&amp;$A$3&amp;$A27,RESULT!$1:$1048576,$E$2,0)*$D$2,"-"))</f>
        <v>20.016624999999998</v>
      </c>
      <c r="Z27" s="90">
        <f>IF($A27="","",IFERROR(VLOOKUP(Z$2&amp;$A$3&amp;$A27,RESULT!$1:$1048576,$E$2,0)*$D$2,"-"))</f>
        <v>20.367516999999999</v>
      </c>
      <c r="AA27" s="81">
        <f>IF($A27="","",IFERROR(VLOOKUP(AA$2&amp;$A$3&amp;$A27,RESULT!$1:$1048576,$E$2,0)*$D$2,"-"))</f>
        <v>18.694378999999998</v>
      </c>
      <c r="AB27" s="81">
        <f>IF($A27="","",IFERROR(VLOOKUP(AB$2&amp;$A$3&amp;$A27,RESULT!$1:$1048576,$E$2,0)*$D$2,"-"))</f>
        <v>18.903582</v>
      </c>
      <c r="AC27" s="81">
        <f>IF($A27="","",IFERROR(VLOOKUP(AC$2&amp;$A$3&amp;$A27,RESULT!$1:$1048576,$E$2,0)*$D$2,"-"))</f>
        <v>19.118413999999998</v>
      </c>
      <c r="AD27" s="81">
        <f>IF($A27="","",IFERROR(VLOOKUP(AD$2&amp;$A$3&amp;$A27,RESULT!$1:$1048576,$E$2,0)*$D$2,"-"))</f>
        <v>19.422746</v>
      </c>
      <c r="AE27" s="81">
        <f>IF($A27="","",IFERROR(VLOOKUP(AE$2&amp;$A$3&amp;$A27,RESULT!$1:$1048576,$E$2,0)*$D$2,"-"))</f>
        <v>19.305786999999999</v>
      </c>
      <c r="AF27" s="81">
        <f>IF($A27="","",IFERROR(VLOOKUP(AF$2&amp;$A$3&amp;$A27,RESULT!$1:$1048576,$E$2,0)*$D$2,"-"))</f>
        <v>19.472405999999999</v>
      </c>
      <c r="AG27" s="81">
        <f>IF($A27="","",IFERROR(VLOOKUP(AG$2&amp;$A$3&amp;$A27,RESULT!$1:$1048576,$E$2,0)*$D$2,"-"))</f>
        <v>19.318168</v>
      </c>
      <c r="AH27" s="81">
        <f>IF($A27="","",IFERROR(VLOOKUP(AH$2&amp;$A$3&amp;$A27,RESULT!$1:$1048576,$E$2,0)*$D$2,"-"))</f>
        <v>20.053898999999998</v>
      </c>
      <c r="AI27" s="81">
        <f>IF($A27="","",IFERROR(VLOOKUP(AI$2&amp;$A$3&amp;$A27,RESULT!$1:$1048576,$E$2,0)*$D$2,"-"))</f>
        <v>20.016624999999998</v>
      </c>
      <c r="AJ27" s="81">
        <f>IF($A27="","",IFERROR(VLOOKUP(AJ$2&amp;$A$3&amp;$A27,RESULT!$1:$1048576,$E$2,0)*$D$2,"-"))</f>
        <v>20.367516999999999</v>
      </c>
      <c r="AK27" s="11"/>
      <c r="AL27" s="11"/>
      <c r="AM27" s="11"/>
      <c r="AN27" s="11"/>
      <c r="AO27" s="11"/>
      <c r="AP27" s="12"/>
      <c r="AQ27" s="13"/>
      <c r="AR27" s="14"/>
    </row>
    <row r="28" spans="1:44" ht="22.5" customHeight="1" x14ac:dyDescent="0.2">
      <c r="A28" s="43">
        <v>32</v>
      </c>
      <c r="B28" s="45"/>
      <c r="C28" s="46"/>
      <c r="D28" s="46"/>
      <c r="E28" s="80"/>
      <c r="F28" s="72" t="s">
        <v>33</v>
      </c>
      <c r="G28" s="81">
        <f>IF($A28="","",IFERROR(VLOOKUP(G$2&amp;$A$3&amp;$A28,RESULT!$1:$1048576,$E$2,0)*$D$2,"-"))</f>
        <v>2.5773099999999998</v>
      </c>
      <c r="H28" s="81">
        <f>IF($A28="","",IFERROR(VLOOKUP(H$2&amp;$A$3&amp;$A28,RESULT!$1:$1048576,$E$2,0)*$D$2,"-"))</f>
        <v>2.5419739999999997</v>
      </c>
      <c r="I28" s="81">
        <f>IF($A28="","",IFERROR(VLOOKUP(I$2&amp;$A$3&amp;$A28,RESULT!$1:$1048576,$E$2,0)*$D$2,"-"))</f>
        <v>2.6871869999999998</v>
      </c>
      <c r="J28" s="81">
        <f>IF($A28="","",IFERROR(VLOOKUP(J$2&amp;$A$3&amp;$A28,RESULT!$1:$1048576,$E$2,0)*$D$2,"-"))</f>
        <v>2.745689</v>
      </c>
      <c r="K28" s="81">
        <f>IF($A28="","",IFERROR(VLOOKUP(K$2&amp;$A$3&amp;$A28,RESULT!$1:$1048576,$E$2,0)*$D$2,"-"))</f>
        <v>2.8229799999999998</v>
      </c>
      <c r="L28" s="81">
        <f>IF($A28="","",IFERROR(VLOOKUP(L$2&amp;$A$3&amp;$A28,RESULT!$1:$1048576,$E$2,0)*$D$2,"-"))</f>
        <v>2.8623059999999998</v>
      </c>
      <c r="M28" s="81">
        <f>IF($A28="","",IFERROR(VLOOKUP(M$2&amp;$A$3&amp;$A28,RESULT!$1:$1048576,$E$2,0)*$D$2,"-"))</f>
        <v>3.0250979999999998</v>
      </c>
      <c r="N28" s="81">
        <f>IF($A28="","",IFERROR(VLOOKUP(N$2&amp;$A$3&amp;$A28,RESULT!$1:$1048576,$E$2,0)*$D$2,"-"))</f>
        <v>3.1617899999999999</v>
      </c>
      <c r="O28" s="81">
        <f>IF($A28="","",IFERROR(VLOOKUP(O$2&amp;$A$3&amp;$A28,RESULT!$1:$1048576,$E$2,0)*$D$2,"-"))</f>
        <v>3.2722819999999997</v>
      </c>
      <c r="P28" s="81">
        <f>IF($A28="","",IFERROR(VLOOKUP(P$2&amp;$A$3&amp;$A28,RESULT!$1:$1048576,$E$2,0)*$D$2,"-"))</f>
        <v>3.2587289999999998</v>
      </c>
      <c r="Q28" s="81">
        <f>IF($A28="","",IFERROR(VLOOKUP(Q$2&amp;$A$3&amp;$A28,RESULT!$1:$1048576,$E$2,0)*$D$2,"-"))</f>
        <v>3.3415529999999998</v>
      </c>
      <c r="R28" s="81">
        <f>IF($A28="","",IFERROR(VLOOKUP(R$2&amp;$A$3&amp;$A28,RESULT!$1:$1048576,$E$2,0)*$D$2,"-"))</f>
        <v>3.4270609999999997</v>
      </c>
      <c r="S28" s="81">
        <f>IF($A28="","",IFERROR(VLOOKUP(S$2&amp;$A$3&amp;$A28,RESULT!$1:$1048576,$E$2,0)*$D$2,"-"))</f>
        <v>3.45566</v>
      </c>
      <c r="T28" s="81">
        <f>IF($A28="","",IFERROR(VLOOKUP(T$2&amp;$A$3&amp;$A28,RESULT!$1:$1048576,$E$2,0)*$D$2,"-"))</f>
        <v>3.4718649999999998</v>
      </c>
      <c r="U28" s="81">
        <f>IF($A28="","",IFERROR(VLOOKUP(U$2&amp;$A$3&amp;$A28,RESULT!$1:$1048576,$E$2,0)*$D$2,"-"))</f>
        <v>3.518894</v>
      </c>
      <c r="V28" s="81">
        <f>IF($A28="","",IFERROR(VLOOKUP(V$2&amp;$A$3&amp;$A28,RESULT!$1:$1048576,$E$2,0)*$D$2,"-"))</f>
        <v>3.6214399999999998</v>
      </c>
      <c r="W28" s="81">
        <f>IF($A28="","",IFERROR(VLOOKUP(W$2&amp;$A$3&amp;$A28,RESULT!$1:$1048576,$E$2,0)*$D$2,"-"))</f>
        <v>3.5043499999999996</v>
      </c>
      <c r="X28" s="81">
        <f>IF($A28="","",IFERROR(VLOOKUP(X$2&amp;$A$3&amp;$A28,RESULT!$1:$1048576,$E$2,0)*$D$2,"-"))</f>
        <v>3.6669199999999997</v>
      </c>
      <c r="Y28" s="81">
        <f>IF($A28="","",IFERROR(VLOOKUP(Y$2&amp;$A$3&amp;$A28,RESULT!$1:$1048576,$E$2,0)*$D$2,"-"))</f>
        <v>3.721006</v>
      </c>
      <c r="Z28" s="90">
        <f>IF($A28="","",IFERROR(VLOOKUP(Z$2&amp;$A$3&amp;$A28,RESULT!$1:$1048576,$E$2,0)*$D$2,"-"))</f>
        <v>3.6967819999999998</v>
      </c>
      <c r="AA28" s="81">
        <f>IF($A28="","",IFERROR(VLOOKUP(AA$2&amp;$A$3&amp;$A28,RESULT!$1:$1048576,$E$2,0)*$D$2,"-"))</f>
        <v>3.3415529999999998</v>
      </c>
      <c r="AB28" s="81">
        <f>IF($A28="","",IFERROR(VLOOKUP(AB$2&amp;$A$3&amp;$A28,RESULT!$1:$1048576,$E$2,0)*$D$2,"-"))</f>
        <v>3.4270609999999997</v>
      </c>
      <c r="AC28" s="81">
        <f>IF($A28="","",IFERROR(VLOOKUP(AC$2&amp;$A$3&amp;$A28,RESULT!$1:$1048576,$E$2,0)*$D$2,"-"))</f>
        <v>3.45566</v>
      </c>
      <c r="AD28" s="81">
        <f>IF($A28="","",IFERROR(VLOOKUP(AD$2&amp;$A$3&amp;$A28,RESULT!$1:$1048576,$E$2,0)*$D$2,"-"))</f>
        <v>3.4718649999999998</v>
      </c>
      <c r="AE28" s="81">
        <f>IF($A28="","",IFERROR(VLOOKUP(AE$2&amp;$A$3&amp;$A28,RESULT!$1:$1048576,$E$2,0)*$D$2,"-"))</f>
        <v>3.518894</v>
      </c>
      <c r="AF28" s="81">
        <f>IF($A28="","",IFERROR(VLOOKUP(AF$2&amp;$A$3&amp;$A28,RESULT!$1:$1048576,$E$2,0)*$D$2,"-"))</f>
        <v>3.6214399999999998</v>
      </c>
      <c r="AG28" s="81">
        <f>IF($A28="","",IFERROR(VLOOKUP(AG$2&amp;$A$3&amp;$A28,RESULT!$1:$1048576,$E$2,0)*$D$2,"-"))</f>
        <v>3.5043499999999996</v>
      </c>
      <c r="AH28" s="81">
        <f>IF($A28="","",IFERROR(VLOOKUP(AH$2&amp;$A$3&amp;$A28,RESULT!$1:$1048576,$E$2,0)*$D$2,"-"))</f>
        <v>3.6669199999999997</v>
      </c>
      <c r="AI28" s="81">
        <f>IF($A28="","",IFERROR(VLOOKUP(AI$2&amp;$A$3&amp;$A28,RESULT!$1:$1048576,$E$2,0)*$D$2,"-"))</f>
        <v>3.721006</v>
      </c>
      <c r="AJ28" s="81">
        <f>IF($A28="","",IFERROR(VLOOKUP(AJ$2&amp;$A$3&amp;$A28,RESULT!$1:$1048576,$E$2,0)*$D$2,"-"))</f>
        <v>3.6967819999999998</v>
      </c>
      <c r="AK28" s="11"/>
      <c r="AL28" s="11"/>
      <c r="AM28" s="11"/>
      <c r="AN28" s="11"/>
      <c r="AO28" s="11"/>
      <c r="AP28" s="12"/>
      <c r="AQ28" s="13"/>
      <c r="AR28" s="14"/>
    </row>
    <row r="29" spans="1:44" ht="22.5" customHeight="1" x14ac:dyDescent="0.2">
      <c r="A29" s="43">
        <v>33</v>
      </c>
      <c r="B29" s="45"/>
      <c r="C29" s="46"/>
      <c r="D29" s="46"/>
      <c r="E29" s="80"/>
      <c r="F29" s="72" t="s">
        <v>34</v>
      </c>
      <c r="G29" s="81">
        <f>IF($A29="","",IFERROR(VLOOKUP(G$2&amp;$A$3&amp;$A29,RESULT!$1:$1048576,$E$2,0)*$D$2,"-"))</f>
        <v>12.605207999999999</v>
      </c>
      <c r="H29" s="81">
        <f>IF($A29="","",IFERROR(VLOOKUP(H$2&amp;$A$3&amp;$A29,RESULT!$1:$1048576,$E$2,0)*$D$2,"-"))</f>
        <v>12.600035</v>
      </c>
      <c r="I29" s="81">
        <f>IF($A29="","",IFERROR(VLOOKUP(I$2&amp;$A$3&amp;$A29,RESULT!$1:$1048576,$E$2,0)*$D$2,"-"))</f>
        <v>12.980502</v>
      </c>
      <c r="J29" s="81">
        <f>IF($A29="","",IFERROR(VLOOKUP(J$2&amp;$A$3&amp;$A29,RESULT!$1:$1048576,$E$2,0)*$D$2,"-"))</f>
        <v>13.067881999999999</v>
      </c>
      <c r="K29" s="81">
        <f>IF($A29="","",IFERROR(VLOOKUP(K$2&amp;$A$3&amp;$A29,RESULT!$1:$1048576,$E$2,0)*$D$2,"-"))</f>
        <v>13.235859</v>
      </c>
      <c r="L29" s="81">
        <f>IF($A29="","",IFERROR(VLOOKUP(L$2&amp;$A$3&amp;$A29,RESULT!$1:$1048576,$E$2,0)*$D$2,"-"))</f>
        <v>13.180819999999999</v>
      </c>
      <c r="M29" s="81">
        <f>IF($A29="","",IFERROR(VLOOKUP(M$2&amp;$A$3&amp;$A29,RESULT!$1:$1048576,$E$2,0)*$D$2,"-"))</f>
        <v>13.707892999999999</v>
      </c>
      <c r="N29" s="81">
        <f>IF($A29="","",IFERROR(VLOOKUP(N$2&amp;$A$3&amp;$A29,RESULT!$1:$1048576,$E$2,0)*$D$2,"-"))</f>
        <v>14.322576</v>
      </c>
      <c r="O29" s="81">
        <f>IF($A29="","",IFERROR(VLOOKUP(O$2&amp;$A$3&amp;$A29,RESULT!$1:$1048576,$E$2,0)*$D$2,"-"))</f>
        <v>14.520379</v>
      </c>
      <c r="P29" s="81">
        <f>IF($A29="","",IFERROR(VLOOKUP(P$2&amp;$A$3&amp;$A29,RESULT!$1:$1048576,$E$2,0)*$D$2,"-"))</f>
        <v>14.575540999999999</v>
      </c>
      <c r="Q29" s="81">
        <f>IF($A29="","",IFERROR(VLOOKUP(Q$2&amp;$A$3&amp;$A29,RESULT!$1:$1048576,$E$2,0)*$D$2,"-"))</f>
        <v>14.368127999999999</v>
      </c>
      <c r="R29" s="81">
        <f>IF($A29="","",IFERROR(VLOOKUP(R$2&amp;$A$3&amp;$A29,RESULT!$1:$1048576,$E$2,0)*$D$2,"-"))</f>
        <v>14.755742999999999</v>
      </c>
      <c r="S29" s="81">
        <f>IF($A29="","",IFERROR(VLOOKUP(S$2&amp;$A$3&amp;$A29,RESULT!$1:$1048576,$E$2,0)*$D$2,"-"))</f>
        <v>14.814065999999999</v>
      </c>
      <c r="T29" s="81">
        <f>IF($A29="","",IFERROR(VLOOKUP(T$2&amp;$A$3&amp;$A29,RESULT!$1:$1048576,$E$2,0)*$D$2,"-"))</f>
        <v>14.106460999999999</v>
      </c>
      <c r="U29" s="81">
        <f>IF($A29="","",IFERROR(VLOOKUP(U$2&amp;$A$3&amp;$A29,RESULT!$1:$1048576,$E$2,0)*$D$2,"-"))</f>
        <v>14.753437</v>
      </c>
      <c r="V29" s="81">
        <f>IF($A29="","",IFERROR(VLOOKUP(V$2&amp;$A$3&amp;$A29,RESULT!$1:$1048576,$E$2,0)*$D$2,"-"))</f>
        <v>14.888223999999999</v>
      </c>
      <c r="W29" s="81">
        <f>IF($A29="","",IFERROR(VLOOKUP(W$2&amp;$A$3&amp;$A29,RESULT!$1:$1048576,$E$2,0)*$D$2,"-"))</f>
        <v>14.309712999999999</v>
      </c>
      <c r="X29" s="81">
        <f>IF($A29="","",IFERROR(VLOOKUP(X$2&amp;$A$3&amp;$A29,RESULT!$1:$1048576,$E$2,0)*$D$2,"-"))</f>
        <v>14.503041999999999</v>
      </c>
      <c r="Y29" s="81">
        <f>IF($A29="","",IFERROR(VLOOKUP(Y$2&amp;$A$3&amp;$A29,RESULT!$1:$1048576,$E$2,0)*$D$2,"-"))</f>
        <v>15.005694</v>
      </c>
      <c r="Z29" s="90">
        <f>IF($A29="","",IFERROR(VLOOKUP(Z$2&amp;$A$3&amp;$A29,RESULT!$1:$1048576,$E$2,0)*$D$2,"-"))</f>
        <v>15.701737</v>
      </c>
      <c r="AA29" s="81">
        <f>IF($A29="","",IFERROR(VLOOKUP(AA$2&amp;$A$3&amp;$A29,RESULT!$1:$1048576,$E$2,0)*$D$2,"-"))</f>
        <v>14.368127999999999</v>
      </c>
      <c r="AB29" s="81">
        <f>IF($A29="","",IFERROR(VLOOKUP(AB$2&amp;$A$3&amp;$A29,RESULT!$1:$1048576,$E$2,0)*$D$2,"-"))</f>
        <v>14.755742999999999</v>
      </c>
      <c r="AC29" s="81">
        <f>IF($A29="","",IFERROR(VLOOKUP(AC$2&amp;$A$3&amp;$A29,RESULT!$1:$1048576,$E$2,0)*$D$2,"-"))</f>
        <v>14.814065999999999</v>
      </c>
      <c r="AD29" s="81">
        <f>IF($A29="","",IFERROR(VLOOKUP(AD$2&amp;$A$3&amp;$A29,RESULT!$1:$1048576,$E$2,0)*$D$2,"-"))</f>
        <v>14.106460999999999</v>
      </c>
      <c r="AE29" s="81">
        <f>IF($A29="","",IFERROR(VLOOKUP(AE$2&amp;$A$3&amp;$A29,RESULT!$1:$1048576,$E$2,0)*$D$2,"-"))</f>
        <v>14.753437</v>
      </c>
      <c r="AF29" s="81">
        <f>IF($A29="","",IFERROR(VLOOKUP(AF$2&amp;$A$3&amp;$A29,RESULT!$1:$1048576,$E$2,0)*$D$2,"-"))</f>
        <v>14.888223999999999</v>
      </c>
      <c r="AG29" s="81">
        <f>IF($A29="","",IFERROR(VLOOKUP(AG$2&amp;$A$3&amp;$A29,RESULT!$1:$1048576,$E$2,0)*$D$2,"-"))</f>
        <v>14.309712999999999</v>
      </c>
      <c r="AH29" s="81">
        <f>IF($A29="","",IFERROR(VLOOKUP(AH$2&amp;$A$3&amp;$A29,RESULT!$1:$1048576,$E$2,0)*$D$2,"-"))</f>
        <v>14.503041999999999</v>
      </c>
      <c r="AI29" s="81">
        <f>IF($A29="","",IFERROR(VLOOKUP(AI$2&amp;$A$3&amp;$A29,RESULT!$1:$1048576,$E$2,0)*$D$2,"-"))</f>
        <v>15.005694</v>
      </c>
      <c r="AJ29" s="81">
        <f>IF($A29="","",IFERROR(VLOOKUP(AJ$2&amp;$A$3&amp;$A29,RESULT!$1:$1048576,$E$2,0)*$D$2,"-"))</f>
        <v>15.701737</v>
      </c>
      <c r="AK29" s="11"/>
      <c r="AL29" s="11"/>
      <c r="AM29" s="11"/>
      <c r="AN29" s="11"/>
      <c r="AO29" s="11"/>
      <c r="AP29" s="12"/>
      <c r="AQ29" s="13"/>
      <c r="AR29" s="14"/>
    </row>
    <row r="30" spans="1:44" ht="22.5" customHeight="1" x14ac:dyDescent="0.2">
      <c r="A30" s="43">
        <v>35</v>
      </c>
      <c r="B30" s="45"/>
      <c r="C30" s="46"/>
      <c r="D30" s="46"/>
      <c r="E30" s="80"/>
      <c r="F30" s="72" t="s">
        <v>35</v>
      </c>
      <c r="G30" s="81">
        <f>IF($A30="","",IFERROR(VLOOKUP(G$2&amp;$A$3&amp;$A30,RESULT!$1:$1048576,$E$2,0)*$D$2,"-"))</f>
        <v>31.322324999999999</v>
      </c>
      <c r="H30" s="81">
        <f>IF($A30="","",IFERROR(VLOOKUP(H$2&amp;$A$3&amp;$A30,RESULT!$1:$1048576,$E$2,0)*$D$2,"-"))</f>
        <v>31.908344999999997</v>
      </c>
      <c r="I30" s="81">
        <f>IF($A30="","",IFERROR(VLOOKUP(I$2&amp;$A$3&amp;$A30,RESULT!$1:$1048576,$E$2,0)*$D$2,"-"))</f>
        <v>32.860436999999997</v>
      </c>
      <c r="J30" s="81">
        <f>IF($A30="","",IFERROR(VLOOKUP(J$2&amp;$A$3&amp;$A30,RESULT!$1:$1048576,$E$2,0)*$D$2,"-"))</f>
        <v>33.501449999999998</v>
      </c>
      <c r="K30" s="81">
        <f>IF($A30="","",IFERROR(VLOOKUP(K$2&amp;$A$3&amp;$A30,RESULT!$1:$1048576,$E$2,0)*$D$2,"-"))</f>
        <v>33.827714999999998</v>
      </c>
      <c r="L30" s="81">
        <f>IF($A30="","",IFERROR(VLOOKUP(L$2&amp;$A$3&amp;$A30,RESULT!$1:$1048576,$E$2,0)*$D$2,"-"))</f>
        <v>33.956880999999996</v>
      </c>
      <c r="M30" s="81">
        <f>IF($A30="","",IFERROR(VLOOKUP(M$2&amp;$A$3&amp;$A30,RESULT!$1:$1048576,$E$2,0)*$D$2,"-"))</f>
        <v>35.475581999999996</v>
      </c>
      <c r="N30" s="81">
        <f>IF($A30="","",IFERROR(VLOOKUP(N$2&amp;$A$3&amp;$A30,RESULT!$1:$1048576,$E$2,0)*$D$2,"-"))</f>
        <v>36.945079999999997</v>
      </c>
      <c r="O30" s="81">
        <f>IF($A30="","",IFERROR(VLOOKUP(O$2&amp;$A$3&amp;$A30,RESULT!$1:$1048576,$E$2,0)*$D$2,"-"))</f>
        <v>37.59028</v>
      </c>
      <c r="P30" s="81">
        <f>IF($A30="","",IFERROR(VLOOKUP(P$2&amp;$A$3&amp;$A30,RESULT!$1:$1048576,$E$2,0)*$D$2,"-"))</f>
        <v>38.129618999999998</v>
      </c>
      <c r="Q30" s="81">
        <f>IF($A30="","",IFERROR(VLOOKUP(Q$2&amp;$A$3&amp;$A30,RESULT!$1:$1048576,$E$2,0)*$D$2,"-"))</f>
        <v>38.36927</v>
      </c>
      <c r="R30" s="81">
        <f>IF($A30="","",IFERROR(VLOOKUP(R$2&amp;$A$3&amp;$A30,RESULT!$1:$1048576,$E$2,0)*$D$2,"-"))</f>
        <v>39.255638999999995</v>
      </c>
      <c r="S30" s="81">
        <f>IF($A30="","",IFERROR(VLOOKUP(S$2&amp;$A$3&amp;$A30,RESULT!$1:$1048576,$E$2,0)*$D$2,"-"))</f>
        <v>39.187129999999996</v>
      </c>
      <c r="T30" s="81">
        <f>IF($A30="","",IFERROR(VLOOKUP(T$2&amp;$A$3&amp;$A30,RESULT!$1:$1048576,$E$2,0)*$D$2,"-"))</f>
        <v>39.517240999999999</v>
      </c>
      <c r="U30" s="81">
        <f>IF($A30="","",IFERROR(VLOOKUP(U$2&amp;$A$3&amp;$A30,RESULT!$1:$1048576,$E$2,0)*$D$2,"-"))</f>
        <v>39.696632999999999</v>
      </c>
      <c r="V30" s="81">
        <f>IF($A30="","",IFERROR(VLOOKUP(V$2&amp;$A$3&amp;$A30,RESULT!$1:$1048576,$E$2,0)*$D$2,"-"))</f>
        <v>39.515397999999998</v>
      </c>
      <c r="W30" s="81">
        <f>IF($A30="","",IFERROR(VLOOKUP(W$2&amp;$A$3&amp;$A30,RESULT!$1:$1048576,$E$2,0)*$D$2,"-"))</f>
        <v>39.99729</v>
      </c>
      <c r="X30" s="81">
        <f>IF($A30="","",IFERROR(VLOOKUP(X$2&amp;$A$3&amp;$A30,RESULT!$1:$1048576,$E$2,0)*$D$2,"-"))</f>
        <v>40.334043999999999</v>
      </c>
      <c r="Y30" s="81">
        <f>IF($A30="","",IFERROR(VLOOKUP(Y$2&amp;$A$3&amp;$A30,RESULT!$1:$1048576,$E$2,0)*$D$2,"-"))</f>
        <v>39.817219999999999</v>
      </c>
      <c r="Z30" s="90">
        <f>IF($A30="","",IFERROR(VLOOKUP(Z$2&amp;$A$3&amp;$A30,RESULT!$1:$1048576,$E$2,0)*$D$2,"-"))</f>
        <v>40.663674</v>
      </c>
      <c r="AA30" s="81">
        <f>IF($A30="","",IFERROR(VLOOKUP(AA$2&amp;$A$3&amp;$A30,RESULT!$1:$1048576,$E$2,0)*$D$2,"-"))</f>
        <v>38.36927</v>
      </c>
      <c r="AB30" s="81">
        <f>IF($A30="","",IFERROR(VLOOKUP(AB$2&amp;$A$3&amp;$A30,RESULT!$1:$1048576,$E$2,0)*$D$2,"-"))</f>
        <v>39.255638999999995</v>
      </c>
      <c r="AC30" s="81">
        <f>IF($A30="","",IFERROR(VLOOKUP(AC$2&amp;$A$3&amp;$A30,RESULT!$1:$1048576,$E$2,0)*$D$2,"-"))</f>
        <v>39.187129999999996</v>
      </c>
      <c r="AD30" s="81">
        <f>IF($A30="","",IFERROR(VLOOKUP(AD$2&amp;$A$3&amp;$A30,RESULT!$1:$1048576,$E$2,0)*$D$2,"-"))</f>
        <v>39.517240999999999</v>
      </c>
      <c r="AE30" s="81">
        <f>IF($A30="","",IFERROR(VLOOKUP(AE$2&amp;$A$3&amp;$A30,RESULT!$1:$1048576,$E$2,0)*$D$2,"-"))</f>
        <v>39.696632999999999</v>
      </c>
      <c r="AF30" s="81">
        <f>IF($A30="","",IFERROR(VLOOKUP(AF$2&amp;$A$3&amp;$A30,RESULT!$1:$1048576,$E$2,0)*$D$2,"-"))</f>
        <v>39.515397999999998</v>
      </c>
      <c r="AG30" s="81">
        <f>IF($A30="","",IFERROR(VLOOKUP(AG$2&amp;$A$3&amp;$A30,RESULT!$1:$1048576,$E$2,0)*$D$2,"-"))</f>
        <v>39.99729</v>
      </c>
      <c r="AH30" s="81">
        <f>IF($A30="","",IFERROR(VLOOKUP(AH$2&amp;$A$3&amp;$A30,RESULT!$1:$1048576,$E$2,0)*$D$2,"-"))</f>
        <v>40.334043999999999</v>
      </c>
      <c r="AI30" s="81">
        <f>IF($A30="","",IFERROR(VLOOKUP(AI$2&amp;$A$3&amp;$A30,RESULT!$1:$1048576,$E$2,0)*$D$2,"-"))</f>
        <v>39.817219999999999</v>
      </c>
      <c r="AJ30" s="81">
        <f>IF($A30="","",IFERROR(VLOOKUP(AJ$2&amp;$A$3&amp;$A30,RESULT!$1:$1048576,$E$2,0)*$D$2,"-"))</f>
        <v>40.663674</v>
      </c>
      <c r="AK30" s="11"/>
      <c r="AL30" s="11"/>
      <c r="AM30" s="11"/>
      <c r="AN30" s="11"/>
      <c r="AO30" s="11"/>
      <c r="AP30" s="12"/>
      <c r="AQ30" s="13"/>
      <c r="AR30" s="14"/>
    </row>
    <row r="31" spans="1:44" ht="22.5" customHeight="1" x14ac:dyDescent="0.2">
      <c r="A31" s="43">
        <v>40</v>
      </c>
      <c r="C31" s="46"/>
      <c r="D31" s="46"/>
      <c r="E31" s="57" t="s">
        <v>46</v>
      </c>
      <c r="F31" s="79"/>
      <c r="G31" s="58">
        <f>IF($A31="","",IFERROR(VLOOKUP(G$2&amp;$A$3&amp;$A31,RESULT!$1:$1048576,$E$2,0)*$D$2,"-"))</f>
        <v>21.881367999999998</v>
      </c>
      <c r="H31" s="58">
        <f>IF($A31="","",IFERROR(VLOOKUP(H$2&amp;$A$3&amp;$A31,RESULT!$1:$1048576,$E$2,0)*$D$2,"-"))</f>
        <v>22.155210999999998</v>
      </c>
      <c r="I31" s="58">
        <f>IF($A31="","",IFERROR(VLOOKUP(I$2&amp;$A$3&amp;$A31,RESULT!$1:$1048576,$E$2,0)*$D$2,"-"))</f>
        <v>22.867172999999998</v>
      </c>
      <c r="J31" s="58">
        <f>IF($A31="","",IFERROR(VLOOKUP(J$2&amp;$A$3&amp;$A31,RESULT!$1:$1048576,$E$2,0)*$D$2,"-"))</f>
        <v>23.113678999999998</v>
      </c>
      <c r="K31" s="58">
        <f>IF($A31="","",IFERROR(VLOOKUP(K$2&amp;$A$3&amp;$A31,RESULT!$1:$1048576,$E$2,0)*$D$2,"-"))</f>
        <v>23.403426</v>
      </c>
      <c r="L31" s="131">
        <f>IF($A31="","",IFERROR(VLOOKUP(L$2&amp;$A$3&amp;$A31,RESULT!$1:$1048576,$E$2,0)*$D$2,"-"))</f>
        <v>23.742127999999997</v>
      </c>
      <c r="M31" s="131">
        <f>IF($A31="","",IFERROR(VLOOKUP(M$2&amp;$A$3&amp;$A31,RESULT!$1:$1048576,$E$2,0)*$D$2,"-"))</f>
        <v>24.465547999999998</v>
      </c>
      <c r="N31" s="58">
        <f>IF($A31="","",IFERROR(VLOOKUP(N$2&amp;$A$3&amp;$A31,RESULT!$1:$1048576,$E$2,0)*$D$2,"-"))</f>
        <v>25.348889</v>
      </c>
      <c r="O31" s="58">
        <f>IF($A31="","",IFERROR(VLOOKUP(O$2&amp;$A$3&amp;$A31,RESULT!$1:$1048576,$E$2,0)*$D$2,"-"))</f>
        <v>25.576280000000001</v>
      </c>
      <c r="P31" s="58">
        <f>IF($A31="","",IFERROR(VLOOKUP(P$2&amp;$A$3&amp;$A31,RESULT!$1:$1048576,$E$2,0)*$D$2,"-"))</f>
        <v>25.936741999999999</v>
      </c>
      <c r="Q31" s="58">
        <f>IF($A31="","",IFERROR(VLOOKUP(Q$2&amp;$A$3&amp;$A31,RESULT!$1:$1048576,$E$2,0)*$D$2,"-"))</f>
        <v>26.199652</v>
      </c>
      <c r="R31" s="58">
        <f>IF($A31="","",IFERROR(VLOOKUP(R$2&amp;$A$3&amp;$A31,RESULT!$1:$1048576,$E$2,0)*$D$2,"-"))</f>
        <v>26.441592999999997</v>
      </c>
      <c r="S31" s="58">
        <f>IF($A31="","",IFERROR(VLOOKUP(S$2&amp;$A$3&amp;$A31,RESULT!$1:$1048576,$E$2,0)*$D$2,"-"))</f>
        <v>26.754515999999999</v>
      </c>
      <c r="T31" s="131">
        <f>IF($A31="","",IFERROR(VLOOKUP(T$2&amp;$A$3&amp;$A31,RESULT!$1:$1048576,$E$2,0)*$D$2,"-"))</f>
        <v>26.958147999999998</v>
      </c>
      <c r="U31" s="131">
        <f>IF($A31="","",IFERROR(VLOOKUP(U$2&amp;$A$3&amp;$A31,RESULT!$1:$1048576,$E$2,0)*$D$2,"-"))</f>
        <v>26.992155</v>
      </c>
      <c r="V31" s="131">
        <f>IF($A31="","",IFERROR(VLOOKUP(V$2&amp;$A$3&amp;$A31,RESULT!$1:$1048576,$E$2,0)*$D$2,"-"))</f>
        <v>27.277562999999997</v>
      </c>
      <c r="W31" s="131">
        <f>IF($A31="","",IFERROR(VLOOKUP(W$2&amp;$A$3&amp;$A31,RESULT!$1:$1048576,$E$2,0)*$D$2,"-"))</f>
        <v>27.394306999999998</v>
      </c>
      <c r="X31" s="131">
        <f>IF($A31="","",IFERROR(VLOOKUP(X$2&amp;$A$3&amp;$A31,RESULT!$1:$1048576,$E$2,0)*$D$2,"-"))</f>
        <v>27.678256999999999</v>
      </c>
      <c r="Y31" s="131">
        <f>IF($A31="","",IFERROR(VLOOKUP(Y$2&amp;$A$3&amp;$A31,RESULT!$1:$1048576,$E$2,0)*$D$2,"-"))</f>
        <v>27.401661999999998</v>
      </c>
      <c r="Z31" s="132">
        <f>IF($A31="","",IFERROR(VLOOKUP(Z$2&amp;$A$3&amp;$A31,RESULT!$1:$1048576,$E$2,0)*$D$2,"-"))</f>
        <v>28.239298999999999</v>
      </c>
      <c r="AA31" s="58">
        <f>IF($A31="","",IFERROR(VLOOKUP(AA$2&amp;$A$3&amp;$A31,RESULT!$1:$1048576,$E$2,0)*$D$2,"-"))</f>
        <v>26.199652</v>
      </c>
      <c r="AB31" s="58">
        <f>IF($A31="","",IFERROR(VLOOKUP(AB$2&amp;$A$3&amp;$A31,RESULT!$1:$1048576,$E$2,0)*$D$2,"-"))</f>
        <v>26.441592999999997</v>
      </c>
      <c r="AC31" s="58">
        <f>IF($A31="","",IFERROR(VLOOKUP(AC$2&amp;$A$3&amp;$A31,RESULT!$1:$1048576,$E$2,0)*$D$2,"-"))</f>
        <v>26.754515999999999</v>
      </c>
      <c r="AD31" s="131">
        <f>IF($A31="","",IFERROR(VLOOKUP(AD$2&amp;$A$3&amp;$A31,RESULT!$1:$1048576,$E$2,0)*$D$2,"-"))</f>
        <v>26.958147999999998</v>
      </c>
      <c r="AE31" s="131">
        <f>IF($A31="","",IFERROR(VLOOKUP(AE$2&amp;$A$3&amp;$A31,RESULT!$1:$1048576,$E$2,0)*$D$2,"-"))</f>
        <v>26.992155</v>
      </c>
      <c r="AF31" s="131">
        <f>IF($A31="","",IFERROR(VLOOKUP(AF$2&amp;$A$3&amp;$A31,RESULT!$1:$1048576,$E$2,0)*$D$2,"-"))</f>
        <v>27.277562999999997</v>
      </c>
      <c r="AG31" s="131">
        <f>IF($A31="","",IFERROR(VLOOKUP(AG$2&amp;$A$3&amp;$A31,RESULT!$1:$1048576,$E$2,0)*$D$2,"-"))</f>
        <v>27.394306999999998</v>
      </c>
      <c r="AH31" s="131">
        <f>IF($A31="","",IFERROR(VLOOKUP(AH$2&amp;$A$3&amp;$A31,RESULT!$1:$1048576,$E$2,0)*$D$2,"-"))</f>
        <v>27.678256999999999</v>
      </c>
      <c r="AI31" s="131">
        <f>IF($A31="","",IFERROR(VLOOKUP(AI$2&amp;$A$3&amp;$A31,RESULT!$1:$1048576,$E$2,0)*$D$2,"-"))</f>
        <v>27.401661999999998</v>
      </c>
      <c r="AJ31" s="131">
        <f>IF($A31="","",IFERROR(VLOOKUP(AJ$2&amp;$A$3&amp;$A31,RESULT!$1:$1048576,$E$2,0)*$D$2,"-"))</f>
        <v>28.239298999999999</v>
      </c>
      <c r="AK31" s="8"/>
      <c r="AL31" s="8"/>
      <c r="AM31" s="8"/>
      <c r="AP31" s="9"/>
      <c r="AQ31" s="10"/>
      <c r="AR31" s="10"/>
    </row>
    <row r="32" spans="1:44" ht="22.5" customHeight="1" x14ac:dyDescent="0.2">
      <c r="A32" s="43">
        <v>41</v>
      </c>
      <c r="B32" s="45"/>
      <c r="C32" s="46"/>
      <c r="D32" s="46"/>
      <c r="E32" s="80"/>
      <c r="F32" s="72" t="s">
        <v>36</v>
      </c>
      <c r="G32" s="81">
        <f>IF($A32="","",IFERROR(VLOOKUP(G$2&amp;$A$3&amp;$A32,RESULT!$1:$1048576,$E$2,0)*$D$2,"-"))</f>
        <v>8.4141619999999993</v>
      </c>
      <c r="H32" s="81">
        <f>IF($A32="","",IFERROR(VLOOKUP(H$2&amp;$A$3&amp;$A32,RESULT!$1:$1048576,$E$2,0)*$D$2,"-"))</f>
        <v>8.5866699999999998</v>
      </c>
      <c r="I32" s="81">
        <f>IF($A32="","",IFERROR(VLOOKUP(I$2&amp;$A$3&amp;$A32,RESULT!$1:$1048576,$E$2,0)*$D$2,"-"))</f>
        <v>8.7675049999999999</v>
      </c>
      <c r="J32" s="81">
        <f>IF($A32="","",IFERROR(VLOOKUP(J$2&amp;$A$3&amp;$A32,RESULT!$1:$1048576,$E$2,0)*$D$2,"-"))</f>
        <v>8.9197919999999993</v>
      </c>
      <c r="K32" s="81">
        <f>IF($A32="","",IFERROR(VLOOKUP(K$2&amp;$A$3&amp;$A32,RESULT!$1:$1048576,$E$2,0)*$D$2,"-"))</f>
        <v>8.9939780000000003</v>
      </c>
      <c r="L32" s="81">
        <f>IF($A32="","",IFERROR(VLOOKUP(L$2&amp;$A$3&amp;$A32,RESULT!$1:$1048576,$E$2,0)*$D$2,"-"))</f>
        <v>9.0935439999999996</v>
      </c>
      <c r="M32" s="81">
        <f>IF($A32="","",IFERROR(VLOOKUP(M$2&amp;$A$3&amp;$A32,RESULT!$1:$1048576,$E$2,0)*$D$2,"-"))</f>
        <v>9.2864050000000002</v>
      </c>
      <c r="N32" s="81">
        <f>IF($A32="","",IFERROR(VLOOKUP(N$2&amp;$A$3&amp;$A32,RESULT!$1:$1048576,$E$2,0)*$D$2,"-"))</f>
        <v>9.6437749999999998</v>
      </c>
      <c r="O32" s="81">
        <f>IF($A32="","",IFERROR(VLOOKUP(O$2&amp;$A$3&amp;$A32,RESULT!$1:$1048576,$E$2,0)*$D$2,"-"))</f>
        <v>9.7260479999999987</v>
      </c>
      <c r="P32" s="81">
        <f>IF($A32="","",IFERROR(VLOOKUP(P$2&amp;$A$3&amp;$A32,RESULT!$1:$1048576,$E$2,0)*$D$2,"-"))</f>
        <v>9.9214909999999996</v>
      </c>
      <c r="Q32" s="81">
        <f>IF($A32="","",IFERROR(VLOOKUP(Q$2&amp;$A$3&amp;$A32,RESULT!$1:$1048576,$E$2,0)*$D$2,"-"))</f>
        <v>10.066801</v>
      </c>
      <c r="R32" s="81">
        <f>IF($A32="","",IFERROR(VLOOKUP(R$2&amp;$A$3&amp;$A32,RESULT!$1:$1048576,$E$2,0)*$D$2,"-"))</f>
        <v>10.154949</v>
      </c>
      <c r="S32" s="81">
        <f>IF($A32="","",IFERROR(VLOOKUP(S$2&amp;$A$3&amp;$A32,RESULT!$1:$1048576,$E$2,0)*$D$2,"-"))</f>
        <v>10.259114</v>
      </c>
      <c r="T32" s="81">
        <f>IF($A32="","",IFERROR(VLOOKUP(T$2&amp;$A$3&amp;$A32,RESULT!$1:$1048576,$E$2,0)*$D$2,"-"))</f>
        <v>10.316170999999999</v>
      </c>
      <c r="U32" s="81">
        <f>IF($A32="","",IFERROR(VLOOKUP(U$2&amp;$A$3&amp;$A32,RESULT!$1:$1048576,$E$2,0)*$D$2,"-"))</f>
        <v>10.329046</v>
      </c>
      <c r="V32" s="81">
        <f>IF($A32="","",IFERROR(VLOOKUP(V$2&amp;$A$3&amp;$A32,RESULT!$1:$1048576,$E$2,0)*$D$2,"-"))</f>
        <v>10.504173999999999</v>
      </c>
      <c r="W32" s="81">
        <f>IF($A32="","",IFERROR(VLOOKUP(W$2&amp;$A$3&amp;$A32,RESULT!$1:$1048576,$E$2,0)*$D$2,"-"))</f>
        <v>10.505312</v>
      </c>
      <c r="X32" s="81">
        <f>IF($A32="","",IFERROR(VLOOKUP(X$2&amp;$A$3&amp;$A32,RESULT!$1:$1048576,$E$2,0)*$D$2,"-"))</f>
        <v>10.668908999999999</v>
      </c>
      <c r="Y32" s="81">
        <f>IF($A32="","",IFERROR(VLOOKUP(Y$2&amp;$A$3&amp;$A32,RESULT!$1:$1048576,$E$2,0)*$D$2,"-"))</f>
        <v>10.534856999999999</v>
      </c>
      <c r="Z32" s="90">
        <f>IF($A32="","",IFERROR(VLOOKUP(Z$2&amp;$A$3&amp;$A32,RESULT!$1:$1048576,$E$2,0)*$D$2,"-"))</f>
        <v>10.877466</v>
      </c>
      <c r="AA32" s="81">
        <f>IF($A32="","",IFERROR(VLOOKUP(AA$2&amp;$A$3&amp;$A32,RESULT!$1:$1048576,$E$2,0)*$D$2,"-"))</f>
        <v>10.066801</v>
      </c>
      <c r="AB32" s="81">
        <f>IF($A32="","",IFERROR(VLOOKUP(AB$2&amp;$A$3&amp;$A32,RESULT!$1:$1048576,$E$2,0)*$D$2,"-"))</f>
        <v>10.154949</v>
      </c>
      <c r="AC32" s="81">
        <f>IF($A32="","",IFERROR(VLOOKUP(AC$2&amp;$A$3&amp;$A32,RESULT!$1:$1048576,$E$2,0)*$D$2,"-"))</f>
        <v>10.259114</v>
      </c>
      <c r="AD32" s="81">
        <f>IF($A32="","",IFERROR(VLOOKUP(AD$2&amp;$A$3&amp;$A32,RESULT!$1:$1048576,$E$2,0)*$D$2,"-"))</f>
        <v>10.316170999999999</v>
      </c>
      <c r="AE32" s="81">
        <f>IF($A32="","",IFERROR(VLOOKUP(AE$2&amp;$A$3&amp;$A32,RESULT!$1:$1048576,$E$2,0)*$D$2,"-"))</f>
        <v>10.329046</v>
      </c>
      <c r="AF32" s="81">
        <f>IF($A32="","",IFERROR(VLOOKUP(AF$2&amp;$A$3&amp;$A32,RESULT!$1:$1048576,$E$2,0)*$D$2,"-"))</f>
        <v>10.504173999999999</v>
      </c>
      <c r="AG32" s="81">
        <f>IF($A32="","",IFERROR(VLOOKUP(AG$2&amp;$A$3&amp;$A32,RESULT!$1:$1048576,$E$2,0)*$D$2,"-"))</f>
        <v>10.505312</v>
      </c>
      <c r="AH32" s="81">
        <f>IF($A32="","",IFERROR(VLOOKUP(AH$2&amp;$A$3&amp;$A32,RESULT!$1:$1048576,$E$2,0)*$D$2,"-"))</f>
        <v>10.668908999999999</v>
      </c>
      <c r="AI32" s="81">
        <f>IF($A32="","",IFERROR(VLOOKUP(AI$2&amp;$A$3&amp;$A32,RESULT!$1:$1048576,$E$2,0)*$D$2,"-"))</f>
        <v>10.534856999999999</v>
      </c>
      <c r="AJ32" s="81">
        <f>IF($A32="","",IFERROR(VLOOKUP(AJ$2&amp;$A$3&amp;$A32,RESULT!$1:$1048576,$E$2,0)*$D$2,"-"))</f>
        <v>10.877466</v>
      </c>
      <c r="AK32" s="11"/>
      <c r="AL32" s="11"/>
      <c r="AM32" s="11"/>
      <c r="AN32" s="11"/>
      <c r="AO32" s="11"/>
      <c r="AP32" s="12"/>
      <c r="AQ32" s="13"/>
      <c r="AR32" s="14"/>
    </row>
    <row r="33" spans="1:44" ht="22.5" customHeight="1" x14ac:dyDescent="0.2">
      <c r="A33" s="43">
        <v>42</v>
      </c>
      <c r="C33" s="46"/>
      <c r="D33" s="46"/>
      <c r="E33" s="80"/>
      <c r="F33" s="72" t="s">
        <v>37</v>
      </c>
      <c r="G33" s="128">
        <f>IF($A33="","",IFERROR(VLOOKUP(G$2&amp;$A$3&amp;$A33,RESULT!$1:$1048576,$E$2,0)*$D$2,"-"))</f>
        <v>4.480315</v>
      </c>
      <c r="H33" s="128">
        <f>IF($A33="","",IFERROR(VLOOKUP(H$2&amp;$A$3&amp;$A33,RESULT!$1:$1048576,$E$2,0)*$D$2,"-"))</f>
        <v>4.4935179999999999</v>
      </c>
      <c r="I33" s="128">
        <f>IF($A33="","",IFERROR(VLOOKUP(I$2&amp;$A$3&amp;$A33,RESULT!$1:$1048576,$E$2,0)*$D$2,"-"))</f>
        <v>4.7314280000000002</v>
      </c>
      <c r="J33" s="128">
        <f>IF($A33="","",IFERROR(VLOOKUP(J$2&amp;$A$3&amp;$A33,RESULT!$1:$1048576,$E$2,0)*$D$2,"-"))</f>
        <v>4.7381489999999999</v>
      </c>
      <c r="K33" s="128">
        <f>IF($A33="","",IFERROR(VLOOKUP(K$2&amp;$A$3&amp;$A33,RESULT!$1:$1048576,$E$2,0)*$D$2,"-"))</f>
        <v>4.9128299999999996</v>
      </c>
      <c r="L33" s="129">
        <f>IF($A33="","",IFERROR(VLOOKUP(L$2&amp;$A$3&amp;$A33,RESULT!$1:$1048576,$E$2,0)*$D$2,"-"))</f>
        <v>4.9614599999999998</v>
      </c>
      <c r="M33" s="129">
        <f>IF($A33="","",IFERROR(VLOOKUP(M$2&amp;$A$3&amp;$A33,RESULT!$1:$1048576,$E$2,0)*$D$2,"-"))</f>
        <v>5.2100460000000002</v>
      </c>
      <c r="N33" s="128">
        <f>IF($A33="","",IFERROR(VLOOKUP(N$2&amp;$A$3&amp;$A33,RESULT!$1:$1048576,$E$2,0)*$D$2,"-"))</f>
        <v>5.4566460000000001</v>
      </c>
      <c r="O33" s="128">
        <f>IF($A33="","",IFERROR(VLOOKUP(O$2&amp;$A$3&amp;$A33,RESULT!$1:$1048576,$E$2,0)*$D$2,"-"))</f>
        <v>5.5557729999999994</v>
      </c>
      <c r="P33" s="128">
        <f>IF($A33="","",IFERROR(VLOOKUP(P$2&amp;$A$3&amp;$A33,RESULT!$1:$1048576,$E$2,0)*$D$2,"-"))</f>
        <v>5.6079669999999995</v>
      </c>
      <c r="Q33" s="128">
        <f>IF($A33="","",IFERROR(VLOOKUP(Q$2&amp;$A$3&amp;$A33,RESULT!$1:$1048576,$E$2,0)*$D$2,"-"))</f>
        <v>5.7108799999999995</v>
      </c>
      <c r="R33" s="128">
        <f>IF($A33="","",IFERROR(VLOOKUP(R$2&amp;$A$3&amp;$A33,RESULT!$1:$1048576,$E$2,0)*$D$2,"-"))</f>
        <v>5.7434949999999994</v>
      </c>
      <c r="S33" s="128">
        <f>IF($A33="","",IFERROR(VLOOKUP(S$2&amp;$A$3&amp;$A33,RESULT!$1:$1048576,$E$2,0)*$D$2,"-"))</f>
        <v>5.8953280000000001</v>
      </c>
      <c r="T33" s="129">
        <f>IF($A33="","",IFERROR(VLOOKUP(T$2&amp;$A$3&amp;$A33,RESULT!$1:$1048576,$E$2,0)*$D$2,"-"))</f>
        <v>5.996378</v>
      </c>
      <c r="U33" s="129">
        <f>IF($A33="","",IFERROR(VLOOKUP(U$2&amp;$A$3&amp;$A33,RESULT!$1:$1048576,$E$2,0)*$D$2,"-"))</f>
        <v>6.067151</v>
      </c>
      <c r="V33" s="129">
        <f>IF($A33="","",IFERROR(VLOOKUP(V$2&amp;$A$3&amp;$A33,RESULT!$1:$1048576,$E$2,0)*$D$2,"-"))</f>
        <v>6.0909399999999998</v>
      </c>
      <c r="W33" s="129">
        <f>IF($A33="","",IFERROR(VLOOKUP(W$2&amp;$A$3&amp;$A33,RESULT!$1:$1048576,$E$2,0)*$D$2,"-"))</f>
        <v>6.1634219999999997</v>
      </c>
      <c r="X33" s="129">
        <f>IF($A33="","",IFERROR(VLOOKUP(X$2&amp;$A$3&amp;$A33,RESULT!$1:$1048576,$E$2,0)*$D$2,"-"))</f>
        <v>6.2115049999999998</v>
      </c>
      <c r="Y33" s="129">
        <f>IF($A33="","",IFERROR(VLOOKUP(Y$2&amp;$A$3&amp;$A33,RESULT!$1:$1048576,$E$2,0)*$D$2,"-"))</f>
        <v>6.1353939999999998</v>
      </c>
      <c r="Z33" s="130">
        <f>IF($A33="","",IFERROR(VLOOKUP(Z$2&amp;$A$3&amp;$A33,RESULT!$1:$1048576,$E$2,0)*$D$2,"-"))</f>
        <v>6.4646159999999995</v>
      </c>
      <c r="AA33" s="128">
        <f>IF($A33="","",IFERROR(VLOOKUP(AA$2&amp;$A$3&amp;$A33,RESULT!$1:$1048576,$E$2,0)*$D$2,"-"))</f>
        <v>5.7108799999999995</v>
      </c>
      <c r="AB33" s="128">
        <f>IF($A33="","",IFERROR(VLOOKUP(AB$2&amp;$A$3&amp;$A33,RESULT!$1:$1048576,$E$2,0)*$D$2,"-"))</f>
        <v>5.7434949999999994</v>
      </c>
      <c r="AC33" s="128">
        <f>IF($A33="","",IFERROR(VLOOKUP(AC$2&amp;$A$3&amp;$A33,RESULT!$1:$1048576,$E$2,0)*$D$2,"-"))</f>
        <v>5.8953280000000001</v>
      </c>
      <c r="AD33" s="129">
        <f>IF($A33="","",IFERROR(VLOOKUP(AD$2&amp;$A$3&amp;$A33,RESULT!$1:$1048576,$E$2,0)*$D$2,"-"))</f>
        <v>5.996378</v>
      </c>
      <c r="AE33" s="129">
        <f>IF($A33="","",IFERROR(VLOOKUP(AE$2&amp;$A$3&amp;$A33,RESULT!$1:$1048576,$E$2,0)*$D$2,"-"))</f>
        <v>6.067151</v>
      </c>
      <c r="AF33" s="129">
        <f>IF($A33="","",IFERROR(VLOOKUP(AF$2&amp;$A$3&amp;$A33,RESULT!$1:$1048576,$E$2,0)*$D$2,"-"))</f>
        <v>6.0909399999999998</v>
      </c>
      <c r="AG33" s="129">
        <f>IF($A33="","",IFERROR(VLOOKUP(AG$2&amp;$A$3&amp;$A33,RESULT!$1:$1048576,$E$2,0)*$D$2,"-"))</f>
        <v>6.1634219999999997</v>
      </c>
      <c r="AH33" s="129">
        <f>IF($A33="","",IFERROR(VLOOKUP(AH$2&amp;$A$3&amp;$A33,RESULT!$1:$1048576,$E$2,0)*$D$2,"-"))</f>
        <v>6.2115049999999998</v>
      </c>
      <c r="AI33" s="129">
        <f>IF($A33="","",IFERROR(VLOOKUP(AI$2&amp;$A$3&amp;$A33,RESULT!$1:$1048576,$E$2,0)*$D$2,"-"))</f>
        <v>6.1353939999999998</v>
      </c>
      <c r="AJ33" s="129">
        <f>IF($A33="","",IFERROR(VLOOKUP(AJ$2&amp;$A$3&amp;$A33,RESULT!$1:$1048576,$E$2,0)*$D$2,"-"))</f>
        <v>6.4646159999999995</v>
      </c>
      <c r="AK33" s="8"/>
      <c r="AL33" s="8"/>
      <c r="AM33" s="8"/>
      <c r="AP33" s="9"/>
      <c r="AQ33" s="10"/>
      <c r="AR33" s="10"/>
    </row>
    <row r="34" spans="1:44" ht="22.5" customHeight="1" x14ac:dyDescent="0.2">
      <c r="A34" s="43">
        <v>43</v>
      </c>
      <c r="B34" s="45"/>
      <c r="C34" s="46"/>
      <c r="D34" s="46"/>
      <c r="E34" s="80"/>
      <c r="F34" s="72" t="s">
        <v>38</v>
      </c>
      <c r="G34" s="81">
        <f>IF($A34="","",IFERROR(VLOOKUP(G$2&amp;$A$3&amp;$A34,RESULT!$1:$1048576,$E$2,0)*$D$2,"-"))</f>
        <v>8.986891</v>
      </c>
      <c r="H34" s="81">
        <f>IF($A34="","",IFERROR(VLOOKUP(H$2&amp;$A$3&amp;$A34,RESULT!$1:$1048576,$E$2,0)*$D$2,"-"))</f>
        <v>9.0750229999999998</v>
      </c>
      <c r="I34" s="81">
        <f>IF($A34="","",IFERROR(VLOOKUP(I$2&amp;$A$3&amp;$A34,RESULT!$1:$1048576,$E$2,0)*$D$2,"-"))</f>
        <v>9.3682400000000001</v>
      </c>
      <c r="J34" s="81">
        <f>IF($A34="","",IFERROR(VLOOKUP(J$2&amp;$A$3&amp;$A34,RESULT!$1:$1048576,$E$2,0)*$D$2,"-"))</f>
        <v>9.4557380000000002</v>
      </c>
      <c r="K34" s="81">
        <f>IF($A34="","",IFERROR(VLOOKUP(K$2&amp;$A$3&amp;$A34,RESULT!$1:$1048576,$E$2,0)*$D$2,"-"))</f>
        <v>9.4966179999999998</v>
      </c>
      <c r="L34" s="81">
        <f>IF($A34="","",IFERROR(VLOOKUP(L$2&amp;$A$3&amp;$A34,RESULT!$1:$1048576,$E$2,0)*$D$2,"-"))</f>
        <v>9.687123999999999</v>
      </c>
      <c r="M34" s="81">
        <f>IF($A34="","",IFERROR(VLOOKUP(M$2&amp;$A$3&amp;$A34,RESULT!$1:$1048576,$E$2,0)*$D$2,"-"))</f>
        <v>9.9690969999999997</v>
      </c>
      <c r="N34" s="81">
        <f>IF($A34="","",IFERROR(VLOOKUP(N$2&amp;$A$3&amp;$A34,RESULT!$1:$1048576,$E$2,0)*$D$2,"-"))</f>
        <v>10.248467999999999</v>
      </c>
      <c r="O34" s="81">
        <f>IF($A34="","",IFERROR(VLOOKUP(O$2&amp;$A$3&amp;$A34,RESULT!$1:$1048576,$E$2,0)*$D$2,"-"))</f>
        <v>10.294459</v>
      </c>
      <c r="P34" s="81">
        <f>IF($A34="","",IFERROR(VLOOKUP(P$2&amp;$A$3&amp;$A34,RESULT!$1:$1048576,$E$2,0)*$D$2,"-"))</f>
        <v>10.407283999999999</v>
      </c>
      <c r="Q34" s="81">
        <f>IF($A34="","",IFERROR(VLOOKUP(Q$2&amp;$A$3&amp;$A34,RESULT!$1:$1048576,$E$2,0)*$D$2,"-"))</f>
        <v>10.421970999999999</v>
      </c>
      <c r="R34" s="81">
        <f>IF($A34="","",IFERROR(VLOOKUP(R$2&amp;$A$3&amp;$A34,RESULT!$1:$1048576,$E$2,0)*$D$2,"-"))</f>
        <v>10.543149</v>
      </c>
      <c r="S34" s="81">
        <f>IF($A34="","",IFERROR(VLOOKUP(S$2&amp;$A$3&amp;$A34,RESULT!$1:$1048576,$E$2,0)*$D$2,"-"))</f>
        <v>10.600073999999999</v>
      </c>
      <c r="T34" s="81">
        <f>IF($A34="","",IFERROR(VLOOKUP(T$2&amp;$A$3&amp;$A34,RESULT!$1:$1048576,$E$2,0)*$D$2,"-"))</f>
        <v>10.645598999999999</v>
      </c>
      <c r="U34" s="81">
        <f>IF($A34="","",IFERROR(VLOOKUP(U$2&amp;$A$3&amp;$A34,RESULT!$1:$1048576,$E$2,0)*$D$2,"-"))</f>
        <v>10.595958</v>
      </c>
      <c r="V34" s="81">
        <f>IF($A34="","",IFERROR(VLOOKUP(V$2&amp;$A$3&amp;$A34,RESULT!$1:$1048576,$E$2,0)*$D$2,"-"))</f>
        <v>10.682449</v>
      </c>
      <c r="W34" s="81">
        <f>IF($A34="","",IFERROR(VLOOKUP(W$2&amp;$A$3&amp;$A34,RESULT!$1:$1048576,$E$2,0)*$D$2,"-"))</f>
        <v>10.725572999999999</v>
      </c>
      <c r="X34" s="81">
        <f>IF($A34="","",IFERROR(VLOOKUP(X$2&amp;$A$3&amp;$A34,RESULT!$1:$1048576,$E$2,0)*$D$2,"-"))</f>
        <v>10.797843</v>
      </c>
      <c r="Y34" s="81">
        <f>IF($A34="","",IFERROR(VLOOKUP(Y$2&amp;$A$3&amp;$A34,RESULT!$1:$1048576,$E$2,0)*$D$2,"-"))</f>
        <v>10.731411</v>
      </c>
      <c r="Z34" s="90">
        <f>IF($A34="","",IFERROR(VLOOKUP(Z$2&amp;$A$3&amp;$A34,RESULT!$1:$1048576,$E$2,0)*$D$2,"-"))</f>
        <v>10.897216999999999</v>
      </c>
      <c r="AA34" s="81">
        <f>IF($A34="","",IFERROR(VLOOKUP(AA$2&amp;$A$3&amp;$A34,RESULT!$1:$1048576,$E$2,0)*$D$2,"-"))</f>
        <v>10.421970999999999</v>
      </c>
      <c r="AB34" s="81">
        <f>IF($A34="","",IFERROR(VLOOKUP(AB$2&amp;$A$3&amp;$A34,RESULT!$1:$1048576,$E$2,0)*$D$2,"-"))</f>
        <v>10.543149</v>
      </c>
      <c r="AC34" s="81">
        <f>IF($A34="","",IFERROR(VLOOKUP(AC$2&amp;$A$3&amp;$A34,RESULT!$1:$1048576,$E$2,0)*$D$2,"-"))</f>
        <v>10.600073999999999</v>
      </c>
      <c r="AD34" s="81">
        <f>IF($A34="","",IFERROR(VLOOKUP(AD$2&amp;$A$3&amp;$A34,RESULT!$1:$1048576,$E$2,0)*$D$2,"-"))</f>
        <v>10.645598999999999</v>
      </c>
      <c r="AE34" s="81">
        <f>IF($A34="","",IFERROR(VLOOKUP(AE$2&amp;$A$3&amp;$A34,RESULT!$1:$1048576,$E$2,0)*$D$2,"-"))</f>
        <v>10.595958</v>
      </c>
      <c r="AF34" s="81">
        <f>IF($A34="","",IFERROR(VLOOKUP(AF$2&amp;$A$3&amp;$A34,RESULT!$1:$1048576,$E$2,0)*$D$2,"-"))</f>
        <v>10.682449</v>
      </c>
      <c r="AG34" s="81">
        <f>IF($A34="","",IFERROR(VLOOKUP(AG$2&amp;$A$3&amp;$A34,RESULT!$1:$1048576,$E$2,0)*$D$2,"-"))</f>
        <v>10.725572999999999</v>
      </c>
      <c r="AH34" s="81">
        <f>IF($A34="","",IFERROR(VLOOKUP(AH$2&amp;$A$3&amp;$A34,RESULT!$1:$1048576,$E$2,0)*$D$2,"-"))</f>
        <v>10.797843</v>
      </c>
      <c r="AI34" s="81">
        <f>IF($A34="","",IFERROR(VLOOKUP(AI$2&amp;$A$3&amp;$A34,RESULT!$1:$1048576,$E$2,0)*$D$2,"-"))</f>
        <v>10.731411</v>
      </c>
      <c r="AJ34" s="81">
        <f>IF($A34="","",IFERROR(VLOOKUP(AJ$2&amp;$A$3&amp;$A34,RESULT!$1:$1048576,$E$2,0)*$D$2,"-"))</f>
        <v>10.897216999999999</v>
      </c>
      <c r="AK34" s="11"/>
      <c r="AL34" s="11"/>
      <c r="AM34" s="11"/>
      <c r="AN34" s="11"/>
      <c r="AO34" s="11"/>
      <c r="AP34" s="12"/>
      <c r="AQ34" s="13"/>
      <c r="AR34" s="14"/>
    </row>
    <row r="35" spans="1:44" ht="22.5" customHeight="1" x14ac:dyDescent="0.2">
      <c r="A35" s="43">
        <v>49</v>
      </c>
      <c r="B35" s="45"/>
      <c r="C35" s="46"/>
      <c r="D35" s="46"/>
      <c r="E35" s="57" t="s">
        <v>47</v>
      </c>
      <c r="F35" s="82"/>
      <c r="G35" s="83">
        <f>IF($A35="","",IFERROR(VLOOKUP(G$2&amp;$A$3&amp;$A35,RESULT!$1:$1048576,$E$2,0)*$D$2,"-"))</f>
        <v>9.4879449999999999</v>
      </c>
      <c r="H35" s="83">
        <f>IF($A35="","",IFERROR(VLOOKUP(H$2&amp;$A$3&amp;$A35,RESULT!$1:$1048576,$E$2,0)*$D$2,"-"))</f>
        <v>9.5550949999999997</v>
      </c>
      <c r="I35" s="83">
        <f>IF($A35="","",IFERROR(VLOOKUP(I$2&amp;$A$3&amp;$A35,RESULT!$1:$1048576,$E$2,0)*$D$2,"-"))</f>
        <v>10.122439999999999</v>
      </c>
      <c r="J35" s="83">
        <f>IF($A35="","",IFERROR(VLOOKUP(J$2&amp;$A$3&amp;$A35,RESULT!$1:$1048576,$E$2,0)*$D$2,"-"))</f>
        <v>10.358822</v>
      </c>
      <c r="K35" s="83">
        <f>IF($A35="","",IFERROR(VLOOKUP(K$2&amp;$A$3&amp;$A35,RESULT!$1:$1048576,$E$2,0)*$D$2,"-"))</f>
        <v>10.615103</v>
      </c>
      <c r="L35" s="83">
        <f>IF($A35="","",IFERROR(VLOOKUP(L$2&amp;$A$3&amp;$A35,RESULT!$1:$1048576,$E$2,0)*$D$2,"-"))</f>
        <v>10.851388999999999</v>
      </c>
      <c r="M35" s="83">
        <f>IF($A35="","",IFERROR(VLOOKUP(M$2&amp;$A$3&amp;$A35,RESULT!$1:$1048576,$E$2,0)*$D$2,"-"))</f>
        <v>11.267921999999999</v>
      </c>
      <c r="N35" s="83">
        <f>IF($A35="","",IFERROR(VLOOKUP(N$2&amp;$A$3&amp;$A35,RESULT!$1:$1048576,$E$2,0)*$D$2,"-"))</f>
        <v>11.972102</v>
      </c>
      <c r="O35" s="83">
        <f>IF($A35="","",IFERROR(VLOOKUP(O$2&amp;$A$3&amp;$A35,RESULT!$1:$1048576,$E$2,0)*$D$2,"-"))</f>
        <v>12.181467999999999</v>
      </c>
      <c r="P35" s="83">
        <f>IF($A35="","",IFERROR(VLOOKUP(P$2&amp;$A$3&amp;$A35,RESULT!$1:$1048576,$E$2,0)*$D$2,"-"))</f>
        <v>12.421085999999999</v>
      </c>
      <c r="Q35" s="83">
        <f>IF($A35="","",IFERROR(VLOOKUP(Q$2&amp;$A$3&amp;$A35,RESULT!$1:$1048576,$E$2,0)*$D$2,"-"))</f>
        <v>12.741534</v>
      </c>
      <c r="R35" s="83">
        <f>IF($A35="","",IFERROR(VLOOKUP(R$2&amp;$A$3&amp;$A35,RESULT!$1:$1048576,$E$2,0)*$D$2,"-"))</f>
        <v>12.998346</v>
      </c>
      <c r="S35" s="83">
        <f>IF($A35="","",IFERROR(VLOOKUP(S$2&amp;$A$3&amp;$A35,RESULT!$1:$1048576,$E$2,0)*$D$2,"-"))</f>
        <v>13.162474</v>
      </c>
      <c r="T35" s="83">
        <f>IF($A35="","",IFERROR(VLOOKUP(T$2&amp;$A$3&amp;$A35,RESULT!$1:$1048576,$E$2,0)*$D$2,"-"))</f>
        <v>13.357267999999999</v>
      </c>
      <c r="U35" s="83">
        <f>IF($A35="","",IFERROR(VLOOKUP(U$2&amp;$A$3&amp;$A35,RESULT!$1:$1048576,$E$2,0)*$D$2,"-"))</f>
        <v>13.464946999999999</v>
      </c>
      <c r="V35" s="83">
        <f>IF($A35="","",IFERROR(VLOOKUP(V$2&amp;$A$3&amp;$A35,RESULT!$1:$1048576,$E$2,0)*$D$2,"-"))</f>
        <v>13.703237</v>
      </c>
      <c r="W35" s="83">
        <f>IF($A35="","",IFERROR(VLOOKUP(W$2&amp;$A$3&amp;$A35,RESULT!$1:$1048576,$E$2,0)*$D$2,"-"))</f>
        <v>14.141852999999999</v>
      </c>
      <c r="X35" s="83">
        <f>IF($A35="","",IFERROR(VLOOKUP(X$2&amp;$A$3&amp;$A35,RESULT!$1:$1048576,$E$2,0)*$D$2,"-"))</f>
        <v>14.346052999999999</v>
      </c>
      <c r="Y35" s="83">
        <f>IF($A35="","",IFERROR(VLOOKUP(Y$2&amp;$A$3&amp;$A35,RESULT!$1:$1048576,$E$2,0)*$D$2,"-"))</f>
        <v>14.219895999999999</v>
      </c>
      <c r="Z35" s="89">
        <f>IF($A35="","",IFERROR(VLOOKUP(Z$2&amp;$A$3&amp;$A35,RESULT!$1:$1048576,$E$2,0)*$D$2,"-"))</f>
        <v>14.933100999999999</v>
      </c>
      <c r="AA35" s="83">
        <f>IF($A35="","",IFERROR(VLOOKUP(AA$2&amp;$A$3&amp;$A35,RESULT!$1:$1048576,$E$2,0)*$D$2,"-"))</f>
        <v>12.741534</v>
      </c>
      <c r="AB35" s="83">
        <f>IF($A35="","",IFERROR(VLOOKUP(AB$2&amp;$A$3&amp;$A35,RESULT!$1:$1048576,$E$2,0)*$D$2,"-"))</f>
        <v>12.998346</v>
      </c>
      <c r="AC35" s="83">
        <f>IF($A35="","",IFERROR(VLOOKUP(AC$2&amp;$A$3&amp;$A35,RESULT!$1:$1048576,$E$2,0)*$D$2,"-"))</f>
        <v>13.162474</v>
      </c>
      <c r="AD35" s="83">
        <f>IF($A35="","",IFERROR(VLOOKUP(AD$2&amp;$A$3&amp;$A35,RESULT!$1:$1048576,$E$2,0)*$D$2,"-"))</f>
        <v>13.357267999999999</v>
      </c>
      <c r="AE35" s="83">
        <f>IF($A35="","",IFERROR(VLOOKUP(AE$2&amp;$A$3&amp;$A35,RESULT!$1:$1048576,$E$2,0)*$D$2,"-"))</f>
        <v>13.464946999999999</v>
      </c>
      <c r="AF35" s="83">
        <f>IF($A35="","",IFERROR(VLOOKUP(AF$2&amp;$A$3&amp;$A35,RESULT!$1:$1048576,$E$2,0)*$D$2,"-"))</f>
        <v>13.703237</v>
      </c>
      <c r="AG35" s="83">
        <f>IF($A35="","",IFERROR(VLOOKUP(AG$2&amp;$A$3&amp;$A35,RESULT!$1:$1048576,$E$2,0)*$D$2,"-"))</f>
        <v>14.141852999999999</v>
      </c>
      <c r="AH35" s="83">
        <f>IF($A35="","",IFERROR(VLOOKUP(AH$2&amp;$A$3&amp;$A35,RESULT!$1:$1048576,$E$2,0)*$D$2,"-"))</f>
        <v>14.346052999999999</v>
      </c>
      <c r="AI35" s="83">
        <f>IF($A35="","",IFERROR(VLOOKUP(AI$2&amp;$A$3&amp;$A35,RESULT!$1:$1048576,$E$2,0)*$D$2,"-"))</f>
        <v>14.219895999999999</v>
      </c>
      <c r="AJ35" s="83">
        <f>IF($A35="","",IFERROR(VLOOKUP(AJ$2&amp;$A$3&amp;$A35,RESULT!$1:$1048576,$E$2,0)*$D$2,"-"))</f>
        <v>14.933100999999999</v>
      </c>
      <c r="AK35" s="11"/>
      <c r="AL35" s="11"/>
      <c r="AM35" s="11"/>
      <c r="AN35" s="11"/>
      <c r="AO35" s="11"/>
      <c r="AP35" s="12"/>
      <c r="AQ35" s="13"/>
      <c r="AR35" s="14"/>
    </row>
    <row r="36" spans="1:44" ht="22.5" customHeight="1" x14ac:dyDescent="0.2">
      <c r="A36" s="43">
        <v>50</v>
      </c>
      <c r="B36" s="45"/>
      <c r="C36" s="46"/>
      <c r="D36" s="46"/>
      <c r="E36" s="80"/>
      <c r="F36" s="72" t="s">
        <v>39</v>
      </c>
      <c r="G36" s="81">
        <f>IF($A36="","",IFERROR(VLOOKUP(G$2&amp;$A$3&amp;$A36,RESULT!$1:$1048576,$E$2,0)*$D$2,"-"))</f>
        <v>1.7782199999999999</v>
      </c>
      <c r="H36" s="81">
        <f>IF($A36="","",IFERROR(VLOOKUP(H$2&amp;$A$3&amp;$A36,RESULT!$1:$1048576,$E$2,0)*$D$2,"-"))</f>
        <v>1.7934729999999999</v>
      </c>
      <c r="I36" s="81">
        <f>IF($A36="","",IFERROR(VLOOKUP(I$2&amp;$A$3&amp;$A36,RESULT!$1:$1048576,$E$2,0)*$D$2,"-"))</f>
        <v>1.8782539999999999</v>
      </c>
      <c r="J36" s="81">
        <f>IF($A36="","",IFERROR(VLOOKUP(J$2&amp;$A$3&amp;$A36,RESULT!$1:$1048576,$E$2,0)*$D$2,"-"))</f>
        <v>1.9090049999999998</v>
      </c>
      <c r="K36" s="81">
        <f>IF($A36="","",IFERROR(VLOOKUP(K$2&amp;$A$3&amp;$A36,RESULT!$1:$1048576,$E$2,0)*$D$2,"-"))</f>
        <v>1.9318609999999998</v>
      </c>
      <c r="L36" s="81">
        <f>IF($A36="","",IFERROR(VLOOKUP(L$2&amp;$A$3&amp;$A36,RESULT!$1:$1048576,$E$2,0)*$D$2,"-"))</f>
        <v>1.9675559999999999</v>
      </c>
      <c r="M36" s="81">
        <f>IF($A36="","",IFERROR(VLOOKUP(M$2&amp;$A$3&amp;$A36,RESULT!$1:$1048576,$E$2,0)*$D$2,"-"))</f>
        <v>2.0169589999999999</v>
      </c>
      <c r="N36" s="81">
        <f>IF($A36="","",IFERROR(VLOOKUP(N$2&amp;$A$3&amp;$A36,RESULT!$1:$1048576,$E$2,0)*$D$2,"-"))</f>
        <v>2.1506949999999998</v>
      </c>
      <c r="O36" s="81">
        <f>IF($A36="","",IFERROR(VLOOKUP(O$2&amp;$A$3&amp;$A36,RESULT!$1:$1048576,$E$2,0)*$D$2,"-"))</f>
        <v>2.186248</v>
      </c>
      <c r="P36" s="81">
        <f>IF($A36="","",IFERROR(VLOOKUP(P$2&amp;$A$3&amp;$A36,RESULT!$1:$1048576,$E$2,0)*$D$2,"-"))</f>
        <v>2.233838</v>
      </c>
      <c r="Q36" s="81">
        <f>IF($A36="","",IFERROR(VLOOKUP(Q$2&amp;$A$3&amp;$A36,RESULT!$1:$1048576,$E$2,0)*$D$2,"-"))</f>
        <v>2.2707409999999997</v>
      </c>
      <c r="R36" s="81">
        <f>IF($A36="","",IFERROR(VLOOKUP(R$2&amp;$A$3&amp;$A36,RESULT!$1:$1048576,$E$2,0)*$D$2,"-"))</f>
        <v>2.3008999999999999</v>
      </c>
      <c r="S36" s="81">
        <f>IF($A36="","",IFERROR(VLOOKUP(S$2&amp;$A$3&amp;$A36,RESULT!$1:$1048576,$E$2,0)*$D$2,"-"))</f>
        <v>2.3382769999999997</v>
      </c>
      <c r="T36" s="81">
        <f>IF($A36="","",IFERROR(VLOOKUP(T$2&amp;$A$3&amp;$A36,RESULT!$1:$1048576,$E$2,0)*$D$2,"-"))</f>
        <v>2.377869</v>
      </c>
      <c r="U36" s="81">
        <f>IF($A36="","",IFERROR(VLOOKUP(U$2&amp;$A$3&amp;$A36,RESULT!$1:$1048576,$E$2,0)*$D$2,"-"))</f>
        <v>2.3873199999999999</v>
      </c>
      <c r="V36" s="81">
        <f>IF($A36="","",IFERROR(VLOOKUP(V$2&amp;$A$3&amp;$A36,RESULT!$1:$1048576,$E$2,0)*$D$2,"-"))</f>
        <v>2.449954</v>
      </c>
      <c r="W36" s="81">
        <f>IF($A36="","",IFERROR(VLOOKUP(W$2&amp;$A$3&amp;$A36,RESULT!$1:$1048576,$E$2,0)*$D$2,"-"))</f>
        <v>2.484416</v>
      </c>
      <c r="X36" s="81">
        <f>IF($A36="","",IFERROR(VLOOKUP(X$2&amp;$A$3&amp;$A36,RESULT!$1:$1048576,$E$2,0)*$D$2,"-"))</f>
        <v>2.5251679999999999</v>
      </c>
      <c r="Y36" s="81">
        <f>IF($A36="","",IFERROR(VLOOKUP(Y$2&amp;$A$3&amp;$A36,RESULT!$1:$1048576,$E$2,0)*$D$2,"-"))</f>
        <v>2.5103999999999997</v>
      </c>
      <c r="Z36" s="90">
        <f>IF($A36="","",IFERROR(VLOOKUP(Z$2&amp;$A$3&amp;$A36,RESULT!$1:$1048576,$E$2,0)*$D$2,"-"))</f>
        <v>2.6127799999999999</v>
      </c>
      <c r="AA36" s="81">
        <f>IF($A36="","",IFERROR(VLOOKUP(AA$2&amp;$A$3&amp;$A36,RESULT!$1:$1048576,$E$2,0)*$D$2,"-"))</f>
        <v>2.2707409999999997</v>
      </c>
      <c r="AB36" s="81">
        <f>IF($A36="","",IFERROR(VLOOKUP(AB$2&amp;$A$3&amp;$A36,RESULT!$1:$1048576,$E$2,0)*$D$2,"-"))</f>
        <v>2.3008999999999999</v>
      </c>
      <c r="AC36" s="81">
        <f>IF($A36="","",IFERROR(VLOOKUP(AC$2&amp;$A$3&amp;$A36,RESULT!$1:$1048576,$E$2,0)*$D$2,"-"))</f>
        <v>2.3382769999999997</v>
      </c>
      <c r="AD36" s="81">
        <f>IF($A36="","",IFERROR(VLOOKUP(AD$2&amp;$A$3&amp;$A36,RESULT!$1:$1048576,$E$2,0)*$D$2,"-"))</f>
        <v>2.377869</v>
      </c>
      <c r="AE36" s="81">
        <f>IF($A36="","",IFERROR(VLOOKUP(AE$2&amp;$A$3&amp;$A36,RESULT!$1:$1048576,$E$2,0)*$D$2,"-"))</f>
        <v>2.3873199999999999</v>
      </c>
      <c r="AF36" s="81">
        <f>IF($A36="","",IFERROR(VLOOKUP(AF$2&amp;$A$3&amp;$A36,RESULT!$1:$1048576,$E$2,0)*$D$2,"-"))</f>
        <v>2.449954</v>
      </c>
      <c r="AG36" s="81">
        <f>IF($A36="","",IFERROR(VLOOKUP(AG$2&amp;$A$3&amp;$A36,RESULT!$1:$1048576,$E$2,0)*$D$2,"-"))</f>
        <v>2.484416</v>
      </c>
      <c r="AH36" s="81">
        <f>IF($A36="","",IFERROR(VLOOKUP(AH$2&amp;$A$3&amp;$A36,RESULT!$1:$1048576,$E$2,0)*$D$2,"-"))</f>
        <v>2.5251679999999999</v>
      </c>
      <c r="AI36" s="81">
        <f>IF($A36="","",IFERROR(VLOOKUP(AI$2&amp;$A$3&amp;$A36,RESULT!$1:$1048576,$E$2,0)*$D$2,"-"))</f>
        <v>2.5103999999999997</v>
      </c>
      <c r="AJ36" s="81">
        <f>IF($A36="","",IFERROR(VLOOKUP(AJ$2&amp;$A$3&amp;$A36,RESULT!$1:$1048576,$E$2,0)*$D$2,"-"))</f>
        <v>2.6127799999999999</v>
      </c>
      <c r="AK36" s="11"/>
      <c r="AL36" s="11"/>
      <c r="AM36" s="11"/>
      <c r="AN36" s="11"/>
      <c r="AO36" s="11"/>
      <c r="AP36" s="12"/>
      <c r="AQ36" s="13"/>
      <c r="AR36" s="14"/>
    </row>
    <row r="37" spans="1:44" ht="22.5" customHeight="1" x14ac:dyDescent="0.2">
      <c r="A37" s="43">
        <v>51</v>
      </c>
      <c r="B37" s="45"/>
      <c r="C37" s="46"/>
      <c r="D37" s="46"/>
      <c r="E37" s="80"/>
      <c r="F37" s="72" t="s">
        <v>40</v>
      </c>
      <c r="G37" s="81">
        <f>IF($A37="","",IFERROR(VLOOKUP(G$2&amp;$A$3&amp;$A37,RESULT!$1:$1048576,$E$2,0)*$D$2,"-"))</f>
        <v>2.0363799999999999</v>
      </c>
      <c r="H37" s="81">
        <f>IF($A37="","",IFERROR(VLOOKUP(H$2&amp;$A$3&amp;$A37,RESULT!$1:$1048576,$E$2,0)*$D$2,"-"))</f>
        <v>2.0378349999999998</v>
      </c>
      <c r="I37" s="81">
        <f>IF($A37="","",IFERROR(VLOOKUP(I$2&amp;$A$3&amp;$A37,RESULT!$1:$1048576,$E$2,0)*$D$2,"-"))</f>
        <v>2.1507860000000001</v>
      </c>
      <c r="J37" s="81">
        <f>IF($A37="","",IFERROR(VLOOKUP(J$2&amp;$A$3&amp;$A37,RESULT!$1:$1048576,$E$2,0)*$D$2,"-"))</f>
        <v>2.2279719999999998</v>
      </c>
      <c r="K37" s="81">
        <f>IF($A37="","",IFERROR(VLOOKUP(K$2&amp;$A$3&amp;$A37,RESULT!$1:$1048576,$E$2,0)*$D$2,"-"))</f>
        <v>2.2687749999999998</v>
      </c>
      <c r="L37" s="81">
        <f>IF($A37="","",IFERROR(VLOOKUP(L$2&amp;$A$3&amp;$A37,RESULT!$1:$1048576,$E$2,0)*$D$2,"-"))</f>
        <v>2.2858259999999997</v>
      </c>
      <c r="M37" s="81">
        <f>IF($A37="","",IFERROR(VLOOKUP(M$2&amp;$A$3&amp;$A37,RESULT!$1:$1048576,$E$2,0)*$D$2,"-"))</f>
        <v>2.4229620000000001</v>
      </c>
      <c r="N37" s="81">
        <f>IF($A37="","",IFERROR(VLOOKUP(N$2&amp;$A$3&amp;$A37,RESULT!$1:$1048576,$E$2,0)*$D$2,"-"))</f>
        <v>2.5999879999999997</v>
      </c>
      <c r="O37" s="81">
        <f>IF($A37="","",IFERROR(VLOOKUP(O$2&amp;$A$3&amp;$A37,RESULT!$1:$1048576,$E$2,0)*$D$2,"-"))</f>
        <v>2.6326449999999997</v>
      </c>
      <c r="P37" s="81">
        <f>IF($A37="","",IFERROR(VLOOKUP(P$2&amp;$A$3&amp;$A37,RESULT!$1:$1048576,$E$2,0)*$D$2,"-"))</f>
        <v>2.6238239999999999</v>
      </c>
      <c r="Q37" s="81">
        <f>IF($A37="","",IFERROR(VLOOKUP(Q$2&amp;$A$3&amp;$A37,RESULT!$1:$1048576,$E$2,0)*$D$2,"-"))</f>
        <v>2.744599</v>
      </c>
      <c r="R37" s="81">
        <f>IF($A37="","",IFERROR(VLOOKUP(R$2&amp;$A$3&amp;$A37,RESULT!$1:$1048576,$E$2,0)*$D$2,"-"))</f>
        <v>2.805634</v>
      </c>
      <c r="S37" s="81">
        <f>IF($A37="","",IFERROR(VLOOKUP(S$2&amp;$A$3&amp;$A37,RESULT!$1:$1048576,$E$2,0)*$D$2,"-"))</f>
        <v>2.8617309999999998</v>
      </c>
      <c r="T37" s="81">
        <f>IF($A37="","",IFERROR(VLOOKUP(T$2&amp;$A$3&amp;$A37,RESULT!$1:$1048576,$E$2,0)*$D$2,"-"))</f>
        <v>2.855623</v>
      </c>
      <c r="U37" s="81">
        <f>IF($A37="","",IFERROR(VLOOKUP(U$2&amp;$A$3&amp;$A37,RESULT!$1:$1048576,$E$2,0)*$D$2,"-"))</f>
        <v>2.8653879999999998</v>
      </c>
      <c r="V37" s="81">
        <f>IF($A37="","",IFERROR(VLOOKUP(V$2&amp;$A$3&amp;$A37,RESULT!$1:$1048576,$E$2,0)*$D$2,"-"))</f>
        <v>2.9606379999999999</v>
      </c>
      <c r="W37" s="81">
        <f>IF($A37="","",IFERROR(VLOOKUP(W$2&amp;$A$3&amp;$A37,RESULT!$1:$1048576,$E$2,0)*$D$2,"-"))</f>
        <v>3.0150950000000001</v>
      </c>
      <c r="X37" s="81">
        <f>IF($A37="","",IFERROR(VLOOKUP(X$2&amp;$A$3&amp;$A37,RESULT!$1:$1048576,$E$2,0)*$D$2,"-"))</f>
        <v>3.0351489999999997</v>
      </c>
      <c r="Y37" s="81">
        <f>IF($A37="","",IFERROR(VLOOKUP(Y$2&amp;$A$3&amp;$A37,RESULT!$1:$1048576,$E$2,0)*$D$2,"-"))</f>
        <v>3.001214</v>
      </c>
      <c r="Z37" s="90">
        <f>IF($A37="","",IFERROR(VLOOKUP(Z$2&amp;$A$3&amp;$A37,RESULT!$1:$1048576,$E$2,0)*$D$2,"-"))</f>
        <v>3.159538</v>
      </c>
      <c r="AA37" s="81">
        <f>IF($A37="","",IFERROR(VLOOKUP(AA$2&amp;$A$3&amp;$A37,RESULT!$1:$1048576,$E$2,0)*$D$2,"-"))</f>
        <v>2.744599</v>
      </c>
      <c r="AB37" s="81">
        <f>IF($A37="","",IFERROR(VLOOKUP(AB$2&amp;$A$3&amp;$A37,RESULT!$1:$1048576,$E$2,0)*$D$2,"-"))</f>
        <v>2.805634</v>
      </c>
      <c r="AC37" s="81">
        <f>IF($A37="","",IFERROR(VLOOKUP(AC$2&amp;$A$3&amp;$A37,RESULT!$1:$1048576,$E$2,0)*$D$2,"-"))</f>
        <v>2.8617309999999998</v>
      </c>
      <c r="AD37" s="81">
        <f>IF($A37="","",IFERROR(VLOOKUP(AD$2&amp;$A$3&amp;$A37,RESULT!$1:$1048576,$E$2,0)*$D$2,"-"))</f>
        <v>2.855623</v>
      </c>
      <c r="AE37" s="81">
        <f>IF($A37="","",IFERROR(VLOOKUP(AE$2&amp;$A$3&amp;$A37,RESULT!$1:$1048576,$E$2,0)*$D$2,"-"))</f>
        <v>2.8653879999999998</v>
      </c>
      <c r="AF37" s="81">
        <f>IF($A37="","",IFERROR(VLOOKUP(AF$2&amp;$A$3&amp;$A37,RESULT!$1:$1048576,$E$2,0)*$D$2,"-"))</f>
        <v>2.9606379999999999</v>
      </c>
      <c r="AG37" s="81">
        <f>IF($A37="","",IFERROR(VLOOKUP(AG$2&amp;$A$3&amp;$A37,RESULT!$1:$1048576,$E$2,0)*$D$2,"-"))</f>
        <v>3.0150950000000001</v>
      </c>
      <c r="AH37" s="81">
        <f>IF($A37="","",IFERROR(VLOOKUP(AH$2&amp;$A$3&amp;$A37,RESULT!$1:$1048576,$E$2,0)*$D$2,"-"))</f>
        <v>3.0351489999999997</v>
      </c>
      <c r="AI37" s="81">
        <f>IF($A37="","",IFERROR(VLOOKUP(AI$2&amp;$A$3&amp;$A37,RESULT!$1:$1048576,$E$2,0)*$D$2,"-"))</f>
        <v>3.001214</v>
      </c>
      <c r="AJ37" s="81">
        <f>IF($A37="","",IFERROR(VLOOKUP(AJ$2&amp;$A$3&amp;$A37,RESULT!$1:$1048576,$E$2,0)*$D$2,"-"))</f>
        <v>3.159538</v>
      </c>
      <c r="AK37" s="11"/>
      <c r="AL37" s="11"/>
      <c r="AM37" s="11"/>
      <c r="AN37" s="11"/>
      <c r="AO37" s="11"/>
      <c r="AP37" s="12"/>
      <c r="AQ37" s="13"/>
      <c r="AR37" s="14"/>
    </row>
    <row r="38" spans="1:44" ht="22.5" customHeight="1" x14ac:dyDescent="0.2">
      <c r="A38" s="43">
        <v>52</v>
      </c>
      <c r="B38" s="45"/>
      <c r="C38" s="46"/>
      <c r="D38" s="46"/>
      <c r="E38" s="80"/>
      <c r="F38" s="72" t="s">
        <v>41</v>
      </c>
      <c r="G38" s="81">
        <f>IF($A38="","",IFERROR(VLOOKUP(G$2&amp;$A$3&amp;$A38,RESULT!$1:$1048576,$E$2,0)*$D$2,"-"))</f>
        <v>4.0770179999999998</v>
      </c>
      <c r="H38" s="81">
        <f>IF($A38="","",IFERROR(VLOOKUP(H$2&amp;$A$3&amp;$A38,RESULT!$1:$1048576,$E$2,0)*$D$2,"-"))</f>
        <v>4.081207</v>
      </c>
      <c r="I38" s="81">
        <f>IF($A38="","",IFERROR(VLOOKUP(I$2&amp;$A$3&amp;$A38,RESULT!$1:$1048576,$E$2,0)*$D$2,"-"))</f>
        <v>4.3813709999999997</v>
      </c>
      <c r="J38" s="81">
        <f>IF($A38="","",IFERROR(VLOOKUP(J$2&amp;$A$3&amp;$A38,RESULT!$1:$1048576,$E$2,0)*$D$2,"-"))</f>
        <v>4.477754</v>
      </c>
      <c r="K38" s="81">
        <f>IF($A38="","",IFERROR(VLOOKUP(K$2&amp;$A$3&amp;$A38,RESULT!$1:$1048576,$E$2,0)*$D$2,"-"))</f>
        <v>4.5897399999999999</v>
      </c>
      <c r="L38" s="81">
        <f>IF($A38="","",IFERROR(VLOOKUP(L$2&amp;$A$3&amp;$A38,RESULT!$1:$1048576,$E$2,0)*$D$2,"-"))</f>
        <v>4.7077819999999999</v>
      </c>
      <c r="M38" s="81">
        <f>IF($A38="","",IFERROR(VLOOKUP(M$2&amp;$A$3&amp;$A38,RESULT!$1:$1048576,$E$2,0)*$D$2,"-"))</f>
        <v>4.8596059999999994</v>
      </c>
      <c r="N38" s="81">
        <f>IF($A38="","",IFERROR(VLOOKUP(N$2&amp;$A$3&amp;$A38,RESULT!$1:$1048576,$E$2,0)*$D$2,"-"))</f>
        <v>5.1267969999999998</v>
      </c>
      <c r="O38" s="81">
        <f>IF($A38="","",IFERROR(VLOOKUP(O$2&amp;$A$3&amp;$A38,RESULT!$1:$1048576,$E$2,0)*$D$2,"-"))</f>
        <v>5.2317869999999997</v>
      </c>
      <c r="P38" s="81">
        <f>IF($A38="","",IFERROR(VLOOKUP(P$2&amp;$A$3&amp;$A38,RESULT!$1:$1048576,$E$2,0)*$D$2,"-"))</f>
        <v>5.391572</v>
      </c>
      <c r="Q38" s="81">
        <f>IF($A38="","",IFERROR(VLOOKUP(Q$2&amp;$A$3&amp;$A38,RESULT!$1:$1048576,$E$2,0)*$D$2,"-"))</f>
        <v>5.5089229999999993</v>
      </c>
      <c r="R38" s="81">
        <f>IF($A38="","",IFERROR(VLOOKUP(R$2&amp;$A$3&amp;$A38,RESULT!$1:$1048576,$E$2,0)*$D$2,"-"))</f>
        <v>5.6302719999999997</v>
      </c>
      <c r="S38" s="81">
        <f>IF($A38="","",IFERROR(VLOOKUP(S$2&amp;$A$3&amp;$A38,RESULT!$1:$1048576,$E$2,0)*$D$2,"-"))</f>
        <v>5.6824059999999994</v>
      </c>
      <c r="T38" s="81">
        <f>IF($A38="","",IFERROR(VLOOKUP(T$2&amp;$A$3&amp;$A38,RESULT!$1:$1048576,$E$2,0)*$D$2,"-"))</f>
        <v>5.8233099999999993</v>
      </c>
      <c r="U38" s="81">
        <f>IF($A38="","",IFERROR(VLOOKUP(U$2&amp;$A$3&amp;$A38,RESULT!$1:$1048576,$E$2,0)*$D$2,"-"))</f>
        <v>5.8487289999999996</v>
      </c>
      <c r="V38" s="81">
        <f>IF($A38="","",IFERROR(VLOOKUP(V$2&amp;$A$3&amp;$A38,RESULT!$1:$1048576,$E$2,0)*$D$2,"-"))</f>
        <v>5.8944519999999994</v>
      </c>
      <c r="W38" s="81">
        <f>IF($A38="","",IFERROR(VLOOKUP(W$2&amp;$A$3&amp;$A38,RESULT!$1:$1048576,$E$2,0)*$D$2,"-"))</f>
        <v>6.0698270000000001</v>
      </c>
      <c r="X38" s="81">
        <f>IF($A38="","",IFERROR(VLOOKUP(X$2&amp;$A$3&amp;$A38,RESULT!$1:$1048576,$E$2,0)*$D$2,"-"))</f>
        <v>6.1653419999999999</v>
      </c>
      <c r="Y38" s="81">
        <f>IF($A38="","",IFERROR(VLOOKUP(Y$2&amp;$A$3&amp;$A38,RESULT!$1:$1048576,$E$2,0)*$D$2,"-"))</f>
        <v>6.1582189999999999</v>
      </c>
      <c r="Z38" s="90">
        <f>IF($A38="","",IFERROR(VLOOKUP(Z$2&amp;$A$3&amp;$A38,RESULT!$1:$1048576,$E$2,0)*$D$2,"-"))</f>
        <v>6.3918659999999994</v>
      </c>
      <c r="AA38" s="81">
        <f>IF($A38="","",IFERROR(VLOOKUP(AA$2&amp;$A$3&amp;$A38,RESULT!$1:$1048576,$E$2,0)*$D$2,"-"))</f>
        <v>5.5089229999999993</v>
      </c>
      <c r="AB38" s="81">
        <f>IF($A38="","",IFERROR(VLOOKUP(AB$2&amp;$A$3&amp;$A38,RESULT!$1:$1048576,$E$2,0)*$D$2,"-"))</f>
        <v>5.6302719999999997</v>
      </c>
      <c r="AC38" s="81">
        <f>IF($A38="","",IFERROR(VLOOKUP(AC$2&amp;$A$3&amp;$A38,RESULT!$1:$1048576,$E$2,0)*$D$2,"-"))</f>
        <v>5.6824059999999994</v>
      </c>
      <c r="AD38" s="81">
        <f>IF($A38="","",IFERROR(VLOOKUP(AD$2&amp;$A$3&amp;$A38,RESULT!$1:$1048576,$E$2,0)*$D$2,"-"))</f>
        <v>5.8233099999999993</v>
      </c>
      <c r="AE38" s="81">
        <f>IF($A38="","",IFERROR(VLOOKUP(AE$2&amp;$A$3&amp;$A38,RESULT!$1:$1048576,$E$2,0)*$D$2,"-"))</f>
        <v>5.8487289999999996</v>
      </c>
      <c r="AF38" s="81">
        <f>IF($A38="","",IFERROR(VLOOKUP(AF$2&amp;$A$3&amp;$A38,RESULT!$1:$1048576,$E$2,0)*$D$2,"-"))</f>
        <v>5.8944519999999994</v>
      </c>
      <c r="AG38" s="81">
        <f>IF($A38="","",IFERROR(VLOOKUP(AG$2&amp;$A$3&amp;$A38,RESULT!$1:$1048576,$E$2,0)*$D$2,"-"))</f>
        <v>6.0698270000000001</v>
      </c>
      <c r="AH38" s="81">
        <f>IF($A38="","",IFERROR(VLOOKUP(AH$2&amp;$A$3&amp;$A38,RESULT!$1:$1048576,$E$2,0)*$D$2,"-"))</f>
        <v>6.1653419999999999</v>
      </c>
      <c r="AI38" s="81">
        <f>IF($A38="","",IFERROR(VLOOKUP(AI$2&amp;$A$3&amp;$A38,RESULT!$1:$1048576,$E$2,0)*$D$2,"-"))</f>
        <v>6.1582189999999999</v>
      </c>
      <c r="AJ38" s="81">
        <f>IF($A38="","",IFERROR(VLOOKUP(AJ$2&amp;$A$3&amp;$A38,RESULT!$1:$1048576,$E$2,0)*$D$2,"-"))</f>
        <v>6.3918659999999994</v>
      </c>
      <c r="AK38" s="11"/>
      <c r="AL38" s="11"/>
      <c r="AM38" s="11"/>
      <c r="AN38" s="11"/>
      <c r="AO38" s="11"/>
      <c r="AP38" s="12"/>
      <c r="AQ38" s="13"/>
      <c r="AR38" s="14"/>
    </row>
    <row r="39" spans="1:44" ht="22.5" customHeight="1" x14ac:dyDescent="0.2">
      <c r="A39" s="43">
        <v>53</v>
      </c>
      <c r="B39" s="45"/>
      <c r="C39" s="46"/>
      <c r="D39" s="46"/>
      <c r="F39" s="70" t="s">
        <v>42</v>
      </c>
      <c r="G39" s="81">
        <f>IF($A39="","",IFERROR(VLOOKUP(G$2&amp;$A$3&amp;$A39,RESULT!$1:$1048576,$E$2,0)*$D$2,"-"))</f>
        <v>1.5963269999999998</v>
      </c>
      <c r="H39" s="81">
        <f>IF($A39="","",IFERROR(VLOOKUP(H$2&amp;$A$3&amp;$A39,RESULT!$1:$1048576,$E$2,0)*$D$2,"-"))</f>
        <v>1.6425799999999999</v>
      </c>
      <c r="I39" s="81">
        <f>IF($A39="","",IFERROR(VLOOKUP(I$2&amp;$A$3&amp;$A39,RESULT!$1:$1048576,$E$2,0)*$D$2,"-"))</f>
        <v>1.712029</v>
      </c>
      <c r="J39" s="81">
        <f>IF($A39="","",IFERROR(VLOOKUP(J$2&amp;$A$3&amp;$A39,RESULT!$1:$1048576,$E$2,0)*$D$2,"-"))</f>
        <v>1.7440909999999998</v>
      </c>
      <c r="K39" s="81">
        <f>IF($A39="","",IFERROR(VLOOKUP(K$2&amp;$A$3&amp;$A39,RESULT!$1:$1048576,$E$2,0)*$D$2,"-"))</f>
        <v>1.824727</v>
      </c>
      <c r="L39" s="81">
        <f>IF($A39="","",IFERROR(VLOOKUP(L$2&amp;$A$3&amp;$A39,RESULT!$1:$1048576,$E$2,0)*$D$2,"-"))</f>
        <v>1.8902249999999998</v>
      </c>
      <c r="M39" s="81">
        <f>IF($A39="","",IFERROR(VLOOKUP(M$2&amp;$A$3&amp;$A39,RESULT!$1:$1048576,$E$2,0)*$D$2,"-"))</f>
        <v>1.9683949999999999</v>
      </c>
      <c r="N39" s="81">
        <f>IF($A39="","",IFERROR(VLOOKUP(N$2&amp;$A$3&amp;$A39,RESULT!$1:$1048576,$E$2,0)*$D$2,"-"))</f>
        <v>2.0946219999999998</v>
      </c>
      <c r="O39" s="81">
        <f>IF($A39="","",IFERROR(VLOOKUP(O$2&amp;$A$3&amp;$A39,RESULT!$1:$1048576,$E$2,0)*$D$2,"-"))</f>
        <v>2.1307879999999999</v>
      </c>
      <c r="P39" s="81">
        <f>IF($A39="","",IFERROR(VLOOKUP(P$2&amp;$A$3&amp;$A39,RESULT!$1:$1048576,$E$2,0)*$D$2,"-"))</f>
        <v>2.1718519999999999</v>
      </c>
      <c r="Q39" s="81">
        <f>IF($A39="","",IFERROR(VLOOKUP(Q$2&amp;$A$3&amp;$A39,RESULT!$1:$1048576,$E$2,0)*$D$2,"-"))</f>
        <v>2.2172709999999998</v>
      </c>
      <c r="R39" s="81">
        <f>IF($A39="","",IFERROR(VLOOKUP(R$2&amp;$A$3&amp;$A39,RESULT!$1:$1048576,$E$2,0)*$D$2,"-"))</f>
        <v>2.2615400000000001</v>
      </c>
      <c r="S39" s="81">
        <f>IF($A39="","",IFERROR(VLOOKUP(S$2&amp;$A$3&amp;$A39,RESULT!$1:$1048576,$E$2,0)*$D$2,"-"))</f>
        <v>2.2800599999999998</v>
      </c>
      <c r="T39" s="81">
        <f>IF($A39="","",IFERROR(VLOOKUP(T$2&amp;$A$3&amp;$A39,RESULT!$1:$1048576,$E$2,0)*$D$2,"-"))</f>
        <v>2.3004659999999997</v>
      </c>
      <c r="U39" s="81">
        <f>IF($A39="","",IFERROR(VLOOKUP(U$2&amp;$A$3&amp;$A39,RESULT!$1:$1048576,$E$2,0)*$D$2,"-"))</f>
        <v>2.3635099999999998</v>
      </c>
      <c r="V39" s="81">
        <f>IF($A39="","",IFERROR(VLOOKUP(V$2&amp;$A$3&amp;$A39,RESULT!$1:$1048576,$E$2,0)*$D$2,"-"))</f>
        <v>2.398193</v>
      </c>
      <c r="W39" s="81">
        <f>IF($A39="","",IFERROR(VLOOKUP(W$2&amp;$A$3&amp;$A39,RESULT!$1:$1048576,$E$2,0)*$D$2,"-"))</f>
        <v>2.5725149999999997</v>
      </c>
      <c r="X39" s="81">
        <f>IF($A39="","",IFERROR(VLOOKUP(X$2&amp;$A$3&amp;$A39,RESULT!$1:$1048576,$E$2,0)*$D$2,"-"))</f>
        <v>2.6203939999999997</v>
      </c>
      <c r="Y39" s="81">
        <f>IF($A39="","",IFERROR(VLOOKUP(Y$2&amp;$A$3&amp;$A39,RESULT!$1:$1048576,$E$2,0)*$D$2,"-"))</f>
        <v>2.5500629999999997</v>
      </c>
      <c r="Z39" s="90">
        <f>IF($A39="","",IFERROR(VLOOKUP(Z$2&amp;$A$3&amp;$A39,RESULT!$1:$1048576,$E$2,0)*$D$2,"-"))</f>
        <v>2.7689170000000001</v>
      </c>
      <c r="AA39" s="81">
        <f>IF($A39="","",IFERROR(VLOOKUP(AA$2&amp;$A$3&amp;$A39,RESULT!$1:$1048576,$E$2,0)*$D$2,"-"))</f>
        <v>2.2172709999999998</v>
      </c>
      <c r="AB39" s="69">
        <f>IF($A39="","",IFERROR(VLOOKUP(AB$2&amp;$A$3&amp;$A39,RESULT!$1:$1048576,$E$2,0)*$D$2,"-"))</f>
        <v>2.2615400000000001</v>
      </c>
      <c r="AC39" s="69">
        <f>IF($A39="","",IFERROR(VLOOKUP(AC$2&amp;$A$3&amp;$A39,RESULT!$1:$1048576,$E$2,0)*$D$2,"-"))</f>
        <v>2.2800599999999998</v>
      </c>
      <c r="AD39" s="69">
        <f>IF($A39="","",IFERROR(VLOOKUP(AD$2&amp;$A$3&amp;$A39,RESULT!$1:$1048576,$E$2,0)*$D$2,"-"))</f>
        <v>2.3004659999999997</v>
      </c>
      <c r="AE39" s="69">
        <f>IF($A39="","",IFERROR(VLOOKUP(AE$2&amp;$A$3&amp;$A39,RESULT!$1:$1048576,$E$2,0)*$D$2,"-"))</f>
        <v>2.3635099999999998</v>
      </c>
      <c r="AF39" s="69">
        <f>IF($A39="","",IFERROR(VLOOKUP(AF$2&amp;$A$3&amp;$A39,RESULT!$1:$1048576,$E$2,0)*$D$2,"-"))</f>
        <v>2.398193</v>
      </c>
      <c r="AG39" s="69">
        <f>IF($A39="","",IFERROR(VLOOKUP(AG$2&amp;$A$3&amp;$A39,RESULT!$1:$1048576,$E$2,0)*$D$2,"-"))</f>
        <v>2.5725149999999997</v>
      </c>
      <c r="AH39" s="69">
        <f>IF($A39="","",IFERROR(VLOOKUP(AH$2&amp;$A$3&amp;$A39,RESULT!$1:$1048576,$E$2,0)*$D$2,"-"))</f>
        <v>2.6203939999999997</v>
      </c>
      <c r="AI39" s="69">
        <f>IF($A39="","",IFERROR(VLOOKUP(AI$2&amp;$A$3&amp;$A39,RESULT!$1:$1048576,$E$2,0)*$D$2,"-"))</f>
        <v>2.5500629999999997</v>
      </c>
      <c r="AJ39" s="69">
        <f>IF($A39="","",IFERROR(VLOOKUP(AJ$2&amp;$A$3&amp;$A39,RESULT!$1:$1048576,$E$2,0)*$D$2,"-"))</f>
        <v>2.7689170000000001</v>
      </c>
      <c r="AK39" s="11"/>
      <c r="AL39" s="11"/>
      <c r="AM39" s="11"/>
      <c r="AN39" s="11"/>
      <c r="AO39" s="11"/>
      <c r="AP39" s="12"/>
      <c r="AQ39" s="13"/>
      <c r="AR39" s="14"/>
    </row>
    <row r="40" spans="1:44" ht="22.5" customHeight="1" x14ac:dyDescent="0.2">
      <c r="B40" s="45"/>
      <c r="C40" s="46"/>
      <c r="D40" s="46"/>
      <c r="E40" s="76" t="s">
        <v>95</v>
      </c>
      <c r="F40" s="77"/>
      <c r="G40" s="83" t="str">
        <f>IF($A40="","",IFERROR(VLOOKUP(G$2&amp;$A$3&amp;$A40,RESULT!$1:$1048576,$E$2,0)*$D$2,"-"))</f>
        <v/>
      </c>
      <c r="H40" s="83" t="str">
        <f>IF($A40="","",IFERROR(VLOOKUP(H$2&amp;$A$3&amp;$A40,RESULT!$1:$1048576,$E$2,0)*$D$2,"-"))</f>
        <v/>
      </c>
      <c r="I40" s="83" t="str">
        <f>IF($A40="","",IFERROR(VLOOKUP(I$2&amp;$A$3&amp;$A40,RESULT!$1:$1048576,$E$2,0)*$D$2,"-"))</f>
        <v/>
      </c>
      <c r="J40" s="83" t="str">
        <f>IF($A40="","",IFERROR(VLOOKUP(J$2&amp;$A$3&amp;$A40,RESULT!$1:$1048576,$E$2,0)*$D$2,"-"))</f>
        <v/>
      </c>
      <c r="K40" s="83" t="str">
        <f>IF($A40="","",IFERROR(VLOOKUP(K$2&amp;$A$3&amp;$A40,RESULT!$1:$1048576,$E$2,0)*$D$2,"-"))</f>
        <v/>
      </c>
      <c r="L40" s="83" t="str">
        <f>IF($A40="","",IFERROR(VLOOKUP(L$2&amp;$A$3&amp;$A40,RESULT!$1:$1048576,$E$2,0)*$D$2,"-"))</f>
        <v/>
      </c>
      <c r="M40" s="83" t="str">
        <f>IF($A40="","",IFERROR(VLOOKUP(M$2&amp;$A$3&amp;$A40,RESULT!$1:$1048576,$E$2,0)*$D$2,"-"))</f>
        <v/>
      </c>
      <c r="N40" s="83" t="str">
        <f>IF($A40="","",IFERROR(VLOOKUP(N$2&amp;$A$3&amp;$A40,RESULT!$1:$1048576,$E$2,0)*$D$2,"-"))</f>
        <v/>
      </c>
      <c r="O40" s="83" t="str">
        <f>IF($A40="","",IFERROR(VLOOKUP(O$2&amp;$A$3&amp;$A40,RESULT!$1:$1048576,$E$2,0)*$D$2,"-"))</f>
        <v/>
      </c>
      <c r="P40" s="83" t="str">
        <f>IF($A40="","",IFERROR(VLOOKUP(P$2&amp;$A$3&amp;$A40,RESULT!$1:$1048576,$E$2,0)*$D$2,"-"))</f>
        <v/>
      </c>
      <c r="Q40" s="83" t="str">
        <f>IF($A40="","",IFERROR(VLOOKUP(Q$2&amp;$A$3&amp;$A40,RESULT!$1:$1048576,$E$2,0)*$D$2,"-"))</f>
        <v/>
      </c>
      <c r="R40" s="83" t="str">
        <f>IF($A40="","",IFERROR(VLOOKUP(R$2&amp;$A$3&amp;$A40,RESULT!$1:$1048576,$E$2,0)*$D$2,"-"))</f>
        <v/>
      </c>
      <c r="S40" s="83" t="str">
        <f>IF($A40="","",IFERROR(VLOOKUP(S$2&amp;$A$3&amp;$A40,RESULT!$1:$1048576,$E$2,0)*$D$2,"-"))</f>
        <v/>
      </c>
      <c r="T40" s="83" t="str">
        <f>IF($A40="","",IFERROR(VLOOKUP(T$2&amp;$A$3&amp;$A40,RESULT!$1:$1048576,$E$2,0)*$D$2,"-"))</f>
        <v/>
      </c>
      <c r="U40" s="83" t="str">
        <f>IF($A40="","",IFERROR(VLOOKUP(U$2&amp;$A$3&amp;$A40,RESULT!$1:$1048576,$E$2,0)*$D$2,"-"))</f>
        <v/>
      </c>
      <c r="V40" s="83" t="str">
        <f>IF($A40="","",IFERROR(VLOOKUP(V$2&amp;$A$3&amp;$A40,RESULT!$1:$1048576,$E$2,0)*$D$2,"-"))</f>
        <v/>
      </c>
      <c r="W40" s="83" t="str">
        <f>IF($A40="","",IFERROR(VLOOKUP(W$2&amp;$A$3&amp;$A40,RESULT!$1:$1048576,$E$2,0)*$D$2,"-"))</f>
        <v/>
      </c>
      <c r="X40" s="83" t="str">
        <f>IF($A40="","",IFERROR(VLOOKUP(X$2&amp;$A$3&amp;$A40,RESULT!$1:$1048576,$E$2,0)*$D$2,"-"))</f>
        <v/>
      </c>
      <c r="Y40" s="83" t="str">
        <f>IF($A40="","",IFERROR(VLOOKUP(Y$2&amp;$A$3&amp;$A40,RESULT!$1:$1048576,$E$2,0)*$D$2,"-"))</f>
        <v/>
      </c>
      <c r="Z40" s="89" t="str">
        <f>IF($A40="","",IFERROR(VLOOKUP(Z$2&amp;$A$3&amp;$A40,RESULT!$1:$1048576,$E$2,0)*$D$2,"-"))</f>
        <v/>
      </c>
      <c r="AA40" s="83" t="str">
        <f>IF($A40="","",IFERROR(VLOOKUP(AA$2&amp;$A$3&amp;$A40,RESULT!$1:$1048576,$E$2,0)*$D$2,"-"))</f>
        <v/>
      </c>
      <c r="AB40" s="78" t="str">
        <f>IF($A40="","",IFERROR(VLOOKUP(AB$2&amp;$A$3&amp;$A40,RESULT!$1:$1048576,$E$2,0)*$D$2,"-"))</f>
        <v/>
      </c>
      <c r="AC40" s="78" t="str">
        <f>IF($A40="","",IFERROR(VLOOKUP(AC$2&amp;$A$3&amp;$A40,RESULT!$1:$1048576,$E$2,0)*$D$2,"-"))</f>
        <v/>
      </c>
      <c r="AD40" s="78" t="str">
        <f>IF($A40="","",IFERROR(VLOOKUP(AD$2&amp;$A$3&amp;$A40,RESULT!$1:$1048576,$E$2,0)*$D$2,"-"))</f>
        <v/>
      </c>
      <c r="AE40" s="78" t="str">
        <f>IF($A40="","",IFERROR(VLOOKUP(AE$2&amp;$A$3&amp;$A40,RESULT!$1:$1048576,$E$2,0)*$D$2,"-"))</f>
        <v/>
      </c>
      <c r="AF40" s="78" t="str">
        <f>IF($A40="","",IFERROR(VLOOKUP(AF$2&amp;$A$3&amp;$A40,RESULT!$1:$1048576,$E$2,0)*$D$2,"-"))</f>
        <v/>
      </c>
      <c r="AG40" s="78" t="str">
        <f>IF($A40="","",IFERROR(VLOOKUP(AG$2&amp;$A$3&amp;$A40,RESULT!$1:$1048576,$E$2,0)*$D$2,"-"))</f>
        <v/>
      </c>
      <c r="AH40" s="78" t="str">
        <f>IF($A40="","",IFERROR(VLOOKUP(AH$2&amp;$A$3&amp;$A40,RESULT!$1:$1048576,$E$2,0)*$D$2,"-"))</f>
        <v/>
      </c>
      <c r="AI40" s="78" t="str">
        <f>IF($A40="","",IFERROR(VLOOKUP(AI$2&amp;$A$3&amp;$A40,RESULT!$1:$1048576,$E$2,0)*$D$2,"-"))</f>
        <v/>
      </c>
      <c r="AJ40" s="78" t="str">
        <f>IF($A40="","",IFERROR(VLOOKUP(AJ$2&amp;$A$3&amp;$A40,RESULT!$1:$1048576,$E$2,0)*$D$2,"-"))</f>
        <v/>
      </c>
      <c r="AK40" s="11"/>
      <c r="AL40" s="11"/>
      <c r="AM40" s="11"/>
      <c r="AN40" s="11"/>
      <c r="AO40" s="11"/>
      <c r="AP40" s="12"/>
      <c r="AQ40" s="13"/>
      <c r="AR40" s="14"/>
    </row>
    <row r="41" spans="1:44" ht="22.5" customHeight="1" x14ac:dyDescent="0.2">
      <c r="A41" s="43">
        <v>115</v>
      </c>
      <c r="B41" s="45"/>
      <c r="C41" s="46"/>
      <c r="D41" s="46"/>
      <c r="E41" s="71"/>
      <c r="F41" s="70" t="s">
        <v>98</v>
      </c>
      <c r="G41" s="81">
        <f>IF($A41="","",IFERROR(VLOOKUP(G$2&amp;$A$3&amp;$A41,RESULT!$1:$1048576,$E$2,0)*$D$2,"-"))</f>
        <v>0.91208099999999992</v>
      </c>
      <c r="H41" s="81">
        <f>IF($A41="","",IFERROR(VLOOKUP(H$2&amp;$A$3&amp;$A41,RESULT!$1:$1048576,$E$2,0)*$D$2,"-"))</f>
        <v>0.89291399999999999</v>
      </c>
      <c r="I41" s="81">
        <f>IF($A41="","",IFERROR(VLOOKUP(I$2&amp;$A$3&amp;$A41,RESULT!$1:$1048576,$E$2,0)*$D$2,"-"))</f>
        <v>0.91879199999999994</v>
      </c>
      <c r="J41" s="81">
        <f>IF($A41="","",IFERROR(VLOOKUP(J$2&amp;$A$3&amp;$A41,RESULT!$1:$1048576,$E$2,0)*$D$2,"-"))</f>
        <v>0.92161099999999996</v>
      </c>
      <c r="K41" s="81">
        <f>IF($A41="","",IFERROR(VLOOKUP(K$2&amp;$A$3&amp;$A41,RESULT!$1:$1048576,$E$2,0)*$D$2,"-"))</f>
        <v>0.92435800000000001</v>
      </c>
      <c r="L41" s="81">
        <f>IF($A41="","",IFERROR(VLOOKUP(L$2&amp;$A$3&amp;$A41,RESULT!$1:$1048576,$E$2,0)*$D$2,"-"))</f>
        <v>0.92412699999999992</v>
      </c>
      <c r="M41" s="81">
        <f>IF($A41="","",IFERROR(VLOOKUP(M$2&amp;$A$3&amp;$A41,RESULT!$1:$1048576,$E$2,0)*$D$2,"-"))</f>
        <v>0.97690299999999997</v>
      </c>
      <c r="N41" s="81">
        <f>IF($A41="","",IFERROR(VLOOKUP(N$2&amp;$A$3&amp;$A41,RESULT!$1:$1048576,$E$2,0)*$D$2,"-"))</f>
        <v>1.821496</v>
      </c>
      <c r="O41" s="81">
        <f>IF($A41="","",IFERROR(VLOOKUP(O$2&amp;$A$3&amp;$A41,RESULT!$1:$1048576,$E$2,0)*$D$2,"-"))</f>
        <v>1.8338779999999999</v>
      </c>
      <c r="P41" s="81">
        <f>IF($A41="","",IFERROR(VLOOKUP(P$2&amp;$A$3&amp;$A41,RESULT!$1:$1048576,$E$2,0)*$D$2,"-"))</f>
        <v>1.7726339999999998</v>
      </c>
      <c r="Q41" s="81">
        <f>IF($A41="","",IFERROR(VLOOKUP(Q$2&amp;$A$3&amp;$A41,RESULT!$1:$1048576,$E$2,0)*$D$2,"-"))</f>
        <v>1.8628229999999999</v>
      </c>
      <c r="R41" s="81">
        <f>IF($A41="","",IFERROR(VLOOKUP(R$2&amp;$A$3&amp;$A41,RESULT!$1:$1048576,$E$2,0)*$D$2,"-"))</f>
        <v>1.8969719999999999</v>
      </c>
      <c r="S41" s="81">
        <f>IF($A41="","",IFERROR(VLOOKUP(S$2&amp;$A$3&amp;$A41,RESULT!$1:$1048576,$E$2,0)*$D$2,"-"))</f>
        <v>1.923916</v>
      </c>
      <c r="T41" s="81">
        <f>IF($A41="","",IFERROR(VLOOKUP(T$2&amp;$A$3&amp;$A41,RESULT!$1:$1048576,$E$2,0)*$D$2,"-"))</f>
        <v>1.9412239999999998</v>
      </c>
      <c r="U41" s="81">
        <f>IF($A41="","",IFERROR(VLOOKUP(U$2&amp;$A$3&amp;$A41,RESULT!$1:$1048576,$E$2,0)*$D$2,"-"))</f>
        <v>1.9018229999999998</v>
      </c>
      <c r="V41" s="81">
        <f>IF($A41="","",IFERROR(VLOOKUP(V$2&amp;$A$3&amp;$A41,RESULT!$1:$1048576,$E$2,0)*$D$2,"-"))</f>
        <v>1.8926749999999999</v>
      </c>
      <c r="W41" s="81">
        <f>IF($A41="","",IFERROR(VLOOKUP(W$2&amp;$A$3&amp;$A41,RESULT!$1:$1048576,$E$2,0)*$D$2,"-"))</f>
        <v>1.873732</v>
      </c>
      <c r="X41" s="81">
        <f>IF($A41="","",IFERROR(VLOOKUP(X$2&amp;$A$3&amp;$A41,RESULT!$1:$1048576,$E$2,0)*$D$2,"-"))</f>
        <v>1.8248629999999999</v>
      </c>
      <c r="Y41" s="81">
        <f>IF($A41="","",IFERROR(VLOOKUP(Y$2&amp;$A$3&amp;$A41,RESULT!$1:$1048576,$E$2,0)*$D$2,"-"))</f>
        <v>1.884487</v>
      </c>
      <c r="Z41" s="90">
        <f>IF($A41="","",IFERROR(VLOOKUP(Z$2&amp;$A$3&amp;$A41,RESULT!$1:$1048576,$E$2,0)*$D$2,"-"))</f>
        <v>1.9488059999999998</v>
      </c>
      <c r="AA41" s="81">
        <f>IF($A41="","",IFERROR(VLOOKUP(AA$2&amp;$A$3&amp;$A41,RESULT!$1:$1048576,$E$2,0)*$D$2,"-"))</f>
        <v>1.9217989999999998</v>
      </c>
      <c r="AB41" s="69">
        <f>IF($A41="","",IFERROR(VLOOKUP(AB$2&amp;$A$3&amp;$A41,RESULT!$1:$1048576,$E$2,0)*$D$2,"-"))</f>
        <v>1.9567479999999999</v>
      </c>
      <c r="AC41" s="69">
        <f>IF($A41="","",IFERROR(VLOOKUP(AC$2&amp;$A$3&amp;$A41,RESULT!$1:$1048576,$E$2,0)*$D$2,"-"))</f>
        <v>1.985117</v>
      </c>
      <c r="AD41" s="69">
        <f>IF($A41="","",IFERROR(VLOOKUP(AD$2&amp;$A$3&amp;$A41,RESULT!$1:$1048576,$E$2,0)*$D$2,"-"))</f>
        <v>2.0022820000000001</v>
      </c>
      <c r="AE41" s="69">
        <f>IF($A41="","",IFERROR(VLOOKUP(AE$2&amp;$A$3&amp;$A41,RESULT!$1:$1048576,$E$2,0)*$D$2,"-"))</f>
        <v>1.9636629999999999</v>
      </c>
      <c r="AF41" s="69">
        <f>IF($A41="","",IFERROR(VLOOKUP(AF$2&amp;$A$3&amp;$A41,RESULT!$1:$1048576,$E$2,0)*$D$2,"-"))</f>
        <v>1.9575669999999998</v>
      </c>
      <c r="AG41" s="69">
        <f>IF($A41="","",IFERROR(VLOOKUP(AG$2&amp;$A$3&amp;$A41,RESULT!$1:$1048576,$E$2,0)*$D$2,"-"))</f>
        <v>1.9401629999999999</v>
      </c>
      <c r="AH41" s="69">
        <f>IF($A41="","",IFERROR(VLOOKUP(AH$2&amp;$A$3&amp;$A41,RESULT!$1:$1048576,$E$2,0)*$D$2,"-"))</f>
        <v>1.883281</v>
      </c>
      <c r="AI41" s="69">
        <f>IF($A41="","",IFERROR(VLOOKUP(AI$2&amp;$A$3&amp;$A41,RESULT!$1:$1048576,$E$2,0)*$D$2,"-"))</f>
        <v>1.9446979999999998</v>
      </c>
      <c r="AJ41" s="69">
        <f>IF($A41="","",IFERROR(VLOOKUP(AJ$2&amp;$A$3&amp;$A41,RESULT!$1:$1048576,$E$2,0)*$D$2,"-"))</f>
        <v>2.0198929999999997</v>
      </c>
      <c r="AK41" s="11"/>
      <c r="AL41" s="11"/>
      <c r="AM41" s="11"/>
      <c r="AN41" s="11"/>
      <c r="AO41" s="11"/>
      <c r="AP41" s="12"/>
      <c r="AQ41" s="13"/>
      <c r="AR41" s="14"/>
    </row>
    <row r="42" spans="1:44" ht="22.5" customHeight="1" x14ac:dyDescent="0.2">
      <c r="A42" s="43">
        <v>123</v>
      </c>
      <c r="B42" s="45"/>
      <c r="C42" s="46"/>
      <c r="D42" s="46"/>
      <c r="E42" s="80"/>
      <c r="F42" s="72" t="s">
        <v>99</v>
      </c>
      <c r="G42" s="81">
        <f>IF($A42="","",IFERROR(VLOOKUP(G$2&amp;$A$3&amp;$A42,RESULT!$1:$1048576,$E$2,0)*$D$2,"-"))</f>
        <v>2.3151440000000001</v>
      </c>
      <c r="H42" s="81">
        <f>IF($A42="","",IFERROR(VLOOKUP(H$2&amp;$A$3&amp;$A42,RESULT!$1:$1048576,$E$2,0)*$D$2,"-"))</f>
        <v>2.3543409999999998</v>
      </c>
      <c r="I42" s="81">
        <f>IF($A42="","",IFERROR(VLOOKUP(I$2&amp;$A$3&amp;$A42,RESULT!$1:$1048576,$E$2,0)*$D$2,"-"))</f>
        <v>2.5049129999999997</v>
      </c>
      <c r="J42" s="81">
        <f>IF($A42="","",IFERROR(VLOOKUP(J$2&amp;$A$3&amp;$A42,RESULT!$1:$1048576,$E$2,0)*$D$2,"-"))</f>
        <v>2.5413159999999997</v>
      </c>
      <c r="K42" s="81">
        <f>IF($A42="","",IFERROR(VLOOKUP(K$2&amp;$A$3&amp;$A42,RESULT!$1:$1048576,$E$2,0)*$D$2,"-"))</f>
        <v>2.5992449999999998</v>
      </c>
      <c r="L42" s="81">
        <f>IF($A42="","",IFERROR(VLOOKUP(L$2&amp;$A$3&amp;$A42,RESULT!$1:$1048576,$E$2,0)*$D$2,"-"))</f>
        <v>2.6474340000000001</v>
      </c>
      <c r="M42" s="81">
        <f>IF($A42="","",IFERROR(VLOOKUP(M$2&amp;$A$3&amp;$A42,RESULT!$1:$1048576,$E$2,0)*$D$2,"-"))</f>
        <v>2.7134589999999998</v>
      </c>
      <c r="N42" s="81">
        <f>IF($A42="","",IFERROR(VLOOKUP(N$2&amp;$A$3&amp;$A42,RESULT!$1:$1048576,$E$2,0)*$D$2,"-"))</f>
        <v>3.1387069999999997</v>
      </c>
      <c r="O42" s="81">
        <f>IF($A42="","",IFERROR(VLOOKUP(O$2&amp;$A$3&amp;$A42,RESULT!$1:$1048576,$E$2,0)*$D$2,"-"))</f>
        <v>3.203992</v>
      </c>
      <c r="P42" s="81">
        <f>IF($A42="","",IFERROR(VLOOKUP(P$2&amp;$A$3&amp;$A42,RESULT!$1:$1048576,$E$2,0)*$D$2,"-"))</f>
        <v>3.2885949999999999</v>
      </c>
      <c r="Q42" s="81">
        <f>IF($A42="","",IFERROR(VLOOKUP(Q$2&amp;$A$3&amp;$A42,RESULT!$1:$1048576,$E$2,0)*$D$2,"-"))</f>
        <v>3.3081169999999998</v>
      </c>
      <c r="R42" s="81">
        <f>IF($A42="","",IFERROR(VLOOKUP(R$2&amp;$A$3&amp;$A42,RESULT!$1:$1048576,$E$2,0)*$D$2,"-"))</f>
        <v>3.3632329999999997</v>
      </c>
      <c r="S42" s="81">
        <f>IF($A42="","",IFERROR(VLOOKUP(S$2&amp;$A$3&amp;$A42,RESULT!$1:$1048576,$E$2,0)*$D$2,"-"))</f>
        <v>3.4109279999999997</v>
      </c>
      <c r="T42" s="81">
        <f>IF($A42="","",IFERROR(VLOOKUP(T$2&amp;$A$3&amp;$A42,RESULT!$1:$1048576,$E$2,0)*$D$2,"-"))</f>
        <v>3.4648029999999999</v>
      </c>
      <c r="U42" s="81">
        <f>IF($A42="","",IFERROR(VLOOKUP(U$2&amp;$A$3&amp;$A42,RESULT!$1:$1048576,$E$2,0)*$D$2,"-"))</f>
        <v>3.4620699999999998</v>
      </c>
      <c r="V42" s="81">
        <f>IF($A42="","",IFERROR(VLOOKUP(V$2&amp;$A$3&amp;$A42,RESULT!$1:$1048576,$E$2,0)*$D$2,"-"))</f>
        <v>3.566433</v>
      </c>
      <c r="W42" s="81">
        <f>IF($A42="","",IFERROR(VLOOKUP(W$2&amp;$A$3&amp;$A42,RESULT!$1:$1048576,$E$2,0)*$D$2,"-"))</f>
        <v>3.6099269999999999</v>
      </c>
      <c r="X42" s="81">
        <f>IF($A42="","",IFERROR(VLOOKUP(X$2&amp;$A$3&amp;$A42,RESULT!$1:$1048576,$E$2,0)*$D$2,"-"))</f>
        <v>3.604695</v>
      </c>
      <c r="Y42" s="81">
        <f>IF($A42="","",IFERROR(VLOOKUP(Y$2&amp;$A$3&amp;$A42,RESULT!$1:$1048576,$E$2,0)*$D$2,"-"))</f>
        <v>3.5716759999999996</v>
      </c>
      <c r="Z42" s="90">
        <f>IF($A42="","",IFERROR(VLOOKUP(Z$2&amp;$A$3&amp;$A42,RESULT!$1:$1048576,$E$2,0)*$D$2,"-"))</f>
        <v>3.763163</v>
      </c>
      <c r="AA42" s="81">
        <f>IF($A42="","",IFERROR(VLOOKUP(AA$2&amp;$A$3&amp;$A42,RESULT!$1:$1048576,$E$2,0)*$D$2,"-"))</f>
        <v>3.3081169999999998</v>
      </c>
      <c r="AB42" s="81">
        <f>IF($A42="","",IFERROR(VLOOKUP(AB$2&amp;$A$3&amp;$A42,RESULT!$1:$1048576,$E$2,0)*$D$2,"-"))</f>
        <v>3.3632329999999997</v>
      </c>
      <c r="AC42" s="81">
        <f>IF($A42="","",IFERROR(VLOOKUP(AC$2&amp;$A$3&amp;$A42,RESULT!$1:$1048576,$E$2,0)*$D$2,"-"))</f>
        <v>3.4109279999999997</v>
      </c>
      <c r="AD42" s="81">
        <f>IF($A42="","",IFERROR(VLOOKUP(AD$2&amp;$A$3&amp;$A42,RESULT!$1:$1048576,$E$2,0)*$D$2,"-"))</f>
        <v>3.4648029999999999</v>
      </c>
      <c r="AE42" s="81">
        <f>IF($A42="","",IFERROR(VLOOKUP(AE$2&amp;$A$3&amp;$A42,RESULT!$1:$1048576,$E$2,0)*$D$2,"-"))</f>
        <v>3.4620699999999998</v>
      </c>
      <c r="AF42" s="81">
        <f>IF($A42="","",IFERROR(VLOOKUP(AF$2&amp;$A$3&amp;$A42,RESULT!$1:$1048576,$E$2,0)*$D$2,"-"))</f>
        <v>3.566433</v>
      </c>
      <c r="AG42" s="81">
        <f>IF($A42="","",IFERROR(VLOOKUP(AG$2&amp;$A$3&amp;$A42,RESULT!$1:$1048576,$E$2,0)*$D$2,"-"))</f>
        <v>3.6099269999999999</v>
      </c>
      <c r="AH42" s="81">
        <f>IF($A42="","",IFERROR(VLOOKUP(AH$2&amp;$A$3&amp;$A42,RESULT!$1:$1048576,$E$2,0)*$D$2,"-"))</f>
        <v>3.604695</v>
      </c>
      <c r="AI42" s="81">
        <f>IF($A42="","",IFERROR(VLOOKUP(AI$2&amp;$A$3&amp;$A42,RESULT!$1:$1048576,$E$2,0)*$D$2,"-"))</f>
        <v>3.5716759999999996</v>
      </c>
      <c r="AJ42" s="81">
        <f>IF($A42="","",IFERROR(VLOOKUP(AJ$2&amp;$A$3&amp;$A42,RESULT!$1:$1048576,$E$2,0)*$D$2,"-"))</f>
        <v>3.763163</v>
      </c>
      <c r="AK42" s="11"/>
      <c r="AL42" s="11"/>
      <c r="AM42" s="11"/>
      <c r="AN42" s="11"/>
      <c r="AO42" s="11"/>
      <c r="AP42" s="12"/>
      <c r="AQ42" s="13"/>
      <c r="AR42" s="14"/>
    </row>
    <row r="43" spans="1:44" ht="22.5" customHeight="1" x14ac:dyDescent="0.2">
      <c r="A43" s="43">
        <v>126</v>
      </c>
      <c r="B43" s="45"/>
      <c r="C43" s="46"/>
      <c r="D43" s="46"/>
      <c r="E43" s="80"/>
      <c r="F43" s="72" t="s">
        <v>100</v>
      </c>
      <c r="G43" s="81">
        <f>IF($A43="","",IFERROR(VLOOKUP(G$2&amp;$A$3&amp;$A43,RESULT!$1:$1048576,$E$2,0)*$D$2,"-"))</f>
        <v>2.8183599999999998</v>
      </c>
      <c r="H43" s="81">
        <f>IF($A43="","",IFERROR(VLOOKUP(H$2&amp;$A$3&amp;$A43,RESULT!$1:$1048576,$E$2,0)*$D$2,"-"))</f>
        <v>2.7352909999999997</v>
      </c>
      <c r="I43" s="81">
        <f>IF($A43="","",IFERROR(VLOOKUP(I$2&amp;$A$3&amp;$A43,RESULT!$1:$1048576,$E$2,0)*$D$2,"-"))</f>
        <v>2.8491249999999999</v>
      </c>
      <c r="J43" s="81">
        <f>IF($A43="","",IFERROR(VLOOKUP(J$2&amp;$A$3&amp;$A43,RESULT!$1:$1048576,$E$2,0)*$D$2,"-"))</f>
        <v>2.5552319999999997</v>
      </c>
      <c r="K43" s="81">
        <f>IF($A43="","",IFERROR(VLOOKUP(K$2&amp;$A$3&amp;$A43,RESULT!$1:$1048576,$E$2,0)*$D$2,"-"))</f>
        <v>2.8840249999999998</v>
      </c>
      <c r="L43" s="81">
        <f>IF($A43="","",IFERROR(VLOOKUP(L$2&amp;$A$3&amp;$A43,RESULT!$1:$1048576,$E$2,0)*$D$2,"-"))</f>
        <v>2.8418419999999998</v>
      </c>
      <c r="M43" s="81">
        <f>IF($A43="","",IFERROR(VLOOKUP(M$2&amp;$A$3&amp;$A43,RESULT!$1:$1048576,$E$2,0)*$D$2,"-"))</f>
        <v>3.0832280000000001</v>
      </c>
      <c r="N43" s="81">
        <f>IF($A43="","",IFERROR(VLOOKUP(N$2&amp;$A$3&amp;$A43,RESULT!$1:$1048576,$E$2,0)*$D$2,"-"))</f>
        <v>3.3509339999999996</v>
      </c>
      <c r="O43" s="81">
        <f>IF($A43="","",IFERROR(VLOOKUP(O$2&amp;$A$3&amp;$A43,RESULT!$1:$1048576,$E$2,0)*$D$2,"-"))</f>
        <v>3.2905149999999996</v>
      </c>
      <c r="P43" s="81">
        <f>IF($A43="","",IFERROR(VLOOKUP(P$2&amp;$A$3&amp;$A43,RESULT!$1:$1048576,$E$2,0)*$D$2,"-"))</f>
        <v>3.3421259999999999</v>
      </c>
      <c r="Q43" s="81">
        <f>IF($A43="","",IFERROR(VLOOKUP(Q$2&amp;$A$3&amp;$A43,RESULT!$1:$1048576,$E$2,0)*$D$2,"-"))</f>
        <v>3.4653890000000001</v>
      </c>
      <c r="R43" s="81">
        <f>IF($A43="","",IFERROR(VLOOKUP(R$2&amp;$A$3&amp;$A43,RESULT!$1:$1048576,$E$2,0)*$D$2,"-"))</f>
        <v>3.5301999999999998</v>
      </c>
      <c r="S43" s="81">
        <f>IF($A43="","",IFERROR(VLOOKUP(S$2&amp;$A$3&amp;$A43,RESULT!$1:$1048576,$E$2,0)*$D$2,"-"))</f>
        <v>3.536349</v>
      </c>
      <c r="T43" s="81">
        <f>IF($A43="","",IFERROR(VLOOKUP(T$2&amp;$A$3&amp;$A43,RESULT!$1:$1048576,$E$2,0)*$D$2,"-"))</f>
        <v>3.597296</v>
      </c>
      <c r="U43" s="81">
        <f>IF($A43="","",IFERROR(VLOOKUP(U$2&amp;$A$3&amp;$A43,RESULT!$1:$1048576,$E$2,0)*$D$2,"-"))</f>
        <v>3.6029069999999996</v>
      </c>
      <c r="V43" s="81">
        <f>IF($A43="","",IFERROR(VLOOKUP(V$2&amp;$A$3&amp;$A43,RESULT!$1:$1048576,$E$2,0)*$D$2,"-"))</f>
        <v>3.5870949999999997</v>
      </c>
      <c r="W43" s="81">
        <f>IF($A43="","",IFERROR(VLOOKUP(W$2&amp;$A$3&amp;$A43,RESULT!$1:$1048576,$E$2,0)*$D$2,"-"))</f>
        <v>3.2934649999999999</v>
      </c>
      <c r="X43" s="81">
        <f>IF($A43="","",IFERROR(VLOOKUP(X$2&amp;$A$3&amp;$A43,RESULT!$1:$1048576,$E$2,0)*$D$2,"-"))</f>
        <v>3.6284429999999999</v>
      </c>
      <c r="Y43" s="81">
        <f>IF($A43="","",IFERROR(VLOOKUP(Y$2&amp;$A$3&amp;$A43,RESULT!$1:$1048576,$E$2,0)*$D$2,"-"))</f>
        <v>3.4286149999999997</v>
      </c>
      <c r="Z43" s="90">
        <f>IF($A43="","",IFERROR(VLOOKUP(Z$2&amp;$A$3&amp;$A43,RESULT!$1:$1048576,$E$2,0)*$D$2,"-"))</f>
        <v>3.527002</v>
      </c>
      <c r="AA43" s="81">
        <f>IF($A43="","",IFERROR(VLOOKUP(AA$2&amp;$A$3&amp;$A43,RESULT!$1:$1048576,$E$2,0)*$D$2,"-"))</f>
        <v>3.4653890000000001</v>
      </c>
      <c r="AB43" s="81">
        <f>IF($A43="","",IFERROR(VLOOKUP(AB$2&amp;$A$3&amp;$A43,RESULT!$1:$1048576,$E$2,0)*$D$2,"-"))</f>
        <v>3.5301999999999998</v>
      </c>
      <c r="AC43" s="81">
        <f>IF($A43="","",IFERROR(VLOOKUP(AC$2&amp;$A$3&amp;$A43,RESULT!$1:$1048576,$E$2,0)*$D$2,"-"))</f>
        <v>3.536349</v>
      </c>
      <c r="AD43" s="81">
        <f>IF($A43="","",IFERROR(VLOOKUP(AD$2&amp;$A$3&amp;$A43,RESULT!$1:$1048576,$E$2,0)*$D$2,"-"))</f>
        <v>3.597296</v>
      </c>
      <c r="AE43" s="81">
        <f>IF($A43="","",IFERROR(VLOOKUP(AE$2&amp;$A$3&amp;$A43,RESULT!$1:$1048576,$E$2,0)*$D$2,"-"))</f>
        <v>3.6029069999999996</v>
      </c>
      <c r="AF43" s="81">
        <f>IF($A43="","",IFERROR(VLOOKUP(AF$2&amp;$A$3&amp;$A43,RESULT!$1:$1048576,$E$2,0)*$D$2,"-"))</f>
        <v>3.5870949999999997</v>
      </c>
      <c r="AG43" s="81">
        <f>IF($A43="","",IFERROR(VLOOKUP(AG$2&amp;$A$3&amp;$A43,RESULT!$1:$1048576,$E$2,0)*$D$2,"-"))</f>
        <v>3.2934649999999999</v>
      </c>
      <c r="AH43" s="81">
        <f>IF($A43="","",IFERROR(VLOOKUP(AH$2&amp;$A$3&amp;$A43,RESULT!$1:$1048576,$E$2,0)*$D$2,"-"))</f>
        <v>3.6284429999999999</v>
      </c>
      <c r="AI43" s="81">
        <f>IF($A43="","",IFERROR(VLOOKUP(AI$2&amp;$A$3&amp;$A43,RESULT!$1:$1048576,$E$2,0)*$D$2,"-"))</f>
        <v>3.4286149999999997</v>
      </c>
      <c r="AJ43" s="81">
        <f>IF($A43="","",IFERROR(VLOOKUP(AJ$2&amp;$A$3&amp;$A43,RESULT!$1:$1048576,$E$2,0)*$D$2,"-"))</f>
        <v>3.527002</v>
      </c>
      <c r="AK43" s="11"/>
      <c r="AL43" s="11"/>
      <c r="AM43" s="11"/>
      <c r="AN43" s="11"/>
      <c r="AO43" s="11"/>
      <c r="AP43" s="12"/>
      <c r="AQ43" s="13"/>
      <c r="AR43" s="14"/>
    </row>
    <row r="44" spans="1:44" ht="22.5" customHeight="1" x14ac:dyDescent="0.2">
      <c r="A44" s="43">
        <v>129</v>
      </c>
      <c r="B44" s="45"/>
      <c r="C44" s="46"/>
      <c r="D44" s="46"/>
      <c r="E44" s="80"/>
      <c r="F44" s="72" t="s">
        <v>101</v>
      </c>
      <c r="G44" s="81">
        <f>IF($A44="","",IFERROR(VLOOKUP(G$2&amp;$A$3&amp;$A44,RESULT!$1:$1048576,$E$2,0)*$D$2,"-"))</f>
        <v>2.4040629999999998</v>
      </c>
      <c r="H44" s="81">
        <f>IF($A44="","",IFERROR(VLOOKUP(H$2&amp;$A$3&amp;$A44,RESULT!$1:$1048576,$E$2,0)*$D$2,"-"))</f>
        <v>2.4773209999999999</v>
      </c>
      <c r="I44" s="81">
        <f>IF($A44="","",IFERROR(VLOOKUP(I$2&amp;$A$3&amp;$A44,RESULT!$1:$1048576,$E$2,0)*$D$2,"-"))</f>
        <v>2.5479659999999997</v>
      </c>
      <c r="J44" s="81">
        <f>IF($A44="","",IFERROR(VLOOKUP(J$2&amp;$A$3&amp;$A44,RESULT!$1:$1048576,$E$2,0)*$D$2,"-"))</f>
        <v>2.5251329999999998</v>
      </c>
      <c r="K44" s="81">
        <f>IF($A44="","",IFERROR(VLOOKUP(K$2&amp;$A$3&amp;$A44,RESULT!$1:$1048576,$E$2,0)*$D$2,"-"))</f>
        <v>2.654261</v>
      </c>
      <c r="L44" s="81">
        <f>IF($A44="","",IFERROR(VLOOKUP(L$2&amp;$A$3&amp;$A44,RESULT!$1:$1048576,$E$2,0)*$D$2,"-"))</f>
        <v>2.6325559999999997</v>
      </c>
      <c r="M44" s="81">
        <f>IF($A44="","",IFERROR(VLOOKUP(M$2&amp;$A$3&amp;$A44,RESULT!$1:$1048576,$E$2,0)*$D$2,"-"))</f>
        <v>2.8066979999999999</v>
      </c>
      <c r="N44" s="81">
        <f>IF($A44="","",IFERROR(VLOOKUP(N$2&amp;$A$3&amp;$A44,RESULT!$1:$1048576,$E$2,0)*$D$2,"-"))</f>
        <v>3.1418079999999997</v>
      </c>
      <c r="O44" s="81">
        <f>IF($A44="","",IFERROR(VLOOKUP(O$2&amp;$A$3&amp;$A44,RESULT!$1:$1048576,$E$2,0)*$D$2,"-"))</f>
        <v>3.2387549999999998</v>
      </c>
      <c r="P44" s="81">
        <f>IF($A44="","",IFERROR(VLOOKUP(P$2&amp;$A$3&amp;$A44,RESULT!$1:$1048576,$E$2,0)*$D$2,"-"))</f>
        <v>3.3174459999999999</v>
      </c>
      <c r="Q44" s="81">
        <f>IF($A44="","",IFERROR(VLOOKUP(Q$2&amp;$A$3&amp;$A44,RESULT!$1:$1048576,$E$2,0)*$D$2,"-"))</f>
        <v>3.3151120000000001</v>
      </c>
      <c r="R44" s="81">
        <f>IF($A44="","",IFERROR(VLOOKUP(R$2&amp;$A$3&amp;$A44,RESULT!$1:$1048576,$E$2,0)*$D$2,"-"))</f>
        <v>3.4498699999999998</v>
      </c>
      <c r="S44" s="81">
        <f>IF($A44="","",IFERROR(VLOOKUP(S$2&amp;$A$3&amp;$A44,RESULT!$1:$1048576,$E$2,0)*$D$2,"-"))</f>
        <v>3.4573319999999996</v>
      </c>
      <c r="T44" s="81">
        <f>IF($A44="","",IFERROR(VLOOKUP(T$2&amp;$A$3&amp;$A44,RESULT!$1:$1048576,$E$2,0)*$D$2,"-"))</f>
        <v>3.5219149999999999</v>
      </c>
      <c r="U44" s="81">
        <f>IF($A44="","",IFERROR(VLOOKUP(U$2&amp;$A$3&amp;$A44,RESULT!$1:$1048576,$E$2,0)*$D$2,"-"))</f>
        <v>3.5936079999999997</v>
      </c>
      <c r="V44" s="81">
        <f>IF($A44="","",IFERROR(VLOOKUP(V$2&amp;$A$3&amp;$A44,RESULT!$1:$1048576,$E$2,0)*$D$2,"-"))</f>
        <v>3.6418249999999999</v>
      </c>
      <c r="W44" s="81">
        <f>IF($A44="","",IFERROR(VLOOKUP(W$2&amp;$A$3&amp;$A44,RESULT!$1:$1048576,$E$2,0)*$D$2,"-"))</f>
        <v>3.62229</v>
      </c>
      <c r="X44" s="81">
        <f>IF($A44="","",IFERROR(VLOOKUP(X$2&amp;$A$3&amp;$A44,RESULT!$1:$1048576,$E$2,0)*$D$2,"-"))</f>
        <v>3.6239109999999997</v>
      </c>
      <c r="Y44" s="81">
        <f>IF($A44="","",IFERROR(VLOOKUP(Y$2&amp;$A$3&amp;$A44,RESULT!$1:$1048576,$E$2,0)*$D$2,"-"))</f>
        <v>3.5901739999999998</v>
      </c>
      <c r="Z44" s="90">
        <f>IF($A44="","",IFERROR(VLOOKUP(Z$2&amp;$A$3&amp;$A44,RESULT!$1:$1048576,$E$2,0)*$D$2,"-"))</f>
        <v>3.8687269999999998</v>
      </c>
      <c r="AA44" s="81">
        <f>IF($A44="","",IFERROR(VLOOKUP(AA$2&amp;$A$3&amp;$A44,RESULT!$1:$1048576,$E$2,0)*$D$2,"-"))</f>
        <v>3.3151120000000001</v>
      </c>
      <c r="AB44" s="81">
        <f>IF($A44="","",IFERROR(VLOOKUP(AB$2&amp;$A$3&amp;$A44,RESULT!$1:$1048576,$E$2,0)*$D$2,"-"))</f>
        <v>3.4498699999999998</v>
      </c>
      <c r="AC44" s="81">
        <f>IF($A44="","",IFERROR(VLOOKUP(AC$2&amp;$A$3&amp;$A44,RESULT!$1:$1048576,$E$2,0)*$D$2,"-"))</f>
        <v>3.4573319999999996</v>
      </c>
      <c r="AD44" s="81">
        <f>IF($A44="","",IFERROR(VLOOKUP(AD$2&amp;$A$3&amp;$A44,RESULT!$1:$1048576,$E$2,0)*$D$2,"-"))</f>
        <v>3.5219149999999999</v>
      </c>
      <c r="AE44" s="81">
        <f>IF($A44="","",IFERROR(VLOOKUP(AE$2&amp;$A$3&amp;$A44,RESULT!$1:$1048576,$E$2,0)*$D$2,"-"))</f>
        <v>3.5936079999999997</v>
      </c>
      <c r="AF44" s="81">
        <f>IF($A44="","",IFERROR(VLOOKUP(AF$2&amp;$A$3&amp;$A44,RESULT!$1:$1048576,$E$2,0)*$D$2,"-"))</f>
        <v>3.6418249999999999</v>
      </c>
      <c r="AG44" s="81">
        <f>IF($A44="","",IFERROR(VLOOKUP(AG$2&amp;$A$3&amp;$A44,RESULT!$1:$1048576,$E$2,0)*$D$2,"-"))</f>
        <v>3.62229</v>
      </c>
      <c r="AH44" s="81">
        <f>IF($A44="","",IFERROR(VLOOKUP(AH$2&amp;$A$3&amp;$A44,RESULT!$1:$1048576,$E$2,0)*$D$2,"-"))</f>
        <v>3.6239109999999997</v>
      </c>
      <c r="AI44" s="81">
        <f>IF($A44="","",IFERROR(VLOOKUP(AI$2&amp;$A$3&amp;$A44,RESULT!$1:$1048576,$E$2,0)*$D$2,"-"))</f>
        <v>3.5901739999999998</v>
      </c>
      <c r="AJ44" s="81">
        <f>IF($A44="","",IFERROR(VLOOKUP(AJ$2&amp;$A$3&amp;$A44,RESULT!$1:$1048576,$E$2,0)*$D$2,"-"))</f>
        <v>3.8687269999999998</v>
      </c>
      <c r="AK44" s="11"/>
      <c r="AL44" s="11"/>
      <c r="AM44" s="11"/>
      <c r="AN44" s="11"/>
      <c r="AO44" s="11"/>
      <c r="AP44" s="12"/>
      <c r="AQ44" s="13"/>
      <c r="AR44" s="14"/>
    </row>
    <row r="45" spans="1:44" ht="22.5" customHeight="1" x14ac:dyDescent="0.2">
      <c r="A45" s="43">
        <v>131</v>
      </c>
      <c r="B45" s="45"/>
      <c r="C45" s="46"/>
      <c r="D45" s="46"/>
      <c r="E45" s="80"/>
      <c r="F45" s="72" t="s">
        <v>102</v>
      </c>
      <c r="G45" s="81">
        <f>IF($A45="","",IFERROR(VLOOKUP(G$2&amp;$A$3&amp;$A45,RESULT!$1:$1048576,$E$2,0)*$D$2,"-"))</f>
        <v>3.4301219999999999</v>
      </c>
      <c r="H45" s="81">
        <f>IF($A45="","",IFERROR(VLOOKUP(H$2&amp;$A$3&amp;$A45,RESULT!$1:$1048576,$E$2,0)*$D$2,"-"))</f>
        <v>3.50108</v>
      </c>
      <c r="I45" s="81">
        <f>IF($A45="","",IFERROR(VLOOKUP(I$2&amp;$A$3&amp;$A45,RESULT!$1:$1048576,$E$2,0)*$D$2,"-"))</f>
        <v>3.667109</v>
      </c>
      <c r="J45" s="81">
        <f>IF($A45="","",IFERROR(VLOOKUP(J$2&amp;$A$3&amp;$A45,RESULT!$1:$1048576,$E$2,0)*$D$2,"-"))</f>
        <v>3.6391169999999997</v>
      </c>
      <c r="K45" s="81">
        <f>IF($A45="","",IFERROR(VLOOKUP(K$2&amp;$A$3&amp;$A45,RESULT!$1:$1048576,$E$2,0)*$D$2,"-"))</f>
        <v>3.8013969999999997</v>
      </c>
      <c r="L45" s="81">
        <f>IF($A45="","",IFERROR(VLOOKUP(L$2&amp;$A$3&amp;$A45,RESULT!$1:$1048576,$E$2,0)*$D$2,"-"))</f>
        <v>3.8073259999999998</v>
      </c>
      <c r="M45" s="81">
        <f>IF($A45="","",IFERROR(VLOOKUP(M$2&amp;$A$3&amp;$A45,RESULT!$1:$1048576,$E$2,0)*$D$2,"-"))</f>
        <v>4.023968</v>
      </c>
      <c r="N45" s="81">
        <f>IF($A45="","",IFERROR(VLOOKUP(N$2&amp;$A$3&amp;$A45,RESULT!$1:$1048576,$E$2,0)*$D$2,"-"))</f>
        <v>4.3575299999999997</v>
      </c>
      <c r="O45" s="81">
        <f>IF($A45="","",IFERROR(VLOOKUP(O$2&amp;$A$3&amp;$A45,RESULT!$1:$1048576,$E$2,0)*$D$2,"-"))</f>
        <v>4.4557500000000001</v>
      </c>
      <c r="P45" s="81">
        <f>IF($A45="","",IFERROR(VLOOKUP(P$2&amp;$A$3&amp;$A45,RESULT!$1:$1048576,$E$2,0)*$D$2,"-"))</f>
        <v>4.49648</v>
      </c>
      <c r="Q45" s="81">
        <f>IF($A45="","",IFERROR(VLOOKUP(Q$2&amp;$A$3&amp;$A45,RESULT!$1:$1048576,$E$2,0)*$D$2,"-"))</f>
        <v>4.478415</v>
      </c>
      <c r="R45" s="81">
        <f>IF($A45="","",IFERROR(VLOOKUP(R$2&amp;$A$3&amp;$A45,RESULT!$1:$1048576,$E$2,0)*$D$2,"-"))</f>
        <v>4.5729999999999995</v>
      </c>
      <c r="S45" s="81">
        <f>IF($A45="","",IFERROR(VLOOKUP(S$2&amp;$A$3&amp;$A45,RESULT!$1:$1048576,$E$2,0)*$D$2,"-"))</f>
        <v>4.6649409999999998</v>
      </c>
      <c r="T45" s="81">
        <f>IF($A45="","",IFERROR(VLOOKUP(T$2&amp;$A$3&amp;$A45,RESULT!$1:$1048576,$E$2,0)*$D$2,"-"))</f>
        <v>4.7711549999999994</v>
      </c>
      <c r="U45" s="81">
        <f>IF($A45="","",IFERROR(VLOOKUP(U$2&amp;$A$3&amp;$A45,RESULT!$1:$1048576,$E$2,0)*$D$2,"-"))</f>
        <v>4.6937379999999997</v>
      </c>
      <c r="V45" s="81">
        <f>IF($A45="","",IFERROR(VLOOKUP(V$2&amp;$A$3&amp;$A45,RESULT!$1:$1048576,$E$2,0)*$D$2,"-"))</f>
        <v>4.8091739999999996</v>
      </c>
      <c r="W45" s="81">
        <f>IF($A45="","",IFERROR(VLOOKUP(W$2&amp;$A$3&amp;$A45,RESULT!$1:$1048576,$E$2,0)*$D$2,"-"))</f>
        <v>4.6981209999999995</v>
      </c>
      <c r="X45" s="81">
        <f>IF($A45="","",IFERROR(VLOOKUP(X$2&amp;$A$3&amp;$A45,RESULT!$1:$1048576,$E$2,0)*$D$2,"-"))</f>
        <v>4.9383879999999998</v>
      </c>
      <c r="Y45" s="81">
        <f>IF($A45="","",IFERROR(VLOOKUP(Y$2&amp;$A$3&amp;$A45,RESULT!$1:$1048576,$E$2,0)*$D$2,"-"))</f>
        <v>4.9557199999999995</v>
      </c>
      <c r="Z45" s="90">
        <f>IF($A45="","",IFERROR(VLOOKUP(Z$2&amp;$A$3&amp;$A45,RESULT!$1:$1048576,$E$2,0)*$D$2,"-"))</f>
        <v>5.0738899999999996</v>
      </c>
      <c r="AA45" s="81">
        <f>IF($A45="","",IFERROR(VLOOKUP(AA$2&amp;$A$3&amp;$A45,RESULT!$1:$1048576,$E$2,0)*$D$2,"-"))</f>
        <v>4.478415</v>
      </c>
      <c r="AB45" s="81">
        <f>IF($A45="","",IFERROR(VLOOKUP(AB$2&amp;$A$3&amp;$A45,RESULT!$1:$1048576,$E$2,0)*$D$2,"-"))</f>
        <v>4.5729999999999995</v>
      </c>
      <c r="AC45" s="81">
        <f>IF($A45="","",IFERROR(VLOOKUP(AC$2&amp;$A$3&amp;$A45,RESULT!$1:$1048576,$E$2,0)*$D$2,"-"))</f>
        <v>4.6649409999999998</v>
      </c>
      <c r="AD45" s="81">
        <f>IF($A45="","",IFERROR(VLOOKUP(AD$2&amp;$A$3&amp;$A45,RESULT!$1:$1048576,$E$2,0)*$D$2,"-"))</f>
        <v>4.7711549999999994</v>
      </c>
      <c r="AE45" s="81">
        <f>IF($A45="","",IFERROR(VLOOKUP(AE$2&amp;$A$3&amp;$A45,RESULT!$1:$1048576,$E$2,0)*$D$2,"-"))</f>
        <v>4.6937379999999997</v>
      </c>
      <c r="AF45" s="81">
        <f>IF($A45="","",IFERROR(VLOOKUP(AF$2&amp;$A$3&amp;$A45,RESULT!$1:$1048576,$E$2,0)*$D$2,"-"))</f>
        <v>4.8091739999999996</v>
      </c>
      <c r="AG45" s="81">
        <f>IF($A45="","",IFERROR(VLOOKUP(AG$2&amp;$A$3&amp;$A45,RESULT!$1:$1048576,$E$2,0)*$D$2,"-"))</f>
        <v>4.6981209999999995</v>
      </c>
      <c r="AH45" s="81">
        <f>IF($A45="","",IFERROR(VLOOKUP(AH$2&amp;$A$3&amp;$A45,RESULT!$1:$1048576,$E$2,0)*$D$2,"-"))</f>
        <v>4.9383879999999998</v>
      </c>
      <c r="AI45" s="81">
        <f>IF($A45="","",IFERROR(VLOOKUP(AI$2&amp;$A$3&amp;$A45,RESULT!$1:$1048576,$E$2,0)*$D$2,"-"))</f>
        <v>4.9557199999999995</v>
      </c>
      <c r="AJ45" s="81">
        <f>IF($A45="","",IFERROR(VLOOKUP(AJ$2&amp;$A$3&amp;$A45,RESULT!$1:$1048576,$E$2,0)*$D$2,"-"))</f>
        <v>5.0738899999999996</v>
      </c>
      <c r="AK45" s="11"/>
      <c r="AL45" s="11"/>
      <c r="AM45" s="11"/>
      <c r="AN45" s="11"/>
      <c r="AO45" s="11"/>
      <c r="AP45" s="12"/>
      <c r="AQ45" s="13"/>
      <c r="AR45" s="14"/>
    </row>
    <row r="46" spans="1:44" ht="22.5" customHeight="1" x14ac:dyDescent="0.2">
      <c r="A46" s="43">
        <v>133</v>
      </c>
      <c r="B46" s="45"/>
      <c r="C46" s="46"/>
      <c r="D46" s="46"/>
      <c r="E46" s="80"/>
      <c r="F46" s="72" t="s">
        <v>34</v>
      </c>
      <c r="G46" s="81">
        <f>IF($A46="","",IFERROR(VLOOKUP(G$2&amp;$A$3&amp;$A46,RESULT!$1:$1048576,$E$2,0)*$D$2,"-"))</f>
        <v>9.6006859999999996</v>
      </c>
      <c r="H46" s="81">
        <f>IF($A46="","",IFERROR(VLOOKUP(H$2&amp;$A$3&amp;$A46,RESULT!$1:$1048576,$E$2,0)*$D$2,"-"))</f>
        <v>9.5399770000000004</v>
      </c>
      <c r="I46" s="81">
        <f>IF($A46="","",IFERROR(VLOOKUP(I$2&amp;$A$3&amp;$A46,RESULT!$1:$1048576,$E$2,0)*$D$2,"-"))</f>
        <v>9.834128999999999</v>
      </c>
      <c r="J46" s="81">
        <f>IF($A46="","",IFERROR(VLOOKUP(J$2&amp;$A$3&amp;$A46,RESULT!$1:$1048576,$E$2,0)*$D$2,"-"))</f>
        <v>9.9007199999999997</v>
      </c>
      <c r="K46" s="81">
        <f>IF($A46="","",IFERROR(VLOOKUP(K$2&amp;$A$3&amp;$A46,RESULT!$1:$1048576,$E$2,0)*$D$2,"-"))</f>
        <v>10.015139</v>
      </c>
      <c r="L46" s="81">
        <f>IF($A46="","",IFERROR(VLOOKUP(L$2&amp;$A$3&amp;$A46,RESULT!$1:$1048576,$E$2,0)*$D$2,"-"))</f>
        <v>9.9073539999999998</v>
      </c>
      <c r="M46" s="81">
        <f>IF($A46="","",IFERROR(VLOOKUP(M$2&amp;$A$3&amp;$A46,RESULT!$1:$1048576,$E$2,0)*$D$2,"-"))</f>
        <v>10.29649</v>
      </c>
      <c r="N46" s="81">
        <f>IF($A46="","",IFERROR(VLOOKUP(N$2&amp;$A$3&amp;$A46,RESULT!$1:$1048576,$E$2,0)*$D$2,"-"))</f>
        <v>10.539081999999999</v>
      </c>
      <c r="O46" s="81">
        <f>IF($A46="","",IFERROR(VLOOKUP(O$2&amp;$A$3&amp;$A46,RESULT!$1:$1048576,$E$2,0)*$D$2,"-"))</f>
        <v>10.673954</v>
      </c>
      <c r="P46" s="81">
        <f>IF($A46="","",IFERROR(VLOOKUP(P$2&amp;$A$3&amp;$A46,RESULT!$1:$1048576,$E$2,0)*$D$2,"-"))</f>
        <v>10.654966</v>
      </c>
      <c r="Q46" s="81">
        <f>IF($A46="","",IFERROR(VLOOKUP(Q$2&amp;$A$3&amp;$A46,RESULT!$1:$1048576,$E$2,0)*$D$2,"-"))</f>
        <v>10.443164999999999</v>
      </c>
      <c r="R46" s="81">
        <f>IF($A46="","",IFERROR(VLOOKUP(R$2&amp;$A$3&amp;$A46,RESULT!$1:$1048576,$E$2,0)*$D$2,"-"))</f>
        <v>10.821463999999999</v>
      </c>
      <c r="S46" s="81">
        <f>IF($A46="","",IFERROR(VLOOKUP(S$2&amp;$A$3&amp;$A46,RESULT!$1:$1048576,$E$2,0)*$D$2,"-"))</f>
        <v>10.812153</v>
      </c>
      <c r="T46" s="81">
        <f>IF($A46="","",IFERROR(VLOOKUP(T$2&amp;$A$3&amp;$A46,RESULT!$1:$1048576,$E$2,0)*$D$2,"-"))</f>
        <v>10.101865999999999</v>
      </c>
      <c r="U46" s="81">
        <f>IF($A46="","",IFERROR(VLOOKUP(U$2&amp;$A$3&amp;$A46,RESULT!$1:$1048576,$E$2,0)*$D$2,"-"))</f>
        <v>10.696199</v>
      </c>
      <c r="V46" s="81">
        <f>IF($A46="","",IFERROR(VLOOKUP(V$2&amp;$A$3&amp;$A46,RESULT!$1:$1048576,$E$2,0)*$D$2,"-"))</f>
        <v>10.765577</v>
      </c>
      <c r="W46" s="81">
        <f>IF($A46="","",IFERROR(VLOOKUP(W$2&amp;$A$3&amp;$A46,RESULT!$1:$1048576,$E$2,0)*$D$2,"-"))</f>
        <v>10.395080999999999</v>
      </c>
      <c r="X46" s="81">
        <f>IF($A46="","",IFERROR(VLOOKUP(X$2&amp;$A$3&amp;$A46,RESULT!$1:$1048576,$E$2,0)*$D$2,"-"))</f>
        <v>10.592136</v>
      </c>
      <c r="Y46" s="81">
        <f>IF($A46="","",IFERROR(VLOOKUP(Y$2&amp;$A$3&amp;$A46,RESULT!$1:$1048576,$E$2,0)*$D$2,"-"))</f>
        <v>10.986122</v>
      </c>
      <c r="Z46" s="90">
        <f>IF($A46="","",IFERROR(VLOOKUP(Z$2&amp;$A$3&amp;$A46,RESULT!$1:$1048576,$E$2,0)*$D$2,"-"))</f>
        <v>11.587669</v>
      </c>
      <c r="AA46" s="81">
        <f>IF($A46="","",IFERROR(VLOOKUP(AA$2&amp;$A$3&amp;$A46,RESULT!$1:$1048576,$E$2,0)*$D$2,"-"))</f>
        <v>10.443164999999999</v>
      </c>
      <c r="AB46" s="81">
        <f>IF($A46="","",IFERROR(VLOOKUP(AB$2&amp;$A$3&amp;$A46,RESULT!$1:$1048576,$E$2,0)*$D$2,"-"))</f>
        <v>10.821463999999999</v>
      </c>
      <c r="AC46" s="81">
        <f>IF($A46="","",IFERROR(VLOOKUP(AC$2&amp;$A$3&amp;$A46,RESULT!$1:$1048576,$E$2,0)*$D$2,"-"))</f>
        <v>10.812153</v>
      </c>
      <c r="AD46" s="81">
        <f>IF($A46="","",IFERROR(VLOOKUP(AD$2&amp;$A$3&amp;$A46,RESULT!$1:$1048576,$E$2,0)*$D$2,"-"))</f>
        <v>10.101865999999999</v>
      </c>
      <c r="AE46" s="81">
        <f>IF($A46="","",IFERROR(VLOOKUP(AE$2&amp;$A$3&amp;$A46,RESULT!$1:$1048576,$E$2,0)*$D$2,"-"))</f>
        <v>10.696199</v>
      </c>
      <c r="AF46" s="81">
        <f>IF($A46="","",IFERROR(VLOOKUP(AF$2&amp;$A$3&amp;$A46,RESULT!$1:$1048576,$E$2,0)*$D$2,"-"))</f>
        <v>10.765577</v>
      </c>
      <c r="AG46" s="81">
        <f>IF($A46="","",IFERROR(VLOOKUP(AG$2&amp;$A$3&amp;$A46,RESULT!$1:$1048576,$E$2,0)*$D$2,"-"))</f>
        <v>10.395080999999999</v>
      </c>
      <c r="AH46" s="81">
        <f>IF($A46="","",IFERROR(VLOOKUP(AH$2&amp;$A$3&amp;$A46,RESULT!$1:$1048576,$E$2,0)*$D$2,"-"))</f>
        <v>10.592136</v>
      </c>
      <c r="AI46" s="81">
        <f>IF($A46="","",IFERROR(VLOOKUP(AI$2&amp;$A$3&amp;$A46,RESULT!$1:$1048576,$E$2,0)*$D$2,"-"))</f>
        <v>10.986122</v>
      </c>
      <c r="AJ46" s="81">
        <f>IF($A46="","",IFERROR(VLOOKUP(AJ$2&amp;$A$3&amp;$A46,RESULT!$1:$1048576,$E$2,0)*$D$2,"-"))</f>
        <v>11.587669</v>
      </c>
      <c r="AK46" s="11"/>
      <c r="AL46" s="11"/>
      <c r="AM46" s="11"/>
      <c r="AN46" s="11"/>
      <c r="AO46" s="11"/>
      <c r="AP46" s="12"/>
      <c r="AQ46" s="13"/>
      <c r="AR46" s="14"/>
    </row>
    <row r="47" spans="1:44" ht="22.5" customHeight="1" x14ac:dyDescent="0.2">
      <c r="A47" s="43">
        <v>135</v>
      </c>
      <c r="B47" s="45"/>
      <c r="C47" s="46"/>
      <c r="D47" s="46"/>
      <c r="E47" s="80"/>
      <c r="F47" s="72" t="s">
        <v>35</v>
      </c>
      <c r="G47" s="81">
        <f>IF($A47="","",IFERROR(VLOOKUP(G$2&amp;$A$3&amp;$A47,RESULT!$1:$1048576,$E$2,0)*$D$2,"-"))</f>
        <v>15.111677999999999</v>
      </c>
      <c r="H47" s="81">
        <f>IF($A47="","",IFERROR(VLOOKUP(H$2&amp;$A$3&amp;$A47,RESULT!$1:$1048576,$E$2,0)*$D$2,"-"))</f>
        <v>15.363752</v>
      </c>
      <c r="I47" s="81">
        <f>IF($A47="","",IFERROR(VLOOKUP(I$2&amp;$A$3&amp;$A47,RESULT!$1:$1048576,$E$2,0)*$D$2,"-"))</f>
        <v>15.724737999999999</v>
      </c>
      <c r="J47" s="81">
        <f>IF($A47="","",IFERROR(VLOOKUP(J$2&amp;$A$3&amp;$A47,RESULT!$1:$1048576,$E$2,0)*$D$2,"-"))</f>
        <v>16.088311000000001</v>
      </c>
      <c r="K47" s="81">
        <f>IF($A47="","",IFERROR(VLOOKUP(K$2&amp;$A$3&amp;$A47,RESULT!$1:$1048576,$E$2,0)*$D$2,"-"))</f>
        <v>16.133975</v>
      </c>
      <c r="L47" s="81">
        <f>IF($A47="","",IFERROR(VLOOKUP(L$2&amp;$A$3&amp;$A47,RESULT!$1:$1048576,$E$2,0)*$D$2,"-"))</f>
        <v>15.942318999999999</v>
      </c>
      <c r="M47" s="81">
        <f>IF($A47="","",IFERROR(VLOOKUP(M$2&amp;$A$3&amp;$A47,RESULT!$1:$1048576,$E$2,0)*$D$2,"-"))</f>
        <v>16.760594999999999</v>
      </c>
      <c r="N47" s="81">
        <f>IF($A47="","",IFERROR(VLOOKUP(N$2&amp;$A$3&amp;$A47,RESULT!$1:$1048576,$E$2,0)*$D$2,"-"))</f>
        <v>17.335190000000001</v>
      </c>
      <c r="O47" s="81">
        <f>IF($A47="","",IFERROR(VLOOKUP(O$2&amp;$A$3&amp;$A47,RESULT!$1:$1048576,$E$2,0)*$D$2,"-"))</f>
        <v>17.74719</v>
      </c>
      <c r="P47" s="81">
        <f>IF($A47="","",IFERROR(VLOOKUP(P$2&amp;$A$3&amp;$A47,RESULT!$1:$1048576,$E$2,0)*$D$2,"-"))</f>
        <v>17.995566</v>
      </c>
      <c r="Q47" s="81">
        <f>IF($A47="","",IFERROR(VLOOKUP(Q$2&amp;$A$3&amp;$A47,RESULT!$1:$1048576,$E$2,0)*$D$2,"-"))</f>
        <v>17.937829000000001</v>
      </c>
      <c r="R47" s="81">
        <f>IF($A47="","",IFERROR(VLOOKUP(R$2&amp;$A$3&amp;$A47,RESULT!$1:$1048576,$E$2,0)*$D$2,"-"))</f>
        <v>18.501597</v>
      </c>
      <c r="S47" s="81">
        <f>IF($A47="","",IFERROR(VLOOKUP(S$2&amp;$A$3&amp;$A47,RESULT!$1:$1048576,$E$2,0)*$D$2,"-"))</f>
        <v>18.341411000000001</v>
      </c>
      <c r="T47" s="81">
        <f>IF($A47="","",IFERROR(VLOOKUP(T$2&amp;$A$3&amp;$A47,RESULT!$1:$1048576,$E$2,0)*$D$2,"-"))</f>
        <v>18.442962999999999</v>
      </c>
      <c r="U47" s="81">
        <f>IF($A47="","",IFERROR(VLOOKUP(U$2&amp;$A$3&amp;$A47,RESULT!$1:$1048576,$E$2,0)*$D$2,"-"))</f>
        <v>18.802821999999999</v>
      </c>
      <c r="V47" s="81">
        <f>IF($A47="","",IFERROR(VLOOKUP(V$2&amp;$A$3&amp;$A47,RESULT!$1:$1048576,$E$2,0)*$D$2,"-"))</f>
        <v>18.470821999999998</v>
      </c>
      <c r="W47" s="81">
        <f>IF($A47="","",IFERROR(VLOOKUP(W$2&amp;$A$3&amp;$A47,RESULT!$1:$1048576,$E$2,0)*$D$2,"-"))</f>
        <v>18.935789</v>
      </c>
      <c r="X47" s="81">
        <f>IF($A47="","",IFERROR(VLOOKUP(X$2&amp;$A$3&amp;$A47,RESULT!$1:$1048576,$E$2,0)*$D$2,"-"))</f>
        <v>19.111764999999998</v>
      </c>
      <c r="Y47" s="81">
        <f>IF($A47="","",IFERROR(VLOOKUP(Y$2&amp;$A$3&amp;$A47,RESULT!$1:$1048576,$E$2,0)*$D$2,"-"))</f>
        <v>18.644651</v>
      </c>
      <c r="Z47" s="90">
        <f>IF($A47="","",IFERROR(VLOOKUP(Z$2&amp;$A$3&amp;$A47,RESULT!$1:$1048576,$E$2,0)*$D$2,"-"))</f>
        <v>18.976293999999999</v>
      </c>
      <c r="AA47" s="81">
        <f>IF($A47="","",IFERROR(VLOOKUP(AA$2&amp;$A$3&amp;$A47,RESULT!$1:$1048576,$E$2,0)*$D$2,"-"))</f>
        <v>17.937829000000001</v>
      </c>
      <c r="AB47" s="81">
        <f>IF($A47="","",IFERROR(VLOOKUP(AB$2&amp;$A$3&amp;$A47,RESULT!$1:$1048576,$E$2,0)*$D$2,"-"))</f>
        <v>18.501597</v>
      </c>
      <c r="AC47" s="81">
        <f>IF($A47="","",IFERROR(VLOOKUP(AC$2&amp;$A$3&amp;$A47,RESULT!$1:$1048576,$E$2,0)*$D$2,"-"))</f>
        <v>18.341411000000001</v>
      </c>
      <c r="AD47" s="81">
        <f>IF($A47="","",IFERROR(VLOOKUP(AD$2&amp;$A$3&amp;$A47,RESULT!$1:$1048576,$E$2,0)*$D$2,"-"))</f>
        <v>18.442962999999999</v>
      </c>
      <c r="AE47" s="81">
        <f>IF($A47="","",IFERROR(VLOOKUP(AE$2&amp;$A$3&amp;$A47,RESULT!$1:$1048576,$E$2,0)*$D$2,"-"))</f>
        <v>18.802821999999999</v>
      </c>
      <c r="AF47" s="81">
        <f>IF($A47="","",IFERROR(VLOOKUP(AF$2&amp;$A$3&amp;$A47,RESULT!$1:$1048576,$E$2,0)*$D$2,"-"))</f>
        <v>18.470821999999998</v>
      </c>
      <c r="AG47" s="81">
        <f>IF($A47="","",IFERROR(VLOOKUP(AG$2&amp;$A$3&amp;$A47,RESULT!$1:$1048576,$E$2,0)*$D$2,"-"))</f>
        <v>18.935789</v>
      </c>
      <c r="AH47" s="81">
        <f>IF($A47="","",IFERROR(VLOOKUP(AH$2&amp;$A$3&amp;$A47,RESULT!$1:$1048576,$E$2,0)*$D$2,"-"))</f>
        <v>19.111764999999998</v>
      </c>
      <c r="AI47" s="81">
        <f>IF($A47="","",IFERROR(VLOOKUP(AI$2&amp;$A$3&amp;$A47,RESULT!$1:$1048576,$E$2,0)*$D$2,"-"))</f>
        <v>18.644651</v>
      </c>
      <c r="AJ47" s="81">
        <f>IF($A47="","",IFERROR(VLOOKUP(AJ$2&amp;$A$3&amp;$A47,RESULT!$1:$1048576,$E$2,0)*$D$2,"-"))</f>
        <v>18.976293999999999</v>
      </c>
      <c r="AK47" s="11"/>
      <c r="AL47" s="11"/>
      <c r="AM47" s="11"/>
      <c r="AN47" s="11"/>
      <c r="AO47" s="11"/>
      <c r="AP47" s="12"/>
      <c r="AQ47" s="13"/>
      <c r="AR47" s="14"/>
    </row>
    <row r="48" spans="1:44" ht="22.5" customHeight="1" x14ac:dyDescent="0.2">
      <c r="A48" s="43">
        <v>141</v>
      </c>
      <c r="B48" s="45"/>
      <c r="C48" s="46"/>
      <c r="D48" s="46"/>
      <c r="E48" s="80"/>
      <c r="F48" s="72" t="s">
        <v>103</v>
      </c>
      <c r="G48" s="81">
        <f>IF($A48="","",IFERROR(VLOOKUP(G$2&amp;$A$3&amp;$A48,RESULT!$1:$1048576,$E$2,0)*$D$2,"-"))</f>
        <v>2.047949</v>
      </c>
      <c r="H48" s="81">
        <f>IF($A48="","",IFERROR(VLOOKUP(H$2&amp;$A$3&amp;$A48,RESULT!$1:$1048576,$E$2,0)*$D$2,"-"))</f>
        <v>2.164069</v>
      </c>
      <c r="I48" s="81">
        <f>IF($A48="","",IFERROR(VLOOKUP(I$2&amp;$A$3&amp;$A48,RESULT!$1:$1048576,$E$2,0)*$D$2,"-"))</f>
        <v>2.2827419999999998</v>
      </c>
      <c r="J48" s="81">
        <f>IF($A48="","",IFERROR(VLOOKUP(J$2&amp;$A$3&amp;$A48,RESULT!$1:$1048576,$E$2,0)*$D$2,"-"))</f>
        <v>2.367283</v>
      </c>
      <c r="K48" s="81">
        <f>IF($A48="","",IFERROR(VLOOKUP(K$2&amp;$A$3&amp;$A48,RESULT!$1:$1048576,$E$2,0)*$D$2,"-"))</f>
        <v>2.416099</v>
      </c>
      <c r="L48" s="81">
        <f>IF($A48="","",IFERROR(VLOOKUP(L$2&amp;$A$3&amp;$A48,RESULT!$1:$1048576,$E$2,0)*$D$2,"-"))</f>
        <v>2.434472</v>
      </c>
      <c r="M48" s="81">
        <f>IF($A48="","",IFERROR(VLOOKUP(M$2&amp;$A$3&amp;$A48,RESULT!$1:$1048576,$E$2,0)*$D$2,"-"))</f>
        <v>2.5027349999999999</v>
      </c>
      <c r="N48" s="81">
        <f>IF($A48="","",IFERROR(VLOOKUP(N$2&amp;$A$3&amp;$A48,RESULT!$1:$1048576,$E$2,0)*$D$2,"-"))</f>
        <v>2.8100429999999998</v>
      </c>
      <c r="O48" s="81">
        <f>IF($A48="","",IFERROR(VLOOKUP(O$2&amp;$A$3&amp;$A48,RESULT!$1:$1048576,$E$2,0)*$D$2,"-"))</f>
        <v>2.811741</v>
      </c>
      <c r="P48" s="81">
        <f>IF($A48="","",IFERROR(VLOOKUP(P$2&amp;$A$3&amp;$A48,RESULT!$1:$1048576,$E$2,0)*$D$2,"-"))</f>
        <v>2.9308799999999997</v>
      </c>
      <c r="Q48" s="81">
        <f>IF($A48="","",IFERROR(VLOOKUP(Q$2&amp;$A$3&amp;$A48,RESULT!$1:$1048576,$E$2,0)*$D$2,"-"))</f>
        <v>2.9665469999999998</v>
      </c>
      <c r="R48" s="81">
        <f>IF($A48="","",IFERROR(VLOOKUP(R$2&amp;$A$3&amp;$A48,RESULT!$1:$1048576,$E$2,0)*$D$2,"-"))</f>
        <v>3.0195639999999999</v>
      </c>
      <c r="S48" s="81">
        <f>IF($A48="","",IFERROR(VLOOKUP(S$2&amp;$A$3&amp;$A48,RESULT!$1:$1048576,$E$2,0)*$D$2,"-"))</f>
        <v>3.061172</v>
      </c>
      <c r="T48" s="81">
        <f>IF($A48="","",IFERROR(VLOOKUP(T$2&amp;$A$3&amp;$A48,RESULT!$1:$1048576,$E$2,0)*$D$2,"-"))</f>
        <v>3.113327</v>
      </c>
      <c r="U48" s="81">
        <f>IF($A48="","",IFERROR(VLOOKUP(U$2&amp;$A$3&amp;$A48,RESULT!$1:$1048576,$E$2,0)*$D$2,"-"))</f>
        <v>3.116565</v>
      </c>
      <c r="V48" s="81">
        <f>IF($A48="","",IFERROR(VLOOKUP(V$2&amp;$A$3&amp;$A48,RESULT!$1:$1048576,$E$2,0)*$D$2,"-"))</f>
        <v>3.1714339999999996</v>
      </c>
      <c r="W48" s="81">
        <f>IF($A48="","",IFERROR(VLOOKUP(W$2&amp;$A$3&amp;$A48,RESULT!$1:$1048576,$E$2,0)*$D$2,"-"))</f>
        <v>3.1582089999999998</v>
      </c>
      <c r="X48" s="81">
        <f>IF($A48="","",IFERROR(VLOOKUP(X$2&amp;$A$3&amp;$A48,RESULT!$1:$1048576,$E$2,0)*$D$2,"-"))</f>
        <v>3.2262219999999999</v>
      </c>
      <c r="Y48" s="81">
        <f>IF($A48="","",IFERROR(VLOOKUP(Y$2&amp;$A$3&amp;$A48,RESULT!$1:$1048576,$E$2,0)*$D$2,"-"))</f>
        <v>3.247576</v>
      </c>
      <c r="Z48" s="90">
        <f>IF($A48="","",IFERROR(VLOOKUP(Z$2&amp;$A$3&amp;$A48,RESULT!$1:$1048576,$E$2,0)*$D$2,"-"))</f>
        <v>3.344757</v>
      </c>
      <c r="AA48" s="81">
        <f>IF($A48="","",IFERROR(VLOOKUP(AA$2&amp;$A$3&amp;$A48,RESULT!$1:$1048576,$E$2,0)*$D$2,"-"))</f>
        <v>2.9665469999999998</v>
      </c>
      <c r="AB48" s="81">
        <f>IF($A48="","",IFERROR(VLOOKUP(AB$2&amp;$A$3&amp;$A48,RESULT!$1:$1048576,$E$2,0)*$D$2,"-"))</f>
        <v>3.0195639999999999</v>
      </c>
      <c r="AC48" s="81">
        <f>IF($A48="","",IFERROR(VLOOKUP(AC$2&amp;$A$3&amp;$A48,RESULT!$1:$1048576,$E$2,0)*$D$2,"-"))</f>
        <v>3.061172</v>
      </c>
      <c r="AD48" s="81">
        <f>IF($A48="","",IFERROR(VLOOKUP(AD$2&amp;$A$3&amp;$A48,RESULT!$1:$1048576,$E$2,0)*$D$2,"-"))</f>
        <v>3.113327</v>
      </c>
      <c r="AE48" s="81">
        <f>IF($A48="","",IFERROR(VLOOKUP(AE$2&amp;$A$3&amp;$A48,RESULT!$1:$1048576,$E$2,0)*$D$2,"-"))</f>
        <v>3.116565</v>
      </c>
      <c r="AF48" s="81">
        <f>IF($A48="","",IFERROR(VLOOKUP(AF$2&amp;$A$3&amp;$A48,RESULT!$1:$1048576,$E$2,0)*$D$2,"-"))</f>
        <v>3.1714339999999996</v>
      </c>
      <c r="AG48" s="81">
        <f>IF($A48="","",IFERROR(VLOOKUP(AG$2&amp;$A$3&amp;$A48,RESULT!$1:$1048576,$E$2,0)*$D$2,"-"))</f>
        <v>3.1582089999999998</v>
      </c>
      <c r="AH48" s="81">
        <f>IF($A48="","",IFERROR(VLOOKUP(AH$2&amp;$A$3&amp;$A48,RESULT!$1:$1048576,$E$2,0)*$D$2,"-"))</f>
        <v>3.2262219999999999</v>
      </c>
      <c r="AI48" s="81">
        <f>IF($A48="","",IFERROR(VLOOKUP(AI$2&amp;$A$3&amp;$A48,RESULT!$1:$1048576,$E$2,0)*$D$2,"-"))</f>
        <v>3.247576</v>
      </c>
      <c r="AJ48" s="81">
        <f>IF($A48="","",IFERROR(VLOOKUP(AJ$2&amp;$A$3&amp;$A48,RESULT!$1:$1048576,$E$2,0)*$D$2,"-"))</f>
        <v>3.344757</v>
      </c>
      <c r="AK48" s="11"/>
      <c r="AL48" s="11"/>
      <c r="AM48" s="11"/>
      <c r="AN48" s="11"/>
      <c r="AO48" s="11"/>
      <c r="AP48" s="12"/>
      <c r="AQ48" s="13"/>
      <c r="AR48" s="14"/>
    </row>
    <row r="49" spans="1:46" ht="22.5" customHeight="1" thickBot="1" x14ac:dyDescent="0.25">
      <c r="A49" s="43">
        <v>143</v>
      </c>
      <c r="B49" s="45"/>
      <c r="C49" s="46"/>
      <c r="D49" s="46"/>
      <c r="E49" s="80"/>
      <c r="F49" s="72" t="s">
        <v>104</v>
      </c>
      <c r="G49" s="86">
        <f>IF($A49="","",IFERROR(VLOOKUP(G$2&amp;$A$3&amp;$A49,RESULT!$1:$1048576,$E$2,0)*$D$2,"-"))</f>
        <v>2.9429620000000001</v>
      </c>
      <c r="H49" s="86">
        <f>IF($A49="","",IFERROR(VLOOKUP(H$2&amp;$A$3&amp;$A49,RESULT!$1:$1048576,$E$2,0)*$D$2,"-"))</f>
        <v>2.9527009999999998</v>
      </c>
      <c r="I49" s="86">
        <f>IF($A49="","",IFERROR(VLOOKUP(I$2&amp;$A$3&amp;$A49,RESULT!$1:$1048576,$E$2,0)*$D$2,"-"))</f>
        <v>3.084625</v>
      </c>
      <c r="J49" s="86">
        <f>IF($A49="","",IFERROR(VLOOKUP(J$2&amp;$A$3&amp;$A49,RESULT!$1:$1048576,$E$2,0)*$D$2,"-"))</f>
        <v>3.0989619999999998</v>
      </c>
      <c r="K49" s="86">
        <f>IF($A49="","",IFERROR(VLOOKUP(K$2&amp;$A$3&amp;$A49,RESULT!$1:$1048576,$E$2,0)*$D$2,"-"))</f>
        <v>3.09619</v>
      </c>
      <c r="L49" s="86">
        <f>IF($A49="","",IFERROR(VLOOKUP(L$2&amp;$A$3&amp;$A49,RESULT!$1:$1048576,$E$2,0)*$D$2,"-"))</f>
        <v>3.2162649999999999</v>
      </c>
      <c r="M49" s="86">
        <f>IF($A49="","",IFERROR(VLOOKUP(M$2&amp;$A$3&amp;$A49,RESULT!$1:$1048576,$E$2,0)*$D$2,"-"))</f>
        <v>3.4049</v>
      </c>
      <c r="N49" s="86">
        <f>IF($A49="","",IFERROR(VLOOKUP(N$2&amp;$A$3&amp;$A49,RESULT!$1:$1048576,$E$2,0)*$D$2,"-"))</f>
        <v>3.753504</v>
      </c>
      <c r="O49" s="86">
        <f>IF($A49="","",IFERROR(VLOOKUP(O$2&amp;$A$3&amp;$A49,RESULT!$1:$1048576,$E$2,0)*$D$2,"-"))</f>
        <v>3.7521939999999998</v>
      </c>
      <c r="P49" s="86">
        <f>IF($A49="","",IFERROR(VLOOKUP(P$2&amp;$A$3&amp;$A49,RESULT!$1:$1048576,$E$2,0)*$D$2,"-"))</f>
        <v>3.825812</v>
      </c>
      <c r="Q49" s="86">
        <f>IF($A49="","",IFERROR(VLOOKUP(Q$2&amp;$A$3&amp;$A49,RESULT!$1:$1048576,$E$2,0)*$D$2,"-"))</f>
        <v>3.8249309999999999</v>
      </c>
      <c r="R49" s="86">
        <f>IF($A49="","",IFERROR(VLOOKUP(R$2&amp;$A$3&amp;$A49,RESULT!$1:$1048576,$E$2,0)*$D$2,"-"))</f>
        <v>3.8752839999999997</v>
      </c>
      <c r="S49" s="86">
        <f>IF($A49="","",IFERROR(VLOOKUP(S$2&amp;$A$3&amp;$A49,RESULT!$1:$1048576,$E$2,0)*$D$2,"-"))</f>
        <v>3.89724</v>
      </c>
      <c r="T49" s="86">
        <f>IF($A49="","",IFERROR(VLOOKUP(T$2&amp;$A$3&amp;$A49,RESULT!$1:$1048576,$E$2,0)*$D$2,"-"))</f>
        <v>3.9268959999999997</v>
      </c>
      <c r="U49" s="86">
        <f>IF($A49="","",IFERROR(VLOOKUP(U$2&amp;$A$3&amp;$A49,RESULT!$1:$1048576,$E$2,0)*$D$2,"-"))</f>
        <v>3.8466879999999999</v>
      </c>
      <c r="V49" s="86">
        <f>IF($A49="","",IFERROR(VLOOKUP(V$2&amp;$A$3&amp;$A49,RESULT!$1:$1048576,$E$2,0)*$D$2,"-"))</f>
        <v>3.9081549999999998</v>
      </c>
      <c r="W49" s="86">
        <f>IF($A49="","",IFERROR(VLOOKUP(W$2&amp;$A$3&amp;$A49,RESULT!$1:$1048576,$E$2,0)*$D$2,"-"))</f>
        <v>3.9590489999999998</v>
      </c>
      <c r="X49" s="86">
        <f>IF($A49="","",IFERROR(VLOOKUP(X$2&amp;$A$3&amp;$A49,RESULT!$1:$1048576,$E$2,0)*$D$2,"-"))</f>
        <v>3.9906239999999999</v>
      </c>
      <c r="Y49" s="86">
        <f>IF($A49="","",IFERROR(VLOOKUP(Y$2&amp;$A$3&amp;$A49,RESULT!$1:$1048576,$E$2,0)*$D$2,"-"))</f>
        <v>3.9701299999999997</v>
      </c>
      <c r="Z49" s="91">
        <f>IF($A49="","",IFERROR(VLOOKUP(Z$2&amp;$A$3&amp;$A49,RESULT!$1:$1048576,$E$2,0)*$D$2,"-"))</f>
        <v>4.0239079999999996</v>
      </c>
      <c r="AA49" s="86">
        <f>IF($A49="","",IFERROR(VLOOKUP(AA$2&amp;$A$3&amp;$A49,RESULT!$1:$1048576,$E$2,0)*$D$2,"-"))</f>
        <v>3.8249309999999999</v>
      </c>
      <c r="AB49" s="81">
        <f>IF($A49="","",IFERROR(VLOOKUP(AB$2&amp;$A$3&amp;$A49,RESULT!$1:$1048576,$E$2,0)*$D$2,"-"))</f>
        <v>3.8752839999999997</v>
      </c>
      <c r="AC49" s="81">
        <f>IF($A49="","",IFERROR(VLOOKUP(AC$2&amp;$A$3&amp;$A49,RESULT!$1:$1048576,$E$2,0)*$D$2,"-"))</f>
        <v>3.89724</v>
      </c>
      <c r="AD49" s="81">
        <f>IF($A49="","",IFERROR(VLOOKUP(AD$2&amp;$A$3&amp;$A49,RESULT!$1:$1048576,$E$2,0)*$D$2,"-"))</f>
        <v>3.9268959999999997</v>
      </c>
      <c r="AE49" s="81">
        <f>IF($A49="","",IFERROR(VLOOKUP(AE$2&amp;$A$3&amp;$A49,RESULT!$1:$1048576,$E$2,0)*$D$2,"-"))</f>
        <v>3.8466879999999999</v>
      </c>
      <c r="AF49" s="81">
        <f>IF($A49="","",IFERROR(VLOOKUP(AF$2&amp;$A$3&amp;$A49,RESULT!$1:$1048576,$E$2,0)*$D$2,"-"))</f>
        <v>3.9081549999999998</v>
      </c>
      <c r="AG49" s="81">
        <f>IF($A49="","",IFERROR(VLOOKUP(AG$2&amp;$A$3&amp;$A49,RESULT!$1:$1048576,$E$2,0)*$D$2,"-"))</f>
        <v>3.9590489999999998</v>
      </c>
      <c r="AH49" s="81">
        <f>IF($A49="","",IFERROR(VLOOKUP(AH$2&amp;$A$3&amp;$A49,RESULT!$1:$1048576,$E$2,0)*$D$2,"-"))</f>
        <v>3.9906239999999999</v>
      </c>
      <c r="AI49" s="81">
        <f>IF($A49="","",IFERROR(VLOOKUP(AI$2&amp;$A$3&amp;$A49,RESULT!$1:$1048576,$E$2,0)*$D$2,"-"))</f>
        <v>3.9701299999999997</v>
      </c>
      <c r="AJ49" s="81">
        <f>IF($A49="","",IFERROR(VLOOKUP(AJ$2&amp;$A$3&amp;$A49,RESULT!$1:$1048576,$E$2,0)*$D$2,"-"))</f>
        <v>4.0239079999999996</v>
      </c>
      <c r="AK49" s="11"/>
      <c r="AL49" s="11"/>
      <c r="AM49" s="11"/>
      <c r="AN49" s="11"/>
      <c r="AO49" s="11"/>
      <c r="AP49" s="12"/>
      <c r="AQ49" s="13"/>
      <c r="AR49" s="14"/>
    </row>
    <row r="50" spans="1:46" s="17" customFormat="1" ht="14.1" customHeight="1" thickTop="1" x14ac:dyDescent="0.2">
      <c r="A50" s="47"/>
      <c r="B50" s="47"/>
      <c r="C50" s="48"/>
      <c r="D50" s="48"/>
      <c r="E50" s="15" t="s">
        <v>354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6"/>
      <c r="AL50" s="16"/>
      <c r="AM50" s="16"/>
      <c r="AN50" s="16"/>
      <c r="AO50" s="16"/>
      <c r="AP50" s="16"/>
    </row>
    <row r="51" spans="1:46" x14ac:dyDescent="0.2">
      <c r="E51" s="99" t="s">
        <v>352</v>
      </c>
      <c r="F51" s="18"/>
      <c r="K51" s="18"/>
      <c r="L51" s="18"/>
      <c r="M51" s="18"/>
      <c r="S51" s="18"/>
      <c r="T51" s="18"/>
      <c r="U51" s="18"/>
      <c r="V51" s="18"/>
      <c r="W51" s="18"/>
      <c r="X51" s="18"/>
      <c r="Y51" s="18"/>
      <c r="Z51" s="18"/>
      <c r="AC51" s="18"/>
      <c r="AD51" s="18"/>
      <c r="AE51" s="18"/>
      <c r="AF51" s="18"/>
      <c r="AG51" s="18"/>
      <c r="AH51" s="18"/>
      <c r="AI51" s="18"/>
      <c r="AJ51" s="18"/>
    </row>
    <row r="52" spans="1:46" x14ac:dyDescent="0.2">
      <c r="E52" s="19"/>
      <c r="F52" s="19"/>
    </row>
    <row r="55" spans="1:46" x14ac:dyDescent="0.2">
      <c r="AK55" s="20"/>
      <c r="AL55" s="21"/>
      <c r="AM55" s="21"/>
      <c r="AR55" s="22"/>
      <c r="AS55" s="23"/>
      <c r="AT55" s="23"/>
    </row>
    <row r="56" spans="1:46" x14ac:dyDescent="0.2">
      <c r="AK56" s="24"/>
      <c r="AL56" s="24"/>
      <c r="AM56" s="24"/>
      <c r="AR56" s="25"/>
      <c r="AS56" s="25"/>
      <c r="AT56" s="25"/>
    </row>
    <row r="57" spans="1:46" x14ac:dyDescent="0.2">
      <c r="AK57" s="21"/>
      <c r="AL57" s="21"/>
      <c r="AM57" s="21"/>
      <c r="AR57" s="23"/>
      <c r="AS57" s="23"/>
      <c r="AT57" s="23"/>
    </row>
    <row r="58" spans="1:46" x14ac:dyDescent="0.2">
      <c r="E58" s="18"/>
      <c r="F58" s="18"/>
      <c r="K58" s="18"/>
      <c r="L58" s="18"/>
      <c r="M58" s="18"/>
      <c r="S58" s="18"/>
      <c r="T58" s="18"/>
      <c r="U58" s="18"/>
      <c r="V58" s="18"/>
      <c r="W58" s="18"/>
      <c r="X58" s="18"/>
      <c r="Y58" s="18"/>
      <c r="Z58" s="18"/>
      <c r="AC58" s="18"/>
      <c r="AD58" s="18"/>
      <c r="AE58" s="18"/>
      <c r="AF58" s="18"/>
      <c r="AG58" s="18"/>
      <c r="AH58" s="18"/>
      <c r="AI58" s="18"/>
      <c r="AJ58" s="18"/>
      <c r="AK58" s="21"/>
      <c r="AL58" s="21"/>
      <c r="AM58" s="21"/>
      <c r="AR58" s="23"/>
      <c r="AS58" s="23"/>
      <c r="AT58" s="23"/>
    </row>
    <row r="59" spans="1:46" x14ac:dyDescent="0.2">
      <c r="AK59" s="21"/>
      <c r="AL59" s="21"/>
      <c r="AM59" s="21"/>
      <c r="AR59" s="23"/>
      <c r="AS59" s="23"/>
      <c r="AT59" s="23"/>
    </row>
    <row r="60" spans="1:46" x14ac:dyDescent="0.2">
      <c r="AK60" s="21"/>
      <c r="AL60" s="21"/>
      <c r="AM60" s="21"/>
      <c r="AR60" s="23"/>
      <c r="AS60" s="23"/>
      <c r="AT60" s="23"/>
    </row>
    <row r="61" spans="1:46" x14ac:dyDescent="0.2">
      <c r="AK61" s="21"/>
      <c r="AL61" s="21"/>
      <c r="AM61" s="21"/>
      <c r="AR61" s="23"/>
      <c r="AS61" s="23"/>
      <c r="AT61" s="23"/>
    </row>
    <row r="62" spans="1:46" x14ac:dyDescent="0.2">
      <c r="AL62" s="21"/>
      <c r="AM62" s="21"/>
      <c r="AS62" s="23"/>
      <c r="AT62" s="23"/>
    </row>
    <row r="63" spans="1:46" x14ac:dyDescent="0.2">
      <c r="AL63" s="21"/>
      <c r="AM63" s="21"/>
      <c r="AS63" s="23"/>
      <c r="AT63" s="23"/>
    </row>
    <row r="64" spans="1:46" x14ac:dyDescent="0.2">
      <c r="AL64" s="21"/>
      <c r="AM64" s="21"/>
      <c r="AS64" s="23"/>
      <c r="AT64" s="23"/>
    </row>
    <row r="65" spans="38:46" x14ac:dyDescent="0.2">
      <c r="AL65" s="21"/>
      <c r="AM65" s="21"/>
      <c r="AS65" s="23"/>
      <c r="AT65" s="23"/>
    </row>
    <row r="66" spans="38:46" x14ac:dyDescent="0.2">
      <c r="AL66" s="21"/>
      <c r="AM66" s="21"/>
      <c r="AS66" s="23"/>
      <c r="AT66" s="23"/>
    </row>
    <row r="67" spans="38:46" x14ac:dyDescent="0.2">
      <c r="AL67" s="21"/>
      <c r="AM67" s="21"/>
      <c r="AS67" s="23"/>
      <c r="AT67" s="23"/>
    </row>
  </sheetData>
  <mergeCells count="4">
    <mergeCell ref="E3:AJ3"/>
    <mergeCell ref="E5:F6"/>
    <mergeCell ref="G5:Z5"/>
    <mergeCell ref="AA5:AJ5"/>
  </mergeCells>
  <printOptions horizontalCentered="1"/>
  <pageMargins left="0.24" right="0.2" top="0.46" bottom="0.39370078740157499" header="0.35" footer="0.47"/>
  <pageSetup paperSize="9" scale="47" orientation="landscape"/>
  <ignoredErrors>
    <ignoredError sqref="AJ7:AJ49 G7:X49 Z7:AH49" emptyCellReference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511811024" right="0.511811024" top="0.78740157499999996" bottom="0.78740157499999996" header="0.31496062000000002" footer="0.3149606200000000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T67"/>
  <sheetViews>
    <sheetView showGridLines="0" zoomScaleSheetLayoutView="90" workbookViewId="0"/>
  </sheetViews>
  <sheetFormatPr defaultColWidth="9.140625" defaultRowHeight="12.75" x14ac:dyDescent="0.2"/>
  <cols>
    <col min="1" max="2" width="1.85546875" style="43" customWidth="1"/>
    <col min="3" max="4" width="1.85546875" style="44" customWidth="1"/>
    <col min="5" max="5" width="2.85546875" style="4" customWidth="1"/>
    <col min="6" max="6" width="21.42578125" style="4" customWidth="1"/>
    <col min="7" max="36" width="8.140625" style="4" customWidth="1"/>
    <col min="37" max="42" width="8.7109375" style="2" customWidth="1"/>
    <col min="43" max="16384" width="9.140625" style="4"/>
  </cols>
  <sheetData>
    <row r="1" spans="1:44" s="26" customFormat="1" ht="39.950000000000003" customHeight="1" x14ac:dyDescent="0.25">
      <c r="A1" s="92"/>
      <c r="B1" s="92"/>
      <c r="C1" s="92"/>
      <c r="D1" s="27"/>
      <c r="G1" s="27"/>
      <c r="O1" s="27"/>
    </row>
    <row r="2" spans="1:44" s="43" customFormat="1" x14ac:dyDescent="0.2">
      <c r="A2" s="43" t="str">
        <f>Parâmetros2!J5</f>
        <v>DFATIA9</v>
      </c>
      <c r="B2" s="43" t="str">
        <f>Parâmetros2!K5</f>
        <v>Porcentagem da renda apropriada pelo nono décimo</v>
      </c>
      <c r="C2" s="43" t="str">
        <f>Parâmetros2!L5</f>
        <v>(%)</v>
      </c>
      <c r="D2" s="43">
        <f>Parâmetros2!M5</f>
        <v>1</v>
      </c>
      <c r="E2" s="43">
        <f>HLOOKUP($A2,RESULT!$1:$2,2,0)</f>
        <v>44</v>
      </c>
      <c r="G2" s="61">
        <f t="shared" ref="G2:V2" si="0">G6</f>
        <v>1992</v>
      </c>
      <c r="H2" s="61">
        <f t="shared" si="0"/>
        <v>1993</v>
      </c>
      <c r="I2" s="61">
        <f t="shared" si="0"/>
        <v>1995</v>
      </c>
      <c r="J2" s="61">
        <f t="shared" si="0"/>
        <v>1996</v>
      </c>
      <c r="K2" s="61">
        <f t="shared" si="0"/>
        <v>1997</v>
      </c>
      <c r="L2" s="61">
        <f t="shared" si="0"/>
        <v>1998</v>
      </c>
      <c r="M2" s="61">
        <f t="shared" si="0"/>
        <v>1999</v>
      </c>
      <c r="N2" s="61">
        <f t="shared" si="0"/>
        <v>2001</v>
      </c>
      <c r="O2" s="61">
        <f t="shared" si="0"/>
        <v>2002</v>
      </c>
      <c r="P2" s="61">
        <f t="shared" si="0"/>
        <v>2003</v>
      </c>
      <c r="Q2" s="61">
        <f t="shared" si="0"/>
        <v>2004</v>
      </c>
      <c r="R2" s="61">
        <f t="shared" si="0"/>
        <v>2005</v>
      </c>
      <c r="S2" s="61">
        <f t="shared" si="0"/>
        <v>2006</v>
      </c>
      <c r="T2" s="61">
        <f t="shared" si="0"/>
        <v>2007</v>
      </c>
      <c r="U2" s="61">
        <f t="shared" si="0"/>
        <v>2008</v>
      </c>
      <c r="V2" s="61">
        <f t="shared" si="0"/>
        <v>2009</v>
      </c>
      <c r="W2" s="61">
        <f>W6</f>
        <v>2011</v>
      </c>
      <c r="X2" s="61">
        <f>X6</f>
        <v>2012</v>
      </c>
      <c r="Y2" s="61">
        <f>Y6</f>
        <v>2013</v>
      </c>
      <c r="Z2" s="61">
        <f>Z6</f>
        <v>2014</v>
      </c>
      <c r="AA2" s="61">
        <f>AA6+1000</f>
        <v>3004</v>
      </c>
      <c r="AB2" s="61">
        <f t="shared" ref="AB2:AJ2" si="1">AB6+1000</f>
        <v>3005</v>
      </c>
      <c r="AC2" s="61">
        <f t="shared" si="1"/>
        <v>3006</v>
      </c>
      <c r="AD2" s="61">
        <f t="shared" si="1"/>
        <v>3007</v>
      </c>
      <c r="AE2" s="61">
        <f t="shared" si="1"/>
        <v>3008</v>
      </c>
      <c r="AF2" s="61">
        <f t="shared" si="1"/>
        <v>3009</v>
      </c>
      <c r="AG2" s="61">
        <f>AG6+1000</f>
        <v>3011</v>
      </c>
      <c r="AH2" s="61">
        <f>AH6+1000</f>
        <v>3012</v>
      </c>
      <c r="AI2" s="61">
        <f>AI6+1000</f>
        <v>3013</v>
      </c>
      <c r="AJ2" s="61">
        <f t="shared" si="1"/>
        <v>3014</v>
      </c>
      <c r="AK2" s="44"/>
      <c r="AL2" s="44"/>
      <c r="AM2" s="44"/>
      <c r="AN2" s="44"/>
      <c r="AO2" s="44"/>
      <c r="AP2" s="44"/>
    </row>
    <row r="3" spans="1:44" ht="42.75" customHeight="1" x14ac:dyDescent="0.3">
      <c r="A3" s="43" t="str">
        <f>Parâmetros2!D9</f>
        <v>TOT</v>
      </c>
      <c r="B3" s="43" t="str">
        <f>Parâmetros2!E9</f>
        <v>Total</v>
      </c>
      <c r="C3" s="43" t="str">
        <f>Parâmetros2!E9</f>
        <v>Total</v>
      </c>
      <c r="E3" s="146" t="str">
        <f>$B$2&amp;": "&amp;$C$3&amp;", 1992 a 2014"</f>
        <v>Porcentagem da renda apropriada pelo nono décimo: Total, 1992 a 2014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O3" s="3"/>
    </row>
    <row r="4" spans="1:44" ht="14.25" customHeight="1" thickBot="1" x14ac:dyDescent="0.25">
      <c r="E4" s="85"/>
      <c r="F4" s="85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143"/>
      <c r="Y4" s="143"/>
      <c r="Z4" s="144"/>
      <c r="AA4" s="93"/>
      <c r="AB4" s="93"/>
      <c r="AC4" s="93"/>
      <c r="AD4" s="93"/>
      <c r="AE4" s="93"/>
      <c r="AF4" s="93"/>
      <c r="AG4" s="93"/>
      <c r="AH4" s="143"/>
      <c r="AI4" s="143"/>
      <c r="AJ4" s="98" t="str">
        <f>Parâmetros2!L5</f>
        <v>(%)</v>
      </c>
      <c r="AK4" s="5"/>
      <c r="AL4" s="5"/>
      <c r="AO4" s="5"/>
    </row>
    <row r="5" spans="1:44" ht="35.25" customHeight="1" thickTop="1" x14ac:dyDescent="0.2">
      <c r="E5" s="147" t="s">
        <v>0</v>
      </c>
      <c r="F5" s="147"/>
      <c r="G5" s="149" t="s">
        <v>96</v>
      </c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50"/>
      <c r="AA5" s="145" t="s">
        <v>97</v>
      </c>
      <c r="AB5" s="145"/>
      <c r="AC5" s="145"/>
      <c r="AD5" s="145"/>
      <c r="AE5" s="145"/>
      <c r="AF5" s="145"/>
      <c r="AG5" s="145"/>
      <c r="AH5" s="145"/>
      <c r="AI5" s="145"/>
      <c r="AJ5" s="145"/>
      <c r="AK5" s="8"/>
      <c r="AL5" s="8"/>
      <c r="AM5" s="8"/>
      <c r="AP5" s="9"/>
      <c r="AQ5" s="10"/>
      <c r="AR5" s="10"/>
    </row>
    <row r="6" spans="1:44" ht="29.25" customHeight="1" x14ac:dyDescent="0.2">
      <c r="E6" s="148"/>
      <c r="F6" s="148"/>
      <c r="G6" s="59">
        <v>1992</v>
      </c>
      <c r="H6" s="59">
        <v>1993</v>
      </c>
      <c r="I6" s="60">
        <v>1995</v>
      </c>
      <c r="J6" s="60">
        <v>1996</v>
      </c>
      <c r="K6" s="60">
        <v>1997</v>
      </c>
      <c r="L6" s="60">
        <v>1998</v>
      </c>
      <c r="M6" s="60">
        <v>1999</v>
      </c>
      <c r="N6" s="59">
        <v>2001</v>
      </c>
      <c r="O6" s="59">
        <v>2002</v>
      </c>
      <c r="P6" s="59">
        <v>2003</v>
      </c>
      <c r="Q6" s="59">
        <v>2004</v>
      </c>
      <c r="R6" s="59">
        <v>2005</v>
      </c>
      <c r="S6" s="59">
        <v>2006</v>
      </c>
      <c r="T6" s="60">
        <v>2007</v>
      </c>
      <c r="U6" s="60">
        <v>2008</v>
      </c>
      <c r="V6" s="60">
        <v>2009</v>
      </c>
      <c r="W6" s="60">
        <v>2011</v>
      </c>
      <c r="X6" s="60">
        <v>2012</v>
      </c>
      <c r="Y6" s="60">
        <v>2013</v>
      </c>
      <c r="Z6" s="87">
        <v>2014</v>
      </c>
      <c r="AA6" s="59">
        <v>2004</v>
      </c>
      <c r="AB6" s="59">
        <v>2005</v>
      </c>
      <c r="AC6" s="59">
        <v>2006</v>
      </c>
      <c r="AD6" s="60">
        <v>2007</v>
      </c>
      <c r="AE6" s="60">
        <v>2008</v>
      </c>
      <c r="AF6" s="60">
        <v>2009</v>
      </c>
      <c r="AG6" s="60">
        <v>2011</v>
      </c>
      <c r="AH6" s="60">
        <v>2012</v>
      </c>
      <c r="AI6" s="60">
        <v>2013</v>
      </c>
      <c r="AJ6" s="60">
        <v>2014</v>
      </c>
      <c r="AK6" s="8"/>
      <c r="AL6" s="8"/>
      <c r="AM6" s="8"/>
      <c r="AP6" s="9"/>
      <c r="AQ6" s="10"/>
      <c r="AR6" s="10"/>
    </row>
    <row r="7" spans="1:44" ht="22.5" customHeight="1" x14ac:dyDescent="0.2">
      <c r="A7" s="43">
        <v>0</v>
      </c>
      <c r="E7" s="73" t="s">
        <v>8</v>
      </c>
      <c r="F7" s="74"/>
      <c r="G7" s="112">
        <f>IF($A7="","",IFERROR(VLOOKUP(G$2&amp;$A$3&amp;$A7,RESULT!$1:$1048576,$E$2,0)*$D$2,"-"))</f>
        <v>16.358879558155593</v>
      </c>
      <c r="H7" s="112">
        <f>IF($A7="","",IFERROR(VLOOKUP(H$2&amp;$A$3&amp;$A7,RESULT!$1:$1048576,$E$2,0)*$D$2,"-"))</f>
        <v>15.895951075894061</v>
      </c>
      <c r="I7" s="112">
        <f>IF($A7="","",IFERROR(VLOOKUP(I$2&amp;$A$3&amp;$A7,RESULT!$1:$1048576,$E$2,0)*$D$2,"-"))</f>
        <v>16.358690075738174</v>
      </c>
      <c r="J7" s="112">
        <f>IF($A7="","",IFERROR(VLOOKUP(J$2&amp;$A$3&amp;$A7,RESULT!$1:$1048576,$E$2,0)*$D$2,"-"))</f>
        <v>16.613728580419398</v>
      </c>
      <c r="K7" s="112">
        <f>IF($A7="","",IFERROR(VLOOKUP(K$2&amp;$A$3&amp;$A7,RESULT!$1:$1048576,$E$2,0)*$D$2,"-"))</f>
        <v>16.481213909388856</v>
      </c>
      <c r="L7" s="112">
        <f>IF($A7="","",IFERROR(VLOOKUP(L$2&amp;$A$3&amp;$A7,RESULT!$1:$1048576,$E$2,0)*$D$2,"-"))</f>
        <v>16.333236095455874</v>
      </c>
      <c r="M7" s="112">
        <f>IF($A7="","",IFERROR(VLOOKUP(M$2&amp;$A$3&amp;$A7,RESULT!$1:$1048576,$E$2,0)*$D$2,"-"))</f>
        <v>16.34933369497648</v>
      </c>
      <c r="N7" s="112">
        <f>IF($A7="","",IFERROR(VLOOKUP(N$2&amp;$A$3&amp;$A7,RESULT!$1:$1048576,$E$2,0)*$D$2,"-"))</f>
        <v>16.226432611340549</v>
      </c>
      <c r="O7" s="112">
        <f>IF($A7="","",IFERROR(VLOOKUP(O$2&amp;$A$3&amp;$A7,RESULT!$1:$1048576,$E$2,0)*$D$2,"-"))</f>
        <v>16.141080579190294</v>
      </c>
      <c r="P7" s="112">
        <f>IF($A7="","",IFERROR(VLOOKUP(P$2&amp;$A$3&amp;$A7,RESULT!$1:$1048576,$E$2,0)*$D$2,"-"))</f>
        <v>16.253024784073055</v>
      </c>
      <c r="Q7" s="112">
        <f>IF($A7="","",IFERROR(VLOOKUP(Q$2&amp;$A$3&amp;$A7,RESULT!$1:$1048576,$E$2,0)*$D$2,"-"))</f>
        <v>16.200703515408904</v>
      </c>
      <c r="R7" s="112">
        <f>IF($A7="","",IFERROR(VLOOKUP(R$2&amp;$A$3&amp;$A7,RESULT!$1:$1048576,$E$2,0)*$D$2,"-"))</f>
        <v>15.956866795876827</v>
      </c>
      <c r="S7" s="112">
        <f>IF($A7="","",IFERROR(VLOOKUP(S$2&amp;$A$3&amp;$A7,RESULT!$1:$1048576,$E$2,0)*$D$2,"-"))</f>
        <v>15.99399833716307</v>
      </c>
      <c r="T7" s="112">
        <f>IF($A7="","",IFERROR(VLOOKUP(T$2&amp;$A$3&amp;$A7,RESULT!$1:$1048576,$E$2,0)*$D$2,"-"))</f>
        <v>16.012495878484096</v>
      </c>
      <c r="U7" s="112">
        <f>IF($A7="","",IFERROR(VLOOKUP(U$2&amp;$A$3&amp;$A7,RESULT!$1:$1048576,$E$2,0)*$D$2,"-"))</f>
        <v>15.972782565541735</v>
      </c>
      <c r="V7" s="112">
        <f>IF($A7="","",IFERROR(VLOOKUP(V$2&amp;$A$3&amp;$A7,RESULT!$1:$1048576,$E$2,0)*$D$2,"-"))</f>
        <v>15.89075704863896</v>
      </c>
      <c r="W7" s="112">
        <f>IF($A7="","",IFERROR(VLOOKUP(W$2&amp;$A$3&amp;$A7,RESULT!$1:$1048576,$E$2,0)*$D$2,"-"))</f>
        <v>15.712764204372668</v>
      </c>
      <c r="X7" s="112">
        <f>IF($A7="","",IFERROR(VLOOKUP(X$2&amp;$A$3&amp;$A7,RESULT!$1:$1048576,$E$2,0)*$D$2,"-"))</f>
        <v>15.534360950246786</v>
      </c>
      <c r="Y7" s="112">
        <f>IF($A7="","",IFERROR(VLOOKUP(Y$2&amp;$A$3&amp;$A7,RESULT!$1:$1048576,$E$2,0)*$D$2,"-"))</f>
        <v>15.626715212265296</v>
      </c>
      <c r="Z7" s="113">
        <f>IF($A7="","",IFERROR(VLOOKUP(Z$2&amp;$A$3&amp;$A7,RESULT!$1:$1048576,$E$2,0)*$D$2,"-"))</f>
        <v>15.576967392885365</v>
      </c>
      <c r="AA7" s="112">
        <f>IF($A7="","",IFERROR(VLOOKUP(AA$2&amp;$A$3&amp;$A7,RESULT!$1:$1048576,$E$2,0)*$D$2,"-"))</f>
        <v>16.193090079749489</v>
      </c>
      <c r="AB7" s="112">
        <f>IF($A7="","",IFERROR(VLOOKUP(AB$2&amp;$A$3&amp;$A7,RESULT!$1:$1048576,$E$2,0)*$D$2,"-"))</f>
        <v>15.949667378210144</v>
      </c>
      <c r="AC7" s="112">
        <f>IF($A7="","",IFERROR(VLOOKUP(AC$2&amp;$A$3&amp;$A7,RESULT!$1:$1048576,$E$2,0)*$D$2,"-"))</f>
        <v>15.990192759345106</v>
      </c>
      <c r="AD7" s="112">
        <f>IF($A7="","",IFERROR(VLOOKUP(AD$2&amp;$A$3&amp;$A7,RESULT!$1:$1048576,$E$2,0)*$D$2,"-"))</f>
        <v>16.005526960858042</v>
      </c>
      <c r="AE7" s="112">
        <f>IF($A7="","",IFERROR(VLOOKUP(AE$2&amp;$A$3&amp;$A7,RESULT!$1:$1048576,$E$2,0)*$D$2,"-"))</f>
        <v>15.971735801213001</v>
      </c>
      <c r="AF7" s="112">
        <f>IF($A7="","",IFERROR(VLOOKUP(AF$2&amp;$A$3&amp;$A7,RESULT!$1:$1048576,$E$2,0)*$D$2,"-"))</f>
        <v>15.899178439905384</v>
      </c>
      <c r="AG7" s="112">
        <f>IF($A7="","",IFERROR(VLOOKUP(AG$2&amp;$A$3&amp;$A7,RESULT!$1:$1048576,$E$2,0)*$D$2,"-"))</f>
        <v>15.735112463012456</v>
      </c>
      <c r="AH7" s="112">
        <f>IF($A7="","",IFERROR(VLOOKUP(AH$2&amp;$A$3&amp;$A7,RESULT!$1:$1048576,$E$2,0)*$D$2,"-"))</f>
        <v>15.559206389489439</v>
      </c>
      <c r="AI7" s="112">
        <f>IF($A7="","",IFERROR(VLOOKUP(AI$2&amp;$A$3&amp;$A7,RESULT!$1:$1048576,$E$2,0)*$D$2,"-"))</f>
        <v>15.644144325225184</v>
      </c>
      <c r="AJ7" s="112">
        <f>IF($A7="","",IFERROR(VLOOKUP(AJ$2&amp;$A$3&amp;$A7,RESULT!$1:$1048576,$E$2,0)*$D$2,"-"))</f>
        <v>15.60324883112898</v>
      </c>
      <c r="AK7" s="8"/>
      <c r="AL7" s="8"/>
      <c r="AM7" s="8"/>
      <c r="AP7" s="9"/>
      <c r="AQ7" s="10"/>
      <c r="AR7" s="10"/>
    </row>
    <row r="8" spans="1:44" ht="22.5" customHeight="1" x14ac:dyDescent="0.2">
      <c r="A8" s="43">
        <v>10</v>
      </c>
      <c r="B8" s="45"/>
      <c r="C8" s="46"/>
      <c r="D8" s="46"/>
      <c r="E8" s="76" t="s">
        <v>43</v>
      </c>
      <c r="F8" s="77"/>
      <c r="G8" s="114">
        <f>IF($A8="","",IFERROR(VLOOKUP(G$2&amp;$A$3&amp;$A8,RESULT!$1:$1048576,$E$2,0)*$D$2,"-"))</f>
        <v>16.459243807745558</v>
      </c>
      <c r="H8" s="114">
        <f>IF($A8="","",IFERROR(VLOOKUP(H$2&amp;$A$3&amp;$A8,RESULT!$1:$1048576,$E$2,0)*$D$2,"-"))</f>
        <v>15.136511770817947</v>
      </c>
      <c r="I8" s="114">
        <f>IF($A8="","",IFERROR(VLOOKUP(I$2&amp;$A$3&amp;$A8,RESULT!$1:$1048576,$E$2,0)*$D$2,"-"))</f>
        <v>15.723076938560588</v>
      </c>
      <c r="J8" s="114">
        <f>IF($A8="","",IFERROR(VLOOKUP(J$2&amp;$A$3&amp;$A8,RESULT!$1:$1048576,$E$2,0)*$D$2,"-"))</f>
        <v>16.349639902602689</v>
      </c>
      <c r="K8" s="114">
        <f>IF($A8="","",IFERROR(VLOOKUP(K$2&amp;$A$3&amp;$A8,RESULT!$1:$1048576,$E$2,0)*$D$2,"-"))</f>
        <v>16.183080045446559</v>
      </c>
      <c r="L8" s="114">
        <f>IF($A8="","",IFERROR(VLOOKUP(L$2&amp;$A$3&amp;$A8,RESULT!$1:$1048576,$E$2,0)*$D$2,"-"))</f>
        <v>15.973885094347985</v>
      </c>
      <c r="M8" s="114">
        <f>IF($A8="","",IFERROR(VLOOKUP(M$2&amp;$A$3&amp;$A8,RESULT!$1:$1048576,$E$2,0)*$D$2,"-"))</f>
        <v>16.153102120068219</v>
      </c>
      <c r="N8" s="114">
        <f>IF($A8="","",IFERROR(VLOOKUP(N$2&amp;$A$3&amp;$A8,RESULT!$1:$1048576,$E$2,0)*$D$2,"-"))</f>
        <v>15.521742219773238</v>
      </c>
      <c r="O8" s="114">
        <f>IF($A8="","",IFERROR(VLOOKUP(O$2&amp;$A$3&amp;$A8,RESULT!$1:$1048576,$E$2,0)*$D$2,"-"))</f>
        <v>15.536281242581524</v>
      </c>
      <c r="P8" s="114">
        <f>IF($A8="","",IFERROR(VLOOKUP(P$2&amp;$A$3&amp;$A8,RESULT!$1:$1048576,$E$2,0)*$D$2,"-"))</f>
        <v>15.760120567667109</v>
      </c>
      <c r="Q8" s="114">
        <f>IF($A8="","",IFERROR(VLOOKUP(Q$2&amp;$A$3&amp;$A8,RESULT!$1:$1048576,$E$2,0)*$D$2,"-"))</f>
        <v>15.832371626451987</v>
      </c>
      <c r="R8" s="114">
        <f>IF($A8="","",IFERROR(VLOOKUP(R$2&amp;$A$3&amp;$A8,RESULT!$1:$1048576,$E$2,0)*$D$2,"-"))</f>
        <v>15.586118273135597</v>
      </c>
      <c r="S8" s="114">
        <f>IF($A8="","",IFERROR(VLOOKUP(S$2&amp;$A$3&amp;$A8,RESULT!$1:$1048576,$E$2,0)*$D$2,"-"))</f>
        <v>15.735066435677702</v>
      </c>
      <c r="T8" s="114">
        <f>IF($A8="","",IFERROR(VLOOKUP(T$2&amp;$A$3&amp;$A8,RESULT!$1:$1048576,$E$2,0)*$D$2,"-"))</f>
        <v>16.021628751929363</v>
      </c>
      <c r="U8" s="114">
        <f>IF($A8="","",IFERROR(VLOOKUP(U$2&amp;$A$3&amp;$A8,RESULT!$1:$1048576,$E$2,0)*$D$2,"-"))</f>
        <v>15.908482648150425</v>
      </c>
      <c r="V8" s="114">
        <f>IF($A8="","",IFERROR(VLOOKUP(V$2&amp;$A$3&amp;$A8,RESULT!$1:$1048576,$E$2,0)*$D$2,"-"))</f>
        <v>15.671071752393281</v>
      </c>
      <c r="W8" s="114">
        <f>IF($A8="","",IFERROR(VLOOKUP(W$2&amp;$A$3&amp;$A8,RESULT!$1:$1048576,$E$2,0)*$D$2,"-"))</f>
        <v>15.681367590300837</v>
      </c>
      <c r="X8" s="114">
        <f>IF($A8="","",IFERROR(VLOOKUP(X$2&amp;$A$3&amp;$A8,RESULT!$1:$1048576,$E$2,0)*$D$2,"-"))</f>
        <v>15.811702876609921</v>
      </c>
      <c r="Y8" s="114">
        <f>IF($A8="","",IFERROR(VLOOKUP(Y$2&amp;$A$3&amp;$A8,RESULT!$1:$1048576,$E$2,0)*$D$2,"-"))</f>
        <v>16.054647299060505</v>
      </c>
      <c r="Z8" s="115">
        <f>IF($A8="","",IFERROR(VLOOKUP(Z$2&amp;$A$3&amp;$A8,RESULT!$1:$1048576,$E$2,0)*$D$2,"-"))</f>
        <v>15.887095295458934</v>
      </c>
      <c r="AA8" s="114">
        <f>IF($A8="","",IFERROR(VLOOKUP(AA$2&amp;$A$3&amp;$A8,RESULT!$1:$1048576,$E$2,0)*$D$2,"-"))</f>
        <v>15.61801609014659</v>
      </c>
      <c r="AB8" s="116">
        <f>IF($A8="","",IFERROR(VLOOKUP(AB$2&amp;$A$3&amp;$A8,RESULT!$1:$1048576,$E$2,0)*$D$2,"-"))</f>
        <v>15.53963323809775</v>
      </c>
      <c r="AC8" s="116">
        <f>IF($A8="","",IFERROR(VLOOKUP(AC$2&amp;$A$3&amp;$A8,RESULT!$1:$1048576,$E$2,0)*$D$2,"-"))</f>
        <v>15.589132078434297</v>
      </c>
      <c r="AD8" s="116">
        <f>IF($A8="","",IFERROR(VLOOKUP(AD$2&amp;$A$3&amp;$A8,RESULT!$1:$1048576,$E$2,0)*$D$2,"-"))</f>
        <v>15.808074145473</v>
      </c>
      <c r="AE8" s="116">
        <f>IF($A8="","",IFERROR(VLOOKUP(AE$2&amp;$A$3&amp;$A8,RESULT!$1:$1048576,$E$2,0)*$D$2,"-"))</f>
        <v>15.78405621948194</v>
      </c>
      <c r="AF8" s="116">
        <f>IF($A8="","",IFERROR(VLOOKUP(AF$2&amp;$A$3&amp;$A8,RESULT!$1:$1048576,$E$2,0)*$D$2,"-"))</f>
        <v>15.696163873826919</v>
      </c>
      <c r="AG8" s="116">
        <f>IF($A8="","",IFERROR(VLOOKUP(AG$2&amp;$A$3&amp;$A8,RESULT!$1:$1048576,$E$2,0)*$D$2,"-"))</f>
        <v>15.573113109463257</v>
      </c>
      <c r="AH8" s="116">
        <f>IF($A8="","",IFERROR(VLOOKUP(AH$2&amp;$A$3&amp;$A8,RESULT!$1:$1048576,$E$2,0)*$D$2,"-"))</f>
        <v>15.869194070112528</v>
      </c>
      <c r="AI8" s="116">
        <f>IF($A8="","",IFERROR(VLOOKUP(AI$2&amp;$A$3&amp;$A8,RESULT!$1:$1048576,$E$2,0)*$D$2,"-"))</f>
        <v>16.038571785919771</v>
      </c>
      <c r="AJ8" s="116">
        <f>IF($A8="","",IFERROR(VLOOKUP(AJ$2&amp;$A$3&amp;$A8,RESULT!$1:$1048576,$E$2,0)*$D$2,"-"))</f>
        <v>15.850093194793125</v>
      </c>
      <c r="AK8" s="11"/>
      <c r="AL8" s="11"/>
      <c r="AM8" s="11"/>
      <c r="AN8" s="11"/>
      <c r="AO8" s="11"/>
      <c r="AP8" s="12"/>
      <c r="AQ8" s="13"/>
      <c r="AR8" s="14"/>
    </row>
    <row r="9" spans="1:44" ht="22.5" customHeight="1" x14ac:dyDescent="0.2">
      <c r="A9" s="43">
        <v>11</v>
      </c>
      <c r="B9" s="45"/>
      <c r="C9" s="46"/>
      <c r="D9" s="46"/>
      <c r="E9" s="71"/>
      <c r="F9" s="70" t="s">
        <v>16</v>
      </c>
      <c r="G9" s="117">
        <f>IF($A9="","",IFERROR(VLOOKUP(G$2&amp;$A$3&amp;$A9,RESULT!$1:$1048576,$E$2,0)*$D$2,"-"))</f>
        <v>17.31450628950126</v>
      </c>
      <c r="H9" s="117">
        <f>IF($A9="","",IFERROR(VLOOKUP(H$2&amp;$A$3&amp;$A9,RESULT!$1:$1048576,$E$2,0)*$D$2,"-"))</f>
        <v>15.91903616260165</v>
      </c>
      <c r="I9" s="117">
        <f>IF($A9="","",IFERROR(VLOOKUP(I$2&amp;$A$3&amp;$A9,RESULT!$1:$1048576,$E$2,0)*$D$2,"-"))</f>
        <v>17.337293122266416</v>
      </c>
      <c r="J9" s="117">
        <f>IF($A9="","",IFERROR(VLOOKUP(J$2&amp;$A$3&amp;$A9,RESULT!$1:$1048576,$E$2,0)*$D$2,"-"))</f>
        <v>17.30985272806393</v>
      </c>
      <c r="K9" s="117">
        <f>IF($A9="","",IFERROR(VLOOKUP(K$2&amp;$A$3&amp;$A9,RESULT!$1:$1048576,$E$2,0)*$D$2,"-"))</f>
        <v>16.802189546788185</v>
      </c>
      <c r="L9" s="117">
        <f>IF($A9="","",IFERROR(VLOOKUP(L$2&amp;$A$3&amp;$A9,RESULT!$1:$1048576,$E$2,0)*$D$2,"-"))</f>
        <v>15.926925853557293</v>
      </c>
      <c r="M9" s="117">
        <f>IF($A9="","",IFERROR(VLOOKUP(M$2&amp;$A$3&amp;$A9,RESULT!$1:$1048576,$E$2,0)*$D$2,"-"))</f>
        <v>16.657881612820475</v>
      </c>
      <c r="N9" s="117">
        <f>IF($A9="","",IFERROR(VLOOKUP(N$2&amp;$A$3&amp;$A9,RESULT!$1:$1048576,$E$2,0)*$D$2,"-"))</f>
        <v>15.315299604591026</v>
      </c>
      <c r="O9" s="117">
        <f>IF($A9="","",IFERROR(VLOOKUP(O$2&amp;$A$3&amp;$A9,RESULT!$1:$1048576,$E$2,0)*$D$2,"-"))</f>
        <v>16.527782240631659</v>
      </c>
      <c r="P9" s="117">
        <f>IF($A9="","",IFERROR(VLOOKUP(P$2&amp;$A$3&amp;$A9,RESULT!$1:$1048576,$E$2,0)*$D$2,"-"))</f>
        <v>16.703562552730581</v>
      </c>
      <c r="Q9" s="117">
        <f>IF($A9="","",IFERROR(VLOOKUP(Q$2&amp;$A$3&amp;$A9,RESULT!$1:$1048576,$E$2,0)*$D$2,"-"))</f>
        <v>15.264917066668929</v>
      </c>
      <c r="R9" s="117">
        <f>IF($A9="","",IFERROR(VLOOKUP(R$2&amp;$A$3&amp;$A9,RESULT!$1:$1048576,$E$2,0)*$D$2,"-"))</f>
        <v>15.226430131897295</v>
      </c>
      <c r="S9" s="117">
        <f>IF($A9="","",IFERROR(VLOOKUP(S$2&amp;$A$3&amp;$A9,RESULT!$1:$1048576,$E$2,0)*$D$2,"-"))</f>
        <v>16.707752758287725</v>
      </c>
      <c r="T9" s="117">
        <f>IF($A9="","",IFERROR(VLOOKUP(T$2&amp;$A$3&amp;$A9,RESULT!$1:$1048576,$E$2,0)*$D$2,"-"))</f>
        <v>17.222877653730684</v>
      </c>
      <c r="U9" s="117">
        <f>IF($A9="","",IFERROR(VLOOKUP(U$2&amp;$A$3&amp;$A9,RESULT!$1:$1048576,$E$2,0)*$D$2,"-"))</f>
        <v>16.58574650539213</v>
      </c>
      <c r="V9" s="117">
        <f>IF($A9="","",IFERROR(VLOOKUP(V$2&amp;$A$3&amp;$A9,RESULT!$1:$1048576,$E$2,0)*$D$2,"-"))</f>
        <v>16.187970126360291</v>
      </c>
      <c r="W9" s="117">
        <f>IF($A9="","",IFERROR(VLOOKUP(W$2&amp;$A$3&amp;$A9,RESULT!$1:$1048576,$E$2,0)*$D$2,"-"))</f>
        <v>16.065757511575654</v>
      </c>
      <c r="X9" s="117">
        <f>IF($A9="","",IFERROR(VLOOKUP(X$2&amp;$A$3&amp;$A9,RESULT!$1:$1048576,$E$2,0)*$D$2,"-"))</f>
        <v>15.905816954326063</v>
      </c>
      <c r="Y9" s="117">
        <f>IF($A9="","",IFERROR(VLOOKUP(Y$2&amp;$A$3&amp;$A9,RESULT!$1:$1048576,$E$2,0)*$D$2,"-"))</f>
        <v>15.909610129238644</v>
      </c>
      <c r="Z9" s="118">
        <f>IF($A9="","",IFERROR(VLOOKUP(Z$2&amp;$A$3&amp;$A9,RESULT!$1:$1048576,$E$2,0)*$D$2,"-"))</f>
        <v>16.140208463351598</v>
      </c>
      <c r="AA9" s="117">
        <f>IF($A9="","",IFERROR(VLOOKUP(AA$2&amp;$A$3&amp;$A9,RESULT!$1:$1048576,$E$2,0)*$D$2,"-"))</f>
        <v>14.881086949482864</v>
      </c>
      <c r="AB9" s="119">
        <f>IF($A9="","",IFERROR(VLOOKUP(AB$2&amp;$A$3&amp;$A9,RESULT!$1:$1048576,$E$2,0)*$D$2,"-"))</f>
        <v>15.455819202414759</v>
      </c>
      <c r="AC9" s="119">
        <f>IF($A9="","",IFERROR(VLOOKUP(AC$2&amp;$A$3&amp;$A9,RESULT!$1:$1048576,$E$2,0)*$D$2,"-"))</f>
        <v>16.109552679069033</v>
      </c>
      <c r="AD9" s="119">
        <f>IF($A9="","",IFERROR(VLOOKUP(AD$2&amp;$A$3&amp;$A9,RESULT!$1:$1048576,$E$2,0)*$D$2,"-"))</f>
        <v>16.630913363023716</v>
      </c>
      <c r="AE9" s="119">
        <f>IF($A9="","",IFERROR(VLOOKUP(AE$2&amp;$A$3&amp;$A9,RESULT!$1:$1048576,$E$2,0)*$D$2,"-"))</f>
        <v>16.323221238307084</v>
      </c>
      <c r="AF9" s="119">
        <f>IF($A9="","",IFERROR(VLOOKUP(AF$2&amp;$A$3&amp;$A9,RESULT!$1:$1048576,$E$2,0)*$D$2,"-"))</f>
        <v>16.232118898724075</v>
      </c>
      <c r="AG9" s="119">
        <f>IF($A9="","",IFERROR(VLOOKUP(AG$2&amp;$A$3&amp;$A9,RESULT!$1:$1048576,$E$2,0)*$D$2,"-"))</f>
        <v>16.20275967433124</v>
      </c>
      <c r="AH9" s="119">
        <f>IF($A9="","",IFERROR(VLOOKUP(AH$2&amp;$A$3&amp;$A9,RESULT!$1:$1048576,$E$2,0)*$D$2,"-"))</f>
        <v>15.963793819005232</v>
      </c>
      <c r="AI9" s="119">
        <f>IF($A9="","",IFERROR(VLOOKUP(AI$2&amp;$A$3&amp;$A9,RESULT!$1:$1048576,$E$2,0)*$D$2,"-"))</f>
        <v>16.275038045923559</v>
      </c>
      <c r="AJ9" s="119">
        <f>IF($A9="","",IFERROR(VLOOKUP(AJ$2&amp;$A$3&amp;$A9,RESULT!$1:$1048576,$E$2,0)*$D$2,"-"))</f>
        <v>16.212065016802036</v>
      </c>
      <c r="AK9" s="11"/>
      <c r="AL9" s="11"/>
      <c r="AM9" s="11"/>
      <c r="AN9" s="11"/>
      <c r="AO9" s="11"/>
      <c r="AP9" s="12"/>
      <c r="AQ9" s="13"/>
      <c r="AR9" s="14"/>
    </row>
    <row r="10" spans="1:44" ht="22.5" customHeight="1" x14ac:dyDescent="0.2">
      <c r="A10" s="43">
        <v>12</v>
      </c>
      <c r="B10" s="45"/>
      <c r="C10" s="46"/>
      <c r="D10" s="46"/>
      <c r="E10" s="80"/>
      <c r="F10" s="72" t="s">
        <v>17</v>
      </c>
      <c r="G10" s="117">
        <f>IF($A10="","",IFERROR(VLOOKUP(G$2&amp;$A$3&amp;$A10,RESULT!$1:$1048576,$E$2,0)*$D$2,"-"))</f>
        <v>16.97739097214054</v>
      </c>
      <c r="H10" s="117">
        <f>IF($A10="","",IFERROR(VLOOKUP(H$2&amp;$A$3&amp;$A10,RESULT!$1:$1048576,$E$2,0)*$D$2,"-"))</f>
        <v>19.512433516657538</v>
      </c>
      <c r="I10" s="117">
        <f>IF($A10="","",IFERROR(VLOOKUP(I$2&amp;$A$3&amp;$A10,RESULT!$1:$1048576,$E$2,0)*$D$2,"-"))</f>
        <v>15.305106088291637</v>
      </c>
      <c r="J10" s="117">
        <f>IF($A10="","",IFERROR(VLOOKUP(J$2&amp;$A$3&amp;$A10,RESULT!$1:$1048576,$E$2,0)*$D$2,"-"))</f>
        <v>16.904517039050695</v>
      </c>
      <c r="K10" s="117">
        <f>IF($A10="","",IFERROR(VLOOKUP(K$2&amp;$A$3&amp;$A10,RESULT!$1:$1048576,$E$2,0)*$D$2,"-"))</f>
        <v>17.407920203298865</v>
      </c>
      <c r="L10" s="117">
        <f>IF($A10="","",IFERROR(VLOOKUP(L$2&amp;$A$3&amp;$A10,RESULT!$1:$1048576,$E$2,0)*$D$2,"-"))</f>
        <v>17.237138999816473</v>
      </c>
      <c r="M10" s="117">
        <f>IF($A10="","",IFERROR(VLOOKUP(M$2&amp;$A$3&amp;$A10,RESULT!$1:$1048576,$E$2,0)*$D$2,"-"))</f>
        <v>16.943958053143895</v>
      </c>
      <c r="N10" s="117">
        <f>IF($A10="","",IFERROR(VLOOKUP(N$2&amp;$A$3&amp;$A10,RESULT!$1:$1048576,$E$2,0)*$D$2,"-"))</f>
        <v>16.177264191850561</v>
      </c>
      <c r="O10" s="117">
        <f>IF($A10="","",IFERROR(VLOOKUP(O$2&amp;$A$3&amp;$A10,RESULT!$1:$1048576,$E$2,0)*$D$2,"-"))</f>
        <v>15.372175230699753</v>
      </c>
      <c r="P10" s="117">
        <f>IF($A10="","",IFERROR(VLOOKUP(P$2&amp;$A$3&amp;$A10,RESULT!$1:$1048576,$E$2,0)*$D$2,"-"))</f>
        <v>17.615613665090088</v>
      </c>
      <c r="Q10" s="117">
        <f>IF($A10="","",IFERROR(VLOOKUP(Q$2&amp;$A$3&amp;$A10,RESULT!$1:$1048576,$E$2,0)*$D$2,"-"))</f>
        <v>17.004006296447187</v>
      </c>
      <c r="R10" s="117">
        <f>IF($A10="","",IFERROR(VLOOKUP(R$2&amp;$A$3&amp;$A10,RESULT!$1:$1048576,$E$2,0)*$D$2,"-"))</f>
        <v>17.41522603154511</v>
      </c>
      <c r="S10" s="117">
        <f>IF($A10="","",IFERROR(VLOOKUP(S$2&amp;$A$3&amp;$A10,RESULT!$1:$1048576,$E$2,0)*$D$2,"-"))</f>
        <v>17.477833954036441</v>
      </c>
      <c r="T10" s="117">
        <f>IF($A10="","",IFERROR(VLOOKUP(T$2&amp;$A$3&amp;$A10,RESULT!$1:$1048576,$E$2,0)*$D$2,"-"))</f>
        <v>18.431208241500968</v>
      </c>
      <c r="U10" s="117">
        <f>IF($A10="","",IFERROR(VLOOKUP(U$2&amp;$A$3&amp;$A10,RESULT!$1:$1048576,$E$2,0)*$D$2,"-"))</f>
        <v>16.551929822897407</v>
      </c>
      <c r="V10" s="117">
        <f>IF($A10="","",IFERROR(VLOOKUP(V$2&amp;$A$3&amp;$A10,RESULT!$1:$1048576,$E$2,0)*$D$2,"-"))</f>
        <v>15.104509468441279</v>
      </c>
      <c r="W10" s="117">
        <f>IF($A10="","",IFERROR(VLOOKUP(W$2&amp;$A$3&amp;$A10,RESULT!$1:$1048576,$E$2,0)*$D$2,"-"))</f>
        <v>16.085438368680457</v>
      </c>
      <c r="X10" s="117">
        <f>IF($A10="","",IFERROR(VLOOKUP(X$2&amp;$A$3&amp;$A10,RESULT!$1:$1048576,$E$2,0)*$D$2,"-"))</f>
        <v>15.498259841144304</v>
      </c>
      <c r="Y10" s="117">
        <f>IF($A10="","",IFERROR(VLOOKUP(Y$2&amp;$A$3&amp;$A10,RESULT!$1:$1048576,$E$2,0)*$D$2,"-"))</f>
        <v>15.412518269980161</v>
      </c>
      <c r="Z10" s="118">
        <f>IF($A10="","",IFERROR(VLOOKUP(Z$2&amp;$A$3&amp;$A10,RESULT!$1:$1048576,$E$2,0)*$D$2,"-"))</f>
        <v>16.30430097018575</v>
      </c>
      <c r="AA10" s="117">
        <f>IF($A10="","",IFERROR(VLOOKUP(AA$2&amp;$A$3&amp;$A10,RESULT!$1:$1048576,$E$2,0)*$D$2,"-"))</f>
        <v>16.361485112689834</v>
      </c>
      <c r="AB10" s="117">
        <f>IF($A10="","",IFERROR(VLOOKUP(AB$2&amp;$A$3&amp;$A10,RESULT!$1:$1048576,$E$2,0)*$D$2,"-"))</f>
        <v>16.148700000019481</v>
      </c>
      <c r="AC10" s="117">
        <f>IF($A10="","",IFERROR(VLOOKUP(AC$2&amp;$A$3&amp;$A10,RESULT!$1:$1048576,$E$2,0)*$D$2,"-"))</f>
        <v>16.302375626462897</v>
      </c>
      <c r="AD10" s="117">
        <f>IF($A10="","",IFERROR(VLOOKUP(AD$2&amp;$A$3&amp;$A10,RESULT!$1:$1048576,$E$2,0)*$D$2,"-"))</f>
        <v>17.573406882276309</v>
      </c>
      <c r="AE10" s="117">
        <f>IF($A10="","",IFERROR(VLOOKUP(AE$2&amp;$A$3&amp;$A10,RESULT!$1:$1048576,$E$2,0)*$D$2,"-"))</f>
        <v>16.057723773325066</v>
      </c>
      <c r="AF10" s="117">
        <f>IF($A10="","",IFERROR(VLOOKUP(AF$2&amp;$A$3&amp;$A10,RESULT!$1:$1048576,$E$2,0)*$D$2,"-"))</f>
        <v>15.019049889998428</v>
      </c>
      <c r="AG10" s="117">
        <f>IF($A10="","",IFERROR(VLOOKUP(AG$2&amp;$A$3&amp;$A10,RESULT!$1:$1048576,$E$2,0)*$D$2,"-"))</f>
        <v>16.243036943941526</v>
      </c>
      <c r="AH10" s="117">
        <f>IF($A10="","",IFERROR(VLOOKUP(AH$2&amp;$A$3&amp;$A10,RESULT!$1:$1048576,$E$2,0)*$D$2,"-"))</f>
        <v>16.383647469413219</v>
      </c>
      <c r="AI10" s="117">
        <f>IF($A10="","",IFERROR(VLOOKUP(AI$2&amp;$A$3&amp;$A10,RESULT!$1:$1048576,$E$2,0)*$D$2,"-"))</f>
        <v>15.700558237165652</v>
      </c>
      <c r="AJ10" s="117">
        <f>IF($A10="","",IFERROR(VLOOKUP(AJ$2&amp;$A$3&amp;$A10,RESULT!$1:$1048576,$E$2,0)*$D$2,"-"))</f>
        <v>16.157826371931904</v>
      </c>
      <c r="AK10" s="11"/>
      <c r="AL10" s="11"/>
      <c r="AM10" s="11"/>
      <c r="AN10" s="11"/>
      <c r="AO10" s="11"/>
      <c r="AP10" s="12"/>
      <c r="AQ10" s="13"/>
      <c r="AR10" s="14"/>
    </row>
    <row r="11" spans="1:44" ht="22.5" customHeight="1" x14ac:dyDescent="0.2">
      <c r="A11" s="43">
        <v>13</v>
      </c>
      <c r="B11" s="45"/>
      <c r="C11" s="46"/>
      <c r="D11" s="46"/>
      <c r="E11" s="80"/>
      <c r="F11" s="72" t="s">
        <v>18</v>
      </c>
      <c r="G11" s="117">
        <f>IF($A11="","",IFERROR(VLOOKUP(G$2&amp;$A$3&amp;$A11,RESULT!$1:$1048576,$E$2,0)*$D$2,"-"))</f>
        <v>17.036763728147299</v>
      </c>
      <c r="H11" s="117">
        <f>IF($A11="","",IFERROR(VLOOKUP(H$2&amp;$A$3&amp;$A11,RESULT!$1:$1048576,$E$2,0)*$D$2,"-"))</f>
        <v>15.628744600499417</v>
      </c>
      <c r="I11" s="117">
        <f>IF($A11="","",IFERROR(VLOOKUP(I$2&amp;$A$3&amp;$A11,RESULT!$1:$1048576,$E$2,0)*$D$2,"-"))</f>
        <v>15.783465059384902</v>
      </c>
      <c r="J11" s="117">
        <f>IF($A11="","",IFERROR(VLOOKUP(J$2&amp;$A$3&amp;$A11,RESULT!$1:$1048576,$E$2,0)*$D$2,"-"))</f>
        <v>17.135742576082905</v>
      </c>
      <c r="K11" s="117">
        <f>IF($A11="","",IFERROR(VLOOKUP(K$2&amp;$A$3&amp;$A11,RESULT!$1:$1048576,$E$2,0)*$D$2,"-"))</f>
        <v>16.089809346855951</v>
      </c>
      <c r="L11" s="117">
        <f>IF($A11="","",IFERROR(VLOOKUP(L$2&amp;$A$3&amp;$A11,RESULT!$1:$1048576,$E$2,0)*$D$2,"-"))</f>
        <v>17.455735718499</v>
      </c>
      <c r="M11" s="117">
        <f>IF($A11="","",IFERROR(VLOOKUP(M$2&amp;$A$3&amp;$A11,RESULT!$1:$1048576,$E$2,0)*$D$2,"-"))</f>
        <v>17.016968525373514</v>
      </c>
      <c r="N11" s="117">
        <f>IF($A11="","",IFERROR(VLOOKUP(N$2&amp;$A$3&amp;$A11,RESULT!$1:$1048576,$E$2,0)*$D$2,"-"))</f>
        <v>15.839768059889231</v>
      </c>
      <c r="O11" s="117">
        <f>IF($A11="","",IFERROR(VLOOKUP(O$2&amp;$A$3&amp;$A11,RESULT!$1:$1048576,$E$2,0)*$D$2,"-"))</f>
        <v>15.392559040641522</v>
      </c>
      <c r="P11" s="117">
        <f>IF($A11="","",IFERROR(VLOOKUP(P$2&amp;$A$3&amp;$A11,RESULT!$1:$1048576,$E$2,0)*$D$2,"-"))</f>
        <v>15.11195585105007</v>
      </c>
      <c r="Q11" s="117">
        <f>IF($A11="","",IFERROR(VLOOKUP(Q$2&amp;$A$3&amp;$A11,RESULT!$1:$1048576,$E$2,0)*$D$2,"-"))</f>
        <v>16.315309425856867</v>
      </c>
      <c r="R11" s="117">
        <f>IF($A11="","",IFERROR(VLOOKUP(R$2&amp;$A$3&amp;$A11,RESULT!$1:$1048576,$E$2,0)*$D$2,"-"))</f>
        <v>15.533069835219521</v>
      </c>
      <c r="S11" s="117">
        <f>IF($A11="","",IFERROR(VLOOKUP(S$2&amp;$A$3&amp;$A11,RESULT!$1:$1048576,$E$2,0)*$D$2,"-"))</f>
        <v>16.053236051689979</v>
      </c>
      <c r="T11" s="117">
        <f>IF($A11="","",IFERROR(VLOOKUP(T$2&amp;$A$3&amp;$A11,RESULT!$1:$1048576,$E$2,0)*$D$2,"-"))</f>
        <v>15.680878854970814</v>
      </c>
      <c r="U11" s="117">
        <f>IF($A11="","",IFERROR(VLOOKUP(U$2&amp;$A$3&amp;$A11,RESULT!$1:$1048576,$E$2,0)*$D$2,"-"))</f>
        <v>16.725094666139327</v>
      </c>
      <c r="V11" s="117">
        <f>IF($A11="","",IFERROR(VLOOKUP(V$2&amp;$A$3&amp;$A11,RESULT!$1:$1048576,$E$2,0)*$D$2,"-"))</f>
        <v>15.535365334004219</v>
      </c>
      <c r="W11" s="117">
        <f>IF($A11="","",IFERROR(VLOOKUP(W$2&amp;$A$3&amp;$A11,RESULT!$1:$1048576,$E$2,0)*$D$2,"-"))</f>
        <v>15.646698610559504</v>
      </c>
      <c r="X11" s="117">
        <f>IF($A11="","",IFERROR(VLOOKUP(X$2&amp;$A$3&amp;$A11,RESULT!$1:$1048576,$E$2,0)*$D$2,"-"))</f>
        <v>16.088868053984676</v>
      </c>
      <c r="Y11" s="117">
        <f>IF($A11="","",IFERROR(VLOOKUP(Y$2&amp;$A$3&amp;$A11,RESULT!$1:$1048576,$E$2,0)*$D$2,"-"))</f>
        <v>16.172016408592462</v>
      </c>
      <c r="Z11" s="118">
        <f>IF($A11="","",IFERROR(VLOOKUP(Z$2&amp;$A$3&amp;$A11,RESULT!$1:$1048576,$E$2,0)*$D$2,"-"))</f>
        <v>15.464459962863465</v>
      </c>
      <c r="AA11" s="117">
        <f>IF($A11="","",IFERROR(VLOOKUP(AA$2&amp;$A$3&amp;$A11,RESULT!$1:$1048576,$E$2,0)*$D$2,"-"))</f>
        <v>16.311817400339777</v>
      </c>
      <c r="AB11" s="117">
        <f>IF($A11="","",IFERROR(VLOOKUP(AB$2&amp;$A$3&amp;$A11,RESULT!$1:$1048576,$E$2,0)*$D$2,"-"))</f>
        <v>15.677263331755469</v>
      </c>
      <c r="AC11" s="117">
        <f>IF($A11="","",IFERROR(VLOOKUP(AC$2&amp;$A$3&amp;$A11,RESULT!$1:$1048576,$E$2,0)*$D$2,"-"))</f>
        <v>15.734907732616158</v>
      </c>
      <c r="AD11" s="117">
        <f>IF($A11="","",IFERROR(VLOOKUP(AD$2&amp;$A$3&amp;$A11,RESULT!$1:$1048576,$E$2,0)*$D$2,"-"))</f>
        <v>16.032661293060471</v>
      </c>
      <c r="AE11" s="117">
        <f>IF($A11="","",IFERROR(VLOOKUP(AE$2&amp;$A$3&amp;$A11,RESULT!$1:$1048576,$E$2,0)*$D$2,"-"))</f>
        <v>16.429304211110512</v>
      </c>
      <c r="AF11" s="117">
        <f>IF($A11="","",IFERROR(VLOOKUP(AF$2&amp;$A$3&amp;$A11,RESULT!$1:$1048576,$E$2,0)*$D$2,"-"))</f>
        <v>15.55099636778413</v>
      </c>
      <c r="AG11" s="117">
        <f>IF($A11="","",IFERROR(VLOOKUP(AG$2&amp;$A$3&amp;$A11,RESULT!$1:$1048576,$E$2,0)*$D$2,"-"))</f>
        <v>15.617321238591217</v>
      </c>
      <c r="AH11" s="117">
        <f>IF($A11="","",IFERROR(VLOOKUP(AH$2&amp;$A$3&amp;$A11,RESULT!$1:$1048576,$E$2,0)*$D$2,"-"))</f>
        <v>16.261550175744915</v>
      </c>
      <c r="AI11" s="117">
        <f>IF($A11="","",IFERROR(VLOOKUP(AI$2&amp;$A$3&amp;$A11,RESULT!$1:$1048576,$E$2,0)*$D$2,"-"))</f>
        <v>16.262260140053023</v>
      </c>
      <c r="AJ11" s="117">
        <f>IF($A11="","",IFERROR(VLOOKUP(AJ$2&amp;$A$3&amp;$A11,RESULT!$1:$1048576,$E$2,0)*$D$2,"-"))</f>
        <v>15.605726962412824</v>
      </c>
      <c r="AK11" s="11"/>
      <c r="AL11" s="11"/>
      <c r="AM11" s="11"/>
      <c r="AN11" s="11"/>
      <c r="AO11" s="11"/>
      <c r="AP11" s="12"/>
      <c r="AQ11" s="13"/>
      <c r="AR11" s="14"/>
    </row>
    <row r="12" spans="1:44" ht="22.5" customHeight="1" x14ac:dyDescent="0.2">
      <c r="A12" s="43">
        <v>14</v>
      </c>
      <c r="B12" s="45"/>
      <c r="C12" s="46"/>
      <c r="D12" s="46"/>
      <c r="E12" s="80"/>
      <c r="F12" s="72" t="s">
        <v>19</v>
      </c>
      <c r="G12" s="117">
        <f>IF($A12="","",IFERROR(VLOOKUP(G$2&amp;$A$3&amp;$A12,RESULT!$1:$1048576,$E$2,0)*$D$2,"-"))</f>
        <v>18.54136868773017</v>
      </c>
      <c r="H12" s="117">
        <f>IF($A12="","",IFERROR(VLOOKUP(H$2&amp;$A$3&amp;$A12,RESULT!$1:$1048576,$E$2,0)*$D$2,"-"))</f>
        <v>21.935180023576486</v>
      </c>
      <c r="I12" s="117">
        <f>IF($A12="","",IFERROR(VLOOKUP(I$2&amp;$A$3&amp;$A12,RESULT!$1:$1048576,$E$2,0)*$D$2,"-"))</f>
        <v>15.742673661051086</v>
      </c>
      <c r="J12" s="117">
        <f>IF($A12="","",IFERROR(VLOOKUP(J$2&amp;$A$3&amp;$A12,RESULT!$1:$1048576,$E$2,0)*$D$2,"-"))</f>
        <v>19.30010526214334</v>
      </c>
      <c r="K12" s="117">
        <f>IF($A12="","",IFERROR(VLOOKUP(K$2&amp;$A$3&amp;$A12,RESULT!$1:$1048576,$E$2,0)*$D$2,"-"))</f>
        <v>18.319770235320625</v>
      </c>
      <c r="L12" s="117">
        <f>IF($A12="","",IFERROR(VLOOKUP(L$2&amp;$A$3&amp;$A12,RESULT!$1:$1048576,$E$2,0)*$D$2,"-"))</f>
        <v>17.577144893517179</v>
      </c>
      <c r="M12" s="117">
        <f>IF($A12="","",IFERROR(VLOOKUP(M$2&amp;$A$3&amp;$A12,RESULT!$1:$1048576,$E$2,0)*$D$2,"-"))</f>
        <v>17.88811913683476</v>
      </c>
      <c r="N12" s="117">
        <f>IF($A12="","",IFERROR(VLOOKUP(N$2&amp;$A$3&amp;$A12,RESULT!$1:$1048576,$E$2,0)*$D$2,"-"))</f>
        <v>17.969556294536865</v>
      </c>
      <c r="O12" s="117">
        <f>IF($A12="","",IFERROR(VLOOKUP(O$2&amp;$A$3&amp;$A12,RESULT!$1:$1048576,$E$2,0)*$D$2,"-"))</f>
        <v>16.486958460368641</v>
      </c>
      <c r="P12" s="117">
        <f>IF($A12="","",IFERROR(VLOOKUP(P$2&amp;$A$3&amp;$A12,RESULT!$1:$1048576,$E$2,0)*$D$2,"-"))</f>
        <v>17.147597083851849</v>
      </c>
      <c r="Q12" s="117">
        <f>IF($A12="","",IFERROR(VLOOKUP(Q$2&amp;$A$3&amp;$A12,RESULT!$1:$1048576,$E$2,0)*$D$2,"-"))</f>
        <v>16.980566601391686</v>
      </c>
      <c r="R12" s="117">
        <f>IF($A12="","",IFERROR(VLOOKUP(R$2&amp;$A$3&amp;$A12,RESULT!$1:$1048576,$E$2,0)*$D$2,"-"))</f>
        <v>17.110356642456487</v>
      </c>
      <c r="S12" s="117">
        <f>IF($A12="","",IFERROR(VLOOKUP(S$2&amp;$A$3&amp;$A12,RESULT!$1:$1048576,$E$2,0)*$D$2,"-"))</f>
        <v>15.904083809302918</v>
      </c>
      <c r="T12" s="117">
        <f>IF($A12="","",IFERROR(VLOOKUP(T$2&amp;$A$3&amp;$A12,RESULT!$1:$1048576,$E$2,0)*$D$2,"-"))</f>
        <v>17.938256317951392</v>
      </c>
      <c r="U12" s="117">
        <f>IF($A12="","",IFERROR(VLOOKUP(U$2&amp;$A$3&amp;$A12,RESULT!$1:$1048576,$E$2,0)*$D$2,"-"))</f>
        <v>16.713698274857279</v>
      </c>
      <c r="V12" s="117">
        <f>IF($A12="","",IFERROR(VLOOKUP(V$2&amp;$A$3&amp;$A12,RESULT!$1:$1048576,$E$2,0)*$D$2,"-"))</f>
        <v>17.909665820934684</v>
      </c>
      <c r="W12" s="117">
        <f>IF($A12="","",IFERROR(VLOOKUP(W$2&amp;$A$3&amp;$A12,RESULT!$1:$1048576,$E$2,0)*$D$2,"-"))</f>
        <v>18.039679754214994</v>
      </c>
      <c r="X12" s="117">
        <f>IF($A12="","",IFERROR(VLOOKUP(X$2&amp;$A$3&amp;$A12,RESULT!$1:$1048576,$E$2,0)*$D$2,"-"))</f>
        <v>17.554213655999071</v>
      </c>
      <c r="Y12" s="117">
        <f>IF($A12="","",IFERROR(VLOOKUP(Y$2&amp;$A$3&amp;$A12,RESULT!$1:$1048576,$E$2,0)*$D$2,"-"))</f>
        <v>16.781378648555147</v>
      </c>
      <c r="Z12" s="118">
        <f>IF($A12="","",IFERROR(VLOOKUP(Z$2&amp;$A$3&amp;$A12,RESULT!$1:$1048576,$E$2,0)*$D$2,"-"))</f>
        <v>16.546847859446927</v>
      </c>
      <c r="AA12" s="117">
        <f>IF($A12="","",IFERROR(VLOOKUP(AA$2&amp;$A$3&amp;$A12,RESULT!$1:$1048576,$E$2,0)*$D$2,"-"))</f>
        <v>17.264299033756402</v>
      </c>
      <c r="AB12" s="117">
        <f>IF($A12="","",IFERROR(VLOOKUP(AB$2&amp;$A$3&amp;$A12,RESULT!$1:$1048576,$E$2,0)*$D$2,"-"))</f>
        <v>16.342474937291428</v>
      </c>
      <c r="AC12" s="117">
        <f>IF($A12="","",IFERROR(VLOOKUP(AC$2&amp;$A$3&amp;$A12,RESULT!$1:$1048576,$E$2,0)*$D$2,"-"))</f>
        <v>15.682939449051545</v>
      </c>
      <c r="AD12" s="117">
        <f>IF($A12="","",IFERROR(VLOOKUP(AD$2&amp;$A$3&amp;$A12,RESULT!$1:$1048576,$E$2,0)*$D$2,"-"))</f>
        <v>18.276028707553266</v>
      </c>
      <c r="AE12" s="117">
        <f>IF($A12="","",IFERROR(VLOOKUP(AE$2&amp;$A$3&amp;$A12,RESULT!$1:$1048576,$E$2,0)*$D$2,"-"))</f>
        <v>16.46030144380719</v>
      </c>
      <c r="AF12" s="117">
        <f>IF($A12="","",IFERROR(VLOOKUP(AF$2&amp;$A$3&amp;$A12,RESULT!$1:$1048576,$E$2,0)*$D$2,"-"))</f>
        <v>16.944297950028634</v>
      </c>
      <c r="AG12" s="117">
        <f>IF($A12="","",IFERROR(VLOOKUP(AG$2&amp;$A$3&amp;$A12,RESULT!$1:$1048576,$E$2,0)*$D$2,"-"))</f>
        <v>17.548034890110785</v>
      </c>
      <c r="AH12" s="117">
        <f>IF($A12="","",IFERROR(VLOOKUP(AH$2&amp;$A$3&amp;$A12,RESULT!$1:$1048576,$E$2,0)*$D$2,"-"))</f>
        <v>17.20080365627868</v>
      </c>
      <c r="AI12" s="117">
        <f>IF($A12="","",IFERROR(VLOOKUP(AI$2&amp;$A$3&amp;$A12,RESULT!$1:$1048576,$E$2,0)*$D$2,"-"))</f>
        <v>16.10386474074005</v>
      </c>
      <c r="AJ12" s="117">
        <f>IF($A12="","",IFERROR(VLOOKUP(AJ$2&amp;$A$3&amp;$A12,RESULT!$1:$1048576,$E$2,0)*$D$2,"-"))</f>
        <v>16.36403474039242</v>
      </c>
      <c r="AK12" s="11"/>
      <c r="AL12" s="11"/>
      <c r="AM12" s="11"/>
      <c r="AN12" s="11"/>
      <c r="AO12" s="11"/>
      <c r="AP12" s="12"/>
      <c r="AQ12" s="13"/>
      <c r="AR12" s="14"/>
    </row>
    <row r="13" spans="1:44" ht="22.5" customHeight="1" x14ac:dyDescent="0.2">
      <c r="A13" s="43">
        <v>15</v>
      </c>
      <c r="B13" s="45"/>
      <c r="C13" s="46"/>
      <c r="D13" s="46"/>
      <c r="E13" s="80"/>
      <c r="F13" s="72" t="s">
        <v>20</v>
      </c>
      <c r="G13" s="117">
        <f>IF($A13="","",IFERROR(VLOOKUP(G$2&amp;$A$3&amp;$A13,RESULT!$1:$1048576,$E$2,0)*$D$2,"-"))</f>
        <v>15.736680116174021</v>
      </c>
      <c r="H13" s="117">
        <f>IF($A13="","",IFERROR(VLOOKUP(H$2&amp;$A$3&amp;$A13,RESULT!$1:$1048576,$E$2,0)*$D$2,"-"))</f>
        <v>14.717507531657745</v>
      </c>
      <c r="I13" s="117">
        <f>IF($A13="","",IFERROR(VLOOKUP(I$2&amp;$A$3&amp;$A13,RESULT!$1:$1048576,$E$2,0)*$D$2,"-"))</f>
        <v>14.628399846495689</v>
      </c>
      <c r="J13" s="117">
        <f>IF($A13="","",IFERROR(VLOOKUP(J$2&amp;$A$3&amp;$A13,RESULT!$1:$1048576,$E$2,0)*$D$2,"-"))</f>
        <v>14.679875967607252</v>
      </c>
      <c r="K13" s="117">
        <f>IF($A13="","",IFERROR(VLOOKUP(K$2&amp;$A$3&amp;$A13,RESULT!$1:$1048576,$E$2,0)*$D$2,"-"))</f>
        <v>15.896848902308918</v>
      </c>
      <c r="L13" s="117">
        <f>IF($A13="","",IFERROR(VLOOKUP(L$2&amp;$A$3&amp;$A13,RESULT!$1:$1048576,$E$2,0)*$D$2,"-"))</f>
        <v>14.97002148011542</v>
      </c>
      <c r="M13" s="117">
        <f>IF($A13="","",IFERROR(VLOOKUP(M$2&amp;$A$3&amp;$A13,RESULT!$1:$1048576,$E$2,0)*$D$2,"-"))</f>
        <v>15.622398489416391</v>
      </c>
      <c r="N13" s="117">
        <f>IF($A13="","",IFERROR(VLOOKUP(N$2&amp;$A$3&amp;$A13,RESULT!$1:$1048576,$E$2,0)*$D$2,"-"))</f>
        <v>15.405595438785568</v>
      </c>
      <c r="O13" s="117">
        <f>IF($A13="","",IFERROR(VLOOKUP(O$2&amp;$A$3&amp;$A13,RESULT!$1:$1048576,$E$2,0)*$D$2,"-"))</f>
        <v>15.438746080171249</v>
      </c>
      <c r="P13" s="117">
        <f>IF($A13="","",IFERROR(VLOOKUP(P$2&amp;$A$3&amp;$A13,RESULT!$1:$1048576,$E$2,0)*$D$2,"-"))</f>
        <v>15.091468648002348</v>
      </c>
      <c r="Q13" s="117">
        <f>IF($A13="","",IFERROR(VLOOKUP(Q$2&amp;$A$3&amp;$A13,RESULT!$1:$1048576,$E$2,0)*$D$2,"-"))</f>
        <v>15.421899398272082</v>
      </c>
      <c r="R13" s="117">
        <f>IF($A13="","",IFERROR(VLOOKUP(R$2&amp;$A$3&amp;$A13,RESULT!$1:$1048576,$E$2,0)*$D$2,"-"))</f>
        <v>15.170652624499226</v>
      </c>
      <c r="S13" s="117">
        <f>IF($A13="","",IFERROR(VLOOKUP(S$2&amp;$A$3&amp;$A13,RESULT!$1:$1048576,$E$2,0)*$D$2,"-"))</f>
        <v>15.183313380409707</v>
      </c>
      <c r="T13" s="117">
        <f>IF($A13="","",IFERROR(VLOOKUP(T$2&amp;$A$3&amp;$A13,RESULT!$1:$1048576,$E$2,0)*$D$2,"-"))</f>
        <v>15.314249835618604</v>
      </c>
      <c r="U13" s="117">
        <f>IF($A13="","",IFERROR(VLOOKUP(U$2&amp;$A$3&amp;$A13,RESULT!$1:$1048576,$E$2,0)*$D$2,"-"))</f>
        <v>15.379038217920673</v>
      </c>
      <c r="V13" s="117">
        <f>IF($A13="","",IFERROR(VLOOKUP(V$2&amp;$A$3&amp;$A13,RESULT!$1:$1048576,$E$2,0)*$D$2,"-"))</f>
        <v>15.128103444156707</v>
      </c>
      <c r="W13" s="117">
        <f>IF($A13="","",IFERROR(VLOOKUP(W$2&amp;$A$3&amp;$A13,RESULT!$1:$1048576,$E$2,0)*$D$2,"-"))</f>
        <v>15.017383252093808</v>
      </c>
      <c r="X13" s="117">
        <f>IF($A13="","",IFERROR(VLOOKUP(X$2&amp;$A$3&amp;$A13,RESULT!$1:$1048576,$E$2,0)*$D$2,"-"))</f>
        <v>15.186802812025377</v>
      </c>
      <c r="Y13" s="117">
        <f>IF($A13="","",IFERROR(VLOOKUP(Y$2&amp;$A$3&amp;$A13,RESULT!$1:$1048576,$E$2,0)*$D$2,"-"))</f>
        <v>15.823300672982832</v>
      </c>
      <c r="Z13" s="118">
        <f>IF($A13="","",IFERROR(VLOOKUP(Z$2&amp;$A$3&amp;$A13,RESULT!$1:$1048576,$E$2,0)*$D$2,"-"))</f>
        <v>15.533230340091436</v>
      </c>
      <c r="AA13" s="117">
        <f>IF($A13="","",IFERROR(VLOOKUP(AA$2&amp;$A$3&amp;$A13,RESULT!$1:$1048576,$E$2,0)*$D$2,"-"))</f>
        <v>15.302122722442633</v>
      </c>
      <c r="AB13" s="117">
        <f>IF($A13="","",IFERROR(VLOOKUP(AB$2&amp;$A$3&amp;$A13,RESULT!$1:$1048576,$E$2,0)*$D$2,"-"))</f>
        <v>15.251788864900938</v>
      </c>
      <c r="AC13" s="117">
        <f>IF($A13="","",IFERROR(VLOOKUP(AC$2&amp;$A$3&amp;$A13,RESULT!$1:$1048576,$E$2,0)*$D$2,"-"))</f>
        <v>15.404200855713732</v>
      </c>
      <c r="AD13" s="117">
        <f>IF($A13="","",IFERROR(VLOOKUP(AD$2&amp;$A$3&amp;$A13,RESULT!$1:$1048576,$E$2,0)*$D$2,"-"))</f>
        <v>14.983893010155334</v>
      </c>
      <c r="AE13" s="117">
        <f>IF($A13="","",IFERROR(VLOOKUP(AE$2&amp;$A$3&amp;$A13,RESULT!$1:$1048576,$E$2,0)*$D$2,"-"))</f>
        <v>15.475566712275821</v>
      </c>
      <c r="AF13" s="117">
        <f>IF($A13="","",IFERROR(VLOOKUP(AF$2&amp;$A$3&amp;$A13,RESULT!$1:$1048576,$E$2,0)*$D$2,"-"))</f>
        <v>15.393096266913425</v>
      </c>
      <c r="AG13" s="117">
        <f>IF($A13="","",IFERROR(VLOOKUP(AG$2&amp;$A$3&amp;$A13,RESULT!$1:$1048576,$E$2,0)*$D$2,"-"))</f>
        <v>14.943042946727431</v>
      </c>
      <c r="AH13" s="117">
        <f>IF($A13="","",IFERROR(VLOOKUP(AH$2&amp;$A$3&amp;$A13,RESULT!$1:$1048576,$E$2,0)*$D$2,"-"))</f>
        <v>15.297537657721399</v>
      </c>
      <c r="AI13" s="117">
        <f>IF($A13="","",IFERROR(VLOOKUP(AI$2&amp;$A$3&amp;$A13,RESULT!$1:$1048576,$E$2,0)*$D$2,"-"))</f>
        <v>15.820587253932594</v>
      </c>
      <c r="AJ13" s="117">
        <f>IF($A13="","",IFERROR(VLOOKUP(AJ$2&amp;$A$3&amp;$A13,RESULT!$1:$1048576,$E$2,0)*$D$2,"-"))</f>
        <v>15.496090042099112</v>
      </c>
      <c r="AK13" s="11"/>
      <c r="AL13" s="11"/>
      <c r="AM13" s="11"/>
      <c r="AN13" s="11"/>
      <c r="AO13" s="11"/>
      <c r="AP13" s="12"/>
      <c r="AQ13" s="13"/>
      <c r="AR13" s="14"/>
    </row>
    <row r="14" spans="1:44" ht="22.5" customHeight="1" x14ac:dyDescent="0.2">
      <c r="A14" s="43">
        <v>16</v>
      </c>
      <c r="B14" s="45"/>
      <c r="C14" s="46"/>
      <c r="D14" s="46"/>
      <c r="E14" s="80"/>
      <c r="F14" s="72" t="s">
        <v>21</v>
      </c>
      <c r="G14" s="117">
        <f>IF($A14="","",IFERROR(VLOOKUP(G$2&amp;$A$3&amp;$A14,RESULT!$1:$1048576,$E$2,0)*$D$2,"-"))</f>
        <v>17.706923448997735</v>
      </c>
      <c r="H14" s="117">
        <f>IF($A14="","",IFERROR(VLOOKUP(H$2&amp;$A$3&amp;$A14,RESULT!$1:$1048576,$E$2,0)*$D$2,"-"))</f>
        <v>13.745775777680223</v>
      </c>
      <c r="I14" s="117">
        <f>IF($A14="","",IFERROR(VLOOKUP(I$2&amp;$A$3&amp;$A14,RESULT!$1:$1048576,$E$2,0)*$D$2,"-"))</f>
        <v>18.160578921505262</v>
      </c>
      <c r="J14" s="117">
        <f>IF($A14="","",IFERROR(VLOOKUP(J$2&amp;$A$3&amp;$A14,RESULT!$1:$1048576,$E$2,0)*$D$2,"-"))</f>
        <v>16.005991565394794</v>
      </c>
      <c r="K14" s="117">
        <f>IF($A14="","",IFERROR(VLOOKUP(K$2&amp;$A$3&amp;$A14,RESULT!$1:$1048576,$E$2,0)*$D$2,"-"))</f>
        <v>16.951472349757886</v>
      </c>
      <c r="L14" s="117">
        <f>IF($A14="","",IFERROR(VLOOKUP(L$2&amp;$A$3&amp;$A14,RESULT!$1:$1048576,$E$2,0)*$D$2,"-"))</f>
        <v>15.036049405282746</v>
      </c>
      <c r="M14" s="117">
        <f>IF($A14="","",IFERROR(VLOOKUP(M$2&amp;$A$3&amp;$A14,RESULT!$1:$1048576,$E$2,0)*$D$2,"-"))</f>
        <v>17.341876956500748</v>
      </c>
      <c r="N14" s="117">
        <f>IF($A14="","",IFERROR(VLOOKUP(N$2&amp;$A$3&amp;$A14,RESULT!$1:$1048576,$E$2,0)*$D$2,"-"))</f>
        <v>16.148602687345019</v>
      </c>
      <c r="O14" s="117">
        <f>IF($A14="","",IFERROR(VLOOKUP(O$2&amp;$A$3&amp;$A14,RESULT!$1:$1048576,$E$2,0)*$D$2,"-"))</f>
        <v>15.405981334439048</v>
      </c>
      <c r="P14" s="117">
        <f>IF($A14="","",IFERROR(VLOOKUP(P$2&amp;$A$3&amp;$A14,RESULT!$1:$1048576,$E$2,0)*$D$2,"-"))</f>
        <v>16.572404299806273</v>
      </c>
      <c r="Q14" s="117">
        <f>IF($A14="","",IFERROR(VLOOKUP(Q$2&amp;$A$3&amp;$A14,RESULT!$1:$1048576,$E$2,0)*$D$2,"-"))</f>
        <v>17.243289191720663</v>
      </c>
      <c r="R14" s="117">
        <f>IF($A14="","",IFERROR(VLOOKUP(R$2&amp;$A$3&amp;$A14,RESULT!$1:$1048576,$E$2,0)*$D$2,"-"))</f>
        <v>16.419983859391323</v>
      </c>
      <c r="S14" s="117">
        <f>IF($A14="","",IFERROR(VLOOKUP(S$2&amp;$A$3&amp;$A14,RESULT!$1:$1048576,$E$2,0)*$D$2,"-"))</f>
        <v>17.610938225048265</v>
      </c>
      <c r="T14" s="117">
        <f>IF($A14="","",IFERROR(VLOOKUP(T$2&amp;$A$3&amp;$A14,RESULT!$1:$1048576,$E$2,0)*$D$2,"-"))</f>
        <v>18.832165331770327</v>
      </c>
      <c r="U14" s="117">
        <f>IF($A14="","",IFERROR(VLOOKUP(U$2&amp;$A$3&amp;$A14,RESULT!$1:$1048576,$E$2,0)*$D$2,"-"))</f>
        <v>15.283328692607306</v>
      </c>
      <c r="V14" s="117">
        <f>IF($A14="","",IFERROR(VLOOKUP(V$2&amp;$A$3&amp;$A14,RESULT!$1:$1048576,$E$2,0)*$D$2,"-"))</f>
        <v>17.010550826457795</v>
      </c>
      <c r="W14" s="117">
        <f>IF($A14="","",IFERROR(VLOOKUP(W$2&amp;$A$3&amp;$A14,RESULT!$1:$1048576,$E$2,0)*$D$2,"-"))</f>
        <v>17.539330900509349</v>
      </c>
      <c r="X14" s="117">
        <f>IF($A14="","",IFERROR(VLOOKUP(X$2&amp;$A$3&amp;$A14,RESULT!$1:$1048576,$E$2,0)*$D$2,"-"))</f>
        <v>17.587850833192768</v>
      </c>
      <c r="Y14" s="117">
        <f>IF($A14="","",IFERROR(VLOOKUP(Y$2&amp;$A$3&amp;$A14,RESULT!$1:$1048576,$E$2,0)*$D$2,"-"))</f>
        <v>16.987223769027452</v>
      </c>
      <c r="Z14" s="118">
        <f>IF($A14="","",IFERROR(VLOOKUP(Z$2&amp;$A$3&amp;$A14,RESULT!$1:$1048576,$E$2,0)*$D$2,"-"))</f>
        <v>18.552802811954706</v>
      </c>
      <c r="AA14" s="117">
        <f>IF($A14="","",IFERROR(VLOOKUP(AA$2&amp;$A$3&amp;$A14,RESULT!$1:$1048576,$E$2,0)*$D$2,"-"))</f>
        <v>16.504861091684965</v>
      </c>
      <c r="AB14" s="117">
        <f>IF($A14="","",IFERROR(VLOOKUP(AB$2&amp;$A$3&amp;$A14,RESULT!$1:$1048576,$E$2,0)*$D$2,"-"))</f>
        <v>16.716082940615166</v>
      </c>
      <c r="AC14" s="117">
        <f>IF($A14="","",IFERROR(VLOOKUP(AC$2&amp;$A$3&amp;$A14,RESULT!$1:$1048576,$E$2,0)*$D$2,"-"))</f>
        <v>17.455705028188504</v>
      </c>
      <c r="AD14" s="117">
        <f>IF($A14="","",IFERROR(VLOOKUP(AD$2&amp;$A$3&amp;$A14,RESULT!$1:$1048576,$E$2,0)*$D$2,"-"))</f>
        <v>17.962029717887873</v>
      </c>
      <c r="AE14" s="117">
        <f>IF($A14="","",IFERROR(VLOOKUP(AE$2&amp;$A$3&amp;$A14,RESULT!$1:$1048576,$E$2,0)*$D$2,"-"))</f>
        <v>15.44667113307986</v>
      </c>
      <c r="AF14" s="117">
        <f>IF($A14="","",IFERROR(VLOOKUP(AF$2&amp;$A$3&amp;$A14,RESULT!$1:$1048576,$E$2,0)*$D$2,"-"))</f>
        <v>16.811386849513291</v>
      </c>
      <c r="AG14" s="117">
        <f>IF($A14="","",IFERROR(VLOOKUP(AG$2&amp;$A$3&amp;$A14,RESULT!$1:$1048576,$E$2,0)*$D$2,"-"))</f>
        <v>17.193323670427645</v>
      </c>
      <c r="AH14" s="117">
        <f>IF($A14="","",IFERROR(VLOOKUP(AH$2&amp;$A$3&amp;$A14,RESULT!$1:$1048576,$E$2,0)*$D$2,"-"))</f>
        <v>17.201929510486274</v>
      </c>
      <c r="AI14" s="117">
        <f>IF($A14="","",IFERROR(VLOOKUP(AI$2&amp;$A$3&amp;$A14,RESULT!$1:$1048576,$E$2,0)*$D$2,"-"))</f>
        <v>17.108386176912106</v>
      </c>
      <c r="AJ14" s="117">
        <f>IF($A14="","",IFERROR(VLOOKUP(AJ$2&amp;$A$3&amp;$A14,RESULT!$1:$1048576,$E$2,0)*$D$2,"-"))</f>
        <v>18.168655868787333</v>
      </c>
      <c r="AK14" s="11"/>
      <c r="AL14" s="11"/>
      <c r="AM14" s="11"/>
      <c r="AN14" s="11"/>
      <c r="AO14" s="11"/>
      <c r="AP14" s="12"/>
      <c r="AQ14" s="13"/>
      <c r="AR14" s="14"/>
    </row>
    <row r="15" spans="1:44" ht="22.5" customHeight="1" x14ac:dyDescent="0.2">
      <c r="A15" s="43">
        <v>17</v>
      </c>
      <c r="B15" s="45"/>
      <c r="C15" s="46"/>
      <c r="D15" s="46"/>
      <c r="E15" s="80"/>
      <c r="F15" s="72" t="s">
        <v>22</v>
      </c>
      <c r="G15" s="117">
        <f>IF($A15="","",IFERROR(VLOOKUP(G$2&amp;$A$3&amp;$A15,RESULT!$1:$1048576,$E$2,0)*$D$2,"-"))</f>
        <v>15.22043511290272</v>
      </c>
      <c r="H15" s="117">
        <f>IF($A15="","",IFERROR(VLOOKUP(H$2&amp;$A$3&amp;$A15,RESULT!$1:$1048576,$E$2,0)*$D$2,"-"))</f>
        <v>14.785721645482781</v>
      </c>
      <c r="I15" s="117">
        <f>IF($A15="","",IFERROR(VLOOKUP(I$2&amp;$A$3&amp;$A15,RESULT!$1:$1048576,$E$2,0)*$D$2,"-"))</f>
        <v>13.075213123729718</v>
      </c>
      <c r="J15" s="117">
        <f>IF($A15="","",IFERROR(VLOOKUP(J$2&amp;$A$3&amp;$A15,RESULT!$1:$1048576,$E$2,0)*$D$2,"-"))</f>
        <v>14.152871843409208</v>
      </c>
      <c r="K15" s="117">
        <f>IF($A15="","",IFERROR(VLOOKUP(K$2&amp;$A$3&amp;$A15,RESULT!$1:$1048576,$E$2,0)*$D$2,"-"))</f>
        <v>13.035918243697331</v>
      </c>
      <c r="L15" s="117">
        <f>IF($A15="","",IFERROR(VLOOKUP(L$2&amp;$A$3&amp;$A15,RESULT!$1:$1048576,$E$2,0)*$D$2,"-"))</f>
        <v>13.760717971274154</v>
      </c>
      <c r="M15" s="117">
        <f>IF($A15="","",IFERROR(VLOOKUP(M$2&amp;$A$3&amp;$A15,RESULT!$1:$1048576,$E$2,0)*$D$2,"-"))</f>
        <v>14.848992042196578</v>
      </c>
      <c r="N15" s="117">
        <f>IF($A15="","",IFERROR(VLOOKUP(N$2&amp;$A$3&amp;$A15,RESULT!$1:$1048576,$E$2,0)*$D$2,"-"))</f>
        <v>14.123296349038384</v>
      </c>
      <c r="O15" s="117">
        <f>IF($A15="","",IFERROR(VLOOKUP(O$2&amp;$A$3&amp;$A15,RESULT!$1:$1048576,$E$2,0)*$D$2,"-"))</f>
        <v>15.110317179047975</v>
      </c>
      <c r="P15" s="117">
        <f>IF($A15="","",IFERROR(VLOOKUP(P$2&amp;$A$3&amp;$A15,RESULT!$1:$1048576,$E$2,0)*$D$2,"-"))</f>
        <v>15.731089868804155</v>
      </c>
      <c r="Q15" s="117">
        <f>IF($A15="","",IFERROR(VLOOKUP(Q$2&amp;$A$3&amp;$A15,RESULT!$1:$1048576,$E$2,0)*$D$2,"-"))</f>
        <v>15.554608997513725</v>
      </c>
      <c r="R15" s="117">
        <f>IF($A15="","",IFERROR(VLOOKUP(R$2&amp;$A$3&amp;$A15,RESULT!$1:$1048576,$E$2,0)*$D$2,"-"))</f>
        <v>16.244430160504621</v>
      </c>
      <c r="S15" s="117">
        <f>IF($A15="","",IFERROR(VLOOKUP(S$2&amp;$A$3&amp;$A15,RESULT!$1:$1048576,$E$2,0)*$D$2,"-"))</f>
        <v>16.120304658474772</v>
      </c>
      <c r="T15" s="117">
        <f>IF($A15="","",IFERROR(VLOOKUP(T$2&amp;$A$3&amp;$A15,RESULT!$1:$1048576,$E$2,0)*$D$2,"-"))</f>
        <v>16.455377635627478</v>
      </c>
      <c r="U15" s="117">
        <f>IF($A15="","",IFERROR(VLOOKUP(U$2&amp;$A$3&amp;$A15,RESULT!$1:$1048576,$E$2,0)*$D$2,"-"))</f>
        <v>15.213944249972045</v>
      </c>
      <c r="V15" s="117">
        <f>IF($A15="","",IFERROR(VLOOKUP(V$2&amp;$A$3&amp;$A15,RESULT!$1:$1048576,$E$2,0)*$D$2,"-"))</f>
        <v>16.184703413979513</v>
      </c>
      <c r="W15" s="117">
        <f>IF($A15="","",IFERROR(VLOOKUP(W$2&amp;$A$3&amp;$A15,RESULT!$1:$1048576,$E$2,0)*$D$2,"-"))</f>
        <v>15.803018535599392</v>
      </c>
      <c r="X15" s="117">
        <f>IF($A15="","",IFERROR(VLOOKUP(X$2&amp;$A$3&amp;$A15,RESULT!$1:$1048576,$E$2,0)*$D$2,"-"))</f>
        <v>15.651415340145519</v>
      </c>
      <c r="Y15" s="117">
        <f>IF($A15="","",IFERROR(VLOOKUP(Y$2&amp;$A$3&amp;$A15,RESULT!$1:$1048576,$E$2,0)*$D$2,"-"))</f>
        <v>15.821721059489811</v>
      </c>
      <c r="Z15" s="118">
        <f>IF($A15="","",IFERROR(VLOOKUP(Z$2&amp;$A$3&amp;$A15,RESULT!$1:$1048576,$E$2,0)*$D$2,"-"))</f>
        <v>15.751437079437785</v>
      </c>
      <c r="AA15" s="117">
        <f>IF($A15="","",IFERROR(VLOOKUP(AA$2&amp;$A$3&amp;$A15,RESULT!$1:$1048576,$E$2,0)*$D$2,"-"))</f>
        <v>15.554608997513725</v>
      </c>
      <c r="AB15" s="117">
        <f>IF($A15="","",IFERROR(VLOOKUP(AB$2&amp;$A$3&amp;$A15,RESULT!$1:$1048576,$E$2,0)*$D$2,"-"))</f>
        <v>16.244430160504621</v>
      </c>
      <c r="AC15" s="117">
        <f>IF($A15="","",IFERROR(VLOOKUP(AC$2&amp;$A$3&amp;$A15,RESULT!$1:$1048576,$E$2,0)*$D$2,"-"))</f>
        <v>16.120304658474772</v>
      </c>
      <c r="AD15" s="117">
        <f>IF($A15="","",IFERROR(VLOOKUP(AD$2&amp;$A$3&amp;$A15,RESULT!$1:$1048576,$E$2,0)*$D$2,"-"))</f>
        <v>16.455377635627478</v>
      </c>
      <c r="AE15" s="117">
        <f>IF($A15="","",IFERROR(VLOOKUP(AE$2&amp;$A$3&amp;$A15,RESULT!$1:$1048576,$E$2,0)*$D$2,"-"))</f>
        <v>15.213944249972045</v>
      </c>
      <c r="AF15" s="117">
        <f>IF($A15="","",IFERROR(VLOOKUP(AF$2&amp;$A$3&amp;$A15,RESULT!$1:$1048576,$E$2,0)*$D$2,"-"))</f>
        <v>16.184703413979513</v>
      </c>
      <c r="AG15" s="117">
        <f>IF($A15="","",IFERROR(VLOOKUP(AG$2&amp;$A$3&amp;$A15,RESULT!$1:$1048576,$E$2,0)*$D$2,"-"))</f>
        <v>15.803018535599392</v>
      </c>
      <c r="AH15" s="117">
        <f>IF($A15="","",IFERROR(VLOOKUP(AH$2&amp;$A$3&amp;$A15,RESULT!$1:$1048576,$E$2,0)*$D$2,"-"))</f>
        <v>15.651415340145519</v>
      </c>
      <c r="AI15" s="117">
        <f>IF($A15="","",IFERROR(VLOOKUP(AI$2&amp;$A$3&amp;$A15,RESULT!$1:$1048576,$E$2,0)*$D$2,"-"))</f>
        <v>15.821721059489811</v>
      </c>
      <c r="AJ15" s="117">
        <f>IF($A15="","",IFERROR(VLOOKUP(AJ$2&amp;$A$3&amp;$A15,RESULT!$1:$1048576,$E$2,0)*$D$2,"-"))</f>
        <v>15.751437079437785</v>
      </c>
      <c r="AK15" s="11"/>
      <c r="AL15" s="11"/>
      <c r="AM15" s="11"/>
      <c r="AN15" s="11"/>
      <c r="AO15" s="11"/>
      <c r="AP15" s="12"/>
      <c r="AQ15" s="13"/>
      <c r="AR15" s="14"/>
    </row>
    <row r="16" spans="1:44" ht="22.5" customHeight="1" x14ac:dyDescent="0.2">
      <c r="A16" s="43">
        <v>20</v>
      </c>
      <c r="B16" s="45"/>
      <c r="C16" s="46"/>
      <c r="D16" s="46"/>
      <c r="E16" s="57" t="s">
        <v>44</v>
      </c>
      <c r="F16" s="82"/>
      <c r="G16" s="114">
        <f>IF($A16="","",IFERROR(VLOOKUP(G$2&amp;$A$3&amp;$A16,RESULT!$1:$1048576,$E$2,0)*$D$2,"-"))</f>
        <v>15.471946874776165</v>
      </c>
      <c r="H16" s="114">
        <f>IF($A16="","",IFERROR(VLOOKUP(H$2&amp;$A$3&amp;$A16,RESULT!$1:$1048576,$E$2,0)*$D$2,"-"))</f>
        <v>14.320092267543373</v>
      </c>
      <c r="I16" s="114">
        <f>IF($A16="","",IFERROR(VLOOKUP(I$2&amp;$A$3&amp;$A16,RESULT!$1:$1048576,$E$2,0)*$D$2,"-"))</f>
        <v>14.34914789979932</v>
      </c>
      <c r="J16" s="114">
        <f>IF($A16="","",IFERROR(VLOOKUP(J$2&amp;$A$3&amp;$A16,RESULT!$1:$1048576,$E$2,0)*$D$2,"-"))</f>
        <v>14.466232668992632</v>
      </c>
      <c r="K16" s="114">
        <f>IF($A16="","",IFERROR(VLOOKUP(K$2&amp;$A$3&amp;$A16,RESULT!$1:$1048576,$E$2,0)*$D$2,"-"))</f>
        <v>14.642859103156233</v>
      </c>
      <c r="L16" s="114">
        <f>IF($A16="","",IFERROR(VLOOKUP(L$2&amp;$A$3&amp;$A16,RESULT!$1:$1048576,$E$2,0)*$D$2,"-"))</f>
        <v>14.447217457495682</v>
      </c>
      <c r="M16" s="114">
        <f>IF($A16="","",IFERROR(VLOOKUP(M$2&amp;$A$3&amp;$A16,RESULT!$1:$1048576,$E$2,0)*$D$2,"-"))</f>
        <v>14.495541905906478</v>
      </c>
      <c r="N16" s="114">
        <f>IF($A16="","",IFERROR(VLOOKUP(N$2&amp;$A$3&amp;$A16,RESULT!$1:$1048576,$E$2,0)*$D$2,"-"))</f>
        <v>14.581828199886665</v>
      </c>
      <c r="O16" s="114">
        <f>IF($A16="","",IFERROR(VLOOKUP(O$2&amp;$A$3&amp;$A16,RESULT!$1:$1048576,$E$2,0)*$D$2,"-"))</f>
        <v>14.360257193552421</v>
      </c>
      <c r="P16" s="114">
        <f>IF($A16="","",IFERROR(VLOOKUP(P$2&amp;$A$3&amp;$A16,RESULT!$1:$1048576,$E$2,0)*$D$2,"-"))</f>
        <v>14.792268093412581</v>
      </c>
      <c r="Q16" s="114">
        <f>IF($A16="","",IFERROR(VLOOKUP(Q$2&amp;$A$3&amp;$A16,RESULT!$1:$1048576,$E$2,0)*$D$2,"-"))</f>
        <v>14.417035661622585</v>
      </c>
      <c r="R16" s="114">
        <f>IF($A16="","",IFERROR(VLOOKUP(R$2&amp;$A$3&amp;$A16,RESULT!$1:$1048576,$E$2,0)*$D$2,"-"))</f>
        <v>14.578680106979817</v>
      </c>
      <c r="S16" s="114">
        <f>IF($A16="","",IFERROR(VLOOKUP(S$2&amp;$A$3&amp;$A16,RESULT!$1:$1048576,$E$2,0)*$D$2,"-"))</f>
        <v>14.418808837619061</v>
      </c>
      <c r="T16" s="114">
        <f>IF($A16="","",IFERROR(VLOOKUP(T$2&amp;$A$3&amp;$A16,RESULT!$1:$1048576,$E$2,0)*$D$2,"-"))</f>
        <v>14.859457625768677</v>
      </c>
      <c r="U16" s="114">
        <f>IF($A16="","",IFERROR(VLOOKUP(U$2&amp;$A$3&amp;$A16,RESULT!$1:$1048576,$E$2,0)*$D$2,"-"))</f>
        <v>14.655171707801919</v>
      </c>
      <c r="V16" s="114">
        <f>IF($A16="","",IFERROR(VLOOKUP(V$2&amp;$A$3&amp;$A16,RESULT!$1:$1048576,$E$2,0)*$D$2,"-"))</f>
        <v>14.797667646700681</v>
      </c>
      <c r="W16" s="114">
        <f>IF($A16="","",IFERROR(VLOOKUP(W$2&amp;$A$3&amp;$A16,RESULT!$1:$1048576,$E$2,0)*$D$2,"-"))</f>
        <v>14.841465939392371</v>
      </c>
      <c r="X16" s="114">
        <f>IF($A16="","",IFERROR(VLOOKUP(X$2&amp;$A$3&amp;$A16,RESULT!$1:$1048576,$E$2,0)*$D$2,"-"))</f>
        <v>14.715025289978897</v>
      </c>
      <c r="Y16" s="114">
        <f>IF($A16="","",IFERROR(VLOOKUP(Y$2&amp;$A$3&amp;$A16,RESULT!$1:$1048576,$E$2,0)*$D$2,"-"))</f>
        <v>14.759807736065646</v>
      </c>
      <c r="Z16" s="115">
        <f>IF($A16="","",IFERROR(VLOOKUP(Z$2&amp;$A$3&amp;$A16,RESULT!$1:$1048576,$E$2,0)*$D$2,"-"))</f>
        <v>14.970683320277857</v>
      </c>
      <c r="AA16" s="114">
        <f>IF($A16="","",IFERROR(VLOOKUP(AA$2&amp;$A$3&amp;$A16,RESULT!$1:$1048576,$E$2,0)*$D$2,"-"))</f>
        <v>14.417035661622585</v>
      </c>
      <c r="AB16" s="114">
        <f>IF($A16="","",IFERROR(VLOOKUP(AB$2&amp;$A$3&amp;$A16,RESULT!$1:$1048576,$E$2,0)*$D$2,"-"))</f>
        <v>14.578680106979817</v>
      </c>
      <c r="AC16" s="114">
        <f>IF($A16="","",IFERROR(VLOOKUP(AC$2&amp;$A$3&amp;$A16,RESULT!$1:$1048576,$E$2,0)*$D$2,"-"))</f>
        <v>14.418808837619061</v>
      </c>
      <c r="AD16" s="114">
        <f>IF($A16="","",IFERROR(VLOOKUP(AD$2&amp;$A$3&amp;$A16,RESULT!$1:$1048576,$E$2,0)*$D$2,"-"))</f>
        <v>14.859457625768677</v>
      </c>
      <c r="AE16" s="114">
        <f>IF($A16="","",IFERROR(VLOOKUP(AE$2&amp;$A$3&amp;$A16,RESULT!$1:$1048576,$E$2,0)*$D$2,"-"))</f>
        <v>14.655171707801919</v>
      </c>
      <c r="AF16" s="114">
        <f>IF($A16="","",IFERROR(VLOOKUP(AF$2&amp;$A$3&amp;$A16,RESULT!$1:$1048576,$E$2,0)*$D$2,"-"))</f>
        <v>14.797667646700681</v>
      </c>
      <c r="AG16" s="114">
        <f>IF($A16="","",IFERROR(VLOOKUP(AG$2&amp;$A$3&amp;$A16,RESULT!$1:$1048576,$E$2,0)*$D$2,"-"))</f>
        <v>14.841465939392371</v>
      </c>
      <c r="AH16" s="114">
        <f>IF($A16="","",IFERROR(VLOOKUP(AH$2&amp;$A$3&amp;$A16,RESULT!$1:$1048576,$E$2,0)*$D$2,"-"))</f>
        <v>14.715025289978897</v>
      </c>
      <c r="AI16" s="114">
        <f>IF($A16="","",IFERROR(VLOOKUP(AI$2&amp;$A$3&amp;$A16,RESULT!$1:$1048576,$E$2,0)*$D$2,"-"))</f>
        <v>14.759807736065646</v>
      </c>
      <c r="AJ16" s="114">
        <f>IF($A16="","",IFERROR(VLOOKUP(AJ$2&amp;$A$3&amp;$A16,RESULT!$1:$1048576,$E$2,0)*$D$2,"-"))</f>
        <v>14.970683320277857</v>
      </c>
      <c r="AK16" s="11"/>
      <c r="AL16" s="11"/>
      <c r="AM16" s="11"/>
      <c r="AN16" s="11"/>
      <c r="AO16" s="11"/>
      <c r="AP16" s="12"/>
      <c r="AQ16" s="13"/>
      <c r="AR16" s="14"/>
    </row>
    <row r="17" spans="1:44" ht="22.5" customHeight="1" x14ac:dyDescent="0.2">
      <c r="A17" s="43">
        <v>21</v>
      </c>
      <c r="B17" s="45"/>
      <c r="C17" s="46"/>
      <c r="D17" s="46"/>
      <c r="E17" s="80"/>
      <c r="F17" s="72" t="s">
        <v>23</v>
      </c>
      <c r="G17" s="117">
        <f>IF($A17="","",IFERROR(VLOOKUP(G$2&amp;$A$3&amp;$A17,RESULT!$1:$1048576,$E$2,0)*$D$2,"-"))</f>
        <v>17.215567107863677</v>
      </c>
      <c r="H17" s="117">
        <f>IF($A17="","",IFERROR(VLOOKUP(H$2&amp;$A$3&amp;$A17,RESULT!$1:$1048576,$E$2,0)*$D$2,"-"))</f>
        <v>15.739736088564584</v>
      </c>
      <c r="I17" s="117">
        <f>IF($A17="","",IFERROR(VLOOKUP(I$2&amp;$A$3&amp;$A17,RESULT!$1:$1048576,$E$2,0)*$D$2,"-"))</f>
        <v>15.029766135491684</v>
      </c>
      <c r="J17" s="117">
        <f>IF($A17="","",IFERROR(VLOOKUP(J$2&amp;$A$3&amp;$A17,RESULT!$1:$1048576,$E$2,0)*$D$2,"-"))</f>
        <v>14.589990298906052</v>
      </c>
      <c r="K17" s="117">
        <f>IF($A17="","",IFERROR(VLOOKUP(K$2&amp;$A$3&amp;$A17,RESULT!$1:$1048576,$E$2,0)*$D$2,"-"))</f>
        <v>14.756753508990322</v>
      </c>
      <c r="L17" s="117">
        <f>IF($A17="","",IFERROR(VLOOKUP(L$2&amp;$A$3&amp;$A17,RESULT!$1:$1048576,$E$2,0)*$D$2,"-"))</f>
        <v>13.687613695823224</v>
      </c>
      <c r="M17" s="117">
        <f>IF($A17="","",IFERROR(VLOOKUP(M$2&amp;$A$3&amp;$A17,RESULT!$1:$1048576,$E$2,0)*$D$2,"-"))</f>
        <v>14.76062212129478</v>
      </c>
      <c r="N17" s="117">
        <f>IF($A17="","",IFERROR(VLOOKUP(N$2&amp;$A$3&amp;$A17,RESULT!$1:$1048576,$E$2,0)*$D$2,"-"))</f>
        <v>14.882633223322465</v>
      </c>
      <c r="O17" s="117">
        <f>IF($A17="","",IFERROR(VLOOKUP(O$2&amp;$A$3&amp;$A17,RESULT!$1:$1048576,$E$2,0)*$D$2,"-"))</f>
        <v>14.495022266547281</v>
      </c>
      <c r="P17" s="117">
        <f>IF($A17="","",IFERROR(VLOOKUP(P$2&amp;$A$3&amp;$A17,RESULT!$1:$1048576,$E$2,0)*$D$2,"-"))</f>
        <v>14.879849236354552</v>
      </c>
      <c r="Q17" s="117">
        <f>IF($A17="","",IFERROR(VLOOKUP(Q$2&amp;$A$3&amp;$A17,RESULT!$1:$1048576,$E$2,0)*$D$2,"-"))</f>
        <v>14.20961057374025</v>
      </c>
      <c r="R17" s="117">
        <f>IF($A17="","",IFERROR(VLOOKUP(R$2&amp;$A$3&amp;$A17,RESULT!$1:$1048576,$E$2,0)*$D$2,"-"))</f>
        <v>15.841072828341225</v>
      </c>
      <c r="S17" s="117">
        <f>IF($A17="","",IFERROR(VLOOKUP(S$2&amp;$A$3&amp;$A17,RESULT!$1:$1048576,$E$2,0)*$D$2,"-"))</f>
        <v>13.991628927529035</v>
      </c>
      <c r="T17" s="117">
        <f>IF($A17="","",IFERROR(VLOOKUP(T$2&amp;$A$3&amp;$A17,RESULT!$1:$1048576,$E$2,0)*$D$2,"-"))</f>
        <v>16.129245733209288</v>
      </c>
      <c r="U17" s="117">
        <f>IF($A17="","",IFERROR(VLOOKUP(U$2&amp;$A$3&amp;$A17,RESULT!$1:$1048576,$E$2,0)*$D$2,"-"))</f>
        <v>15.082611898283787</v>
      </c>
      <c r="V17" s="117">
        <f>IF($A17="","",IFERROR(VLOOKUP(V$2&amp;$A$3&amp;$A17,RESULT!$1:$1048576,$E$2,0)*$D$2,"-"))</f>
        <v>15.547790993875033</v>
      </c>
      <c r="W17" s="117">
        <f>IF($A17="","",IFERROR(VLOOKUP(W$2&amp;$A$3&amp;$A17,RESULT!$1:$1048576,$E$2,0)*$D$2,"-"))</f>
        <v>15.24104064960347</v>
      </c>
      <c r="X17" s="117">
        <f>IF($A17="","",IFERROR(VLOOKUP(X$2&amp;$A$3&amp;$A17,RESULT!$1:$1048576,$E$2,0)*$D$2,"-"))</f>
        <v>14.971290689160057</v>
      </c>
      <c r="Y17" s="117">
        <f>IF($A17="","",IFERROR(VLOOKUP(Y$2&amp;$A$3&amp;$A17,RESULT!$1:$1048576,$E$2,0)*$D$2,"-"))</f>
        <v>15.15399899584817</v>
      </c>
      <c r="Z17" s="118">
        <f>IF($A17="","",IFERROR(VLOOKUP(Z$2&amp;$A$3&amp;$A17,RESULT!$1:$1048576,$E$2,0)*$D$2,"-"))</f>
        <v>14.932932720122139</v>
      </c>
      <c r="AA17" s="117">
        <f>IF($A17="","",IFERROR(VLOOKUP(AA$2&amp;$A$3&amp;$A17,RESULT!$1:$1048576,$E$2,0)*$D$2,"-"))</f>
        <v>14.20961057374025</v>
      </c>
      <c r="AB17" s="117">
        <f>IF($A17="","",IFERROR(VLOOKUP(AB$2&amp;$A$3&amp;$A17,RESULT!$1:$1048576,$E$2,0)*$D$2,"-"))</f>
        <v>15.841072828341225</v>
      </c>
      <c r="AC17" s="117">
        <f>IF($A17="","",IFERROR(VLOOKUP(AC$2&amp;$A$3&amp;$A17,RESULT!$1:$1048576,$E$2,0)*$D$2,"-"))</f>
        <v>13.991628927529035</v>
      </c>
      <c r="AD17" s="117">
        <f>IF($A17="","",IFERROR(VLOOKUP(AD$2&amp;$A$3&amp;$A17,RESULT!$1:$1048576,$E$2,0)*$D$2,"-"))</f>
        <v>16.129245733209288</v>
      </c>
      <c r="AE17" s="117">
        <f>IF($A17="","",IFERROR(VLOOKUP(AE$2&amp;$A$3&amp;$A17,RESULT!$1:$1048576,$E$2,0)*$D$2,"-"))</f>
        <v>15.082611898283787</v>
      </c>
      <c r="AF17" s="117">
        <f>IF($A17="","",IFERROR(VLOOKUP(AF$2&amp;$A$3&amp;$A17,RESULT!$1:$1048576,$E$2,0)*$D$2,"-"))</f>
        <v>15.547790993875033</v>
      </c>
      <c r="AG17" s="117">
        <f>IF($A17="","",IFERROR(VLOOKUP(AG$2&amp;$A$3&amp;$A17,RESULT!$1:$1048576,$E$2,0)*$D$2,"-"))</f>
        <v>15.24104064960347</v>
      </c>
      <c r="AH17" s="117">
        <f>IF($A17="","",IFERROR(VLOOKUP(AH$2&amp;$A$3&amp;$A17,RESULT!$1:$1048576,$E$2,0)*$D$2,"-"))</f>
        <v>14.971290689160057</v>
      </c>
      <c r="AI17" s="117">
        <f>IF($A17="","",IFERROR(VLOOKUP(AI$2&amp;$A$3&amp;$A17,RESULT!$1:$1048576,$E$2,0)*$D$2,"-"))</f>
        <v>15.15399899584817</v>
      </c>
      <c r="AJ17" s="117">
        <f>IF($A17="","",IFERROR(VLOOKUP(AJ$2&amp;$A$3&amp;$A17,RESULT!$1:$1048576,$E$2,0)*$D$2,"-"))</f>
        <v>14.932932720122139</v>
      </c>
      <c r="AK17" s="11"/>
      <c r="AL17" s="11"/>
      <c r="AM17" s="11"/>
      <c r="AN17" s="11"/>
      <c r="AO17" s="11"/>
      <c r="AP17" s="12"/>
      <c r="AQ17" s="13"/>
      <c r="AR17" s="14"/>
    </row>
    <row r="18" spans="1:44" ht="22.5" customHeight="1" x14ac:dyDescent="0.2">
      <c r="A18" s="43">
        <v>22</v>
      </c>
      <c r="B18" s="45"/>
      <c r="C18" s="46"/>
      <c r="D18" s="46"/>
      <c r="E18" s="80"/>
      <c r="F18" s="72" t="s">
        <v>24</v>
      </c>
      <c r="G18" s="117">
        <f>IF($A18="","",IFERROR(VLOOKUP(G$2&amp;$A$3&amp;$A18,RESULT!$1:$1048576,$E$2,0)*$D$2,"-"))</f>
        <v>15.591656388269037</v>
      </c>
      <c r="H18" s="117">
        <f>IF($A18="","",IFERROR(VLOOKUP(H$2&amp;$A$3&amp;$A18,RESULT!$1:$1048576,$E$2,0)*$D$2,"-"))</f>
        <v>15.840650046630529</v>
      </c>
      <c r="I18" s="117">
        <f>IF($A18="","",IFERROR(VLOOKUP(I$2&amp;$A$3&amp;$A18,RESULT!$1:$1048576,$E$2,0)*$D$2,"-"))</f>
        <v>14.76606578757464</v>
      </c>
      <c r="J18" s="117">
        <f>IF($A18="","",IFERROR(VLOOKUP(J$2&amp;$A$3&amp;$A18,RESULT!$1:$1048576,$E$2,0)*$D$2,"-"))</f>
        <v>16.367855579426255</v>
      </c>
      <c r="K18" s="117">
        <f>IF($A18="","",IFERROR(VLOOKUP(K$2&amp;$A$3&amp;$A18,RESULT!$1:$1048576,$E$2,0)*$D$2,"-"))</f>
        <v>15.790177755206763</v>
      </c>
      <c r="L18" s="117">
        <f>IF($A18="","",IFERROR(VLOOKUP(L$2&amp;$A$3&amp;$A18,RESULT!$1:$1048576,$E$2,0)*$D$2,"-"))</f>
        <v>15.133720326938729</v>
      </c>
      <c r="M18" s="117">
        <f>IF($A18="","",IFERROR(VLOOKUP(M$2&amp;$A$3&amp;$A18,RESULT!$1:$1048576,$E$2,0)*$D$2,"-"))</f>
        <v>14.587022968455294</v>
      </c>
      <c r="N18" s="117">
        <f>IF($A18="","",IFERROR(VLOOKUP(N$2&amp;$A$3&amp;$A18,RESULT!$1:$1048576,$E$2,0)*$D$2,"-"))</f>
        <v>14.991857184803528</v>
      </c>
      <c r="O18" s="117">
        <f>IF($A18="","",IFERROR(VLOOKUP(O$2&amp;$A$3&amp;$A18,RESULT!$1:$1048576,$E$2,0)*$D$2,"-"))</f>
        <v>14.280830746745735</v>
      </c>
      <c r="P18" s="117">
        <f>IF($A18="","",IFERROR(VLOOKUP(P$2&amp;$A$3&amp;$A18,RESULT!$1:$1048576,$E$2,0)*$D$2,"-"))</f>
        <v>15.054549209282229</v>
      </c>
      <c r="Q18" s="117">
        <f>IF($A18="","",IFERROR(VLOOKUP(Q$2&amp;$A$3&amp;$A18,RESULT!$1:$1048576,$E$2,0)*$D$2,"-"))</f>
        <v>13.807773016504242</v>
      </c>
      <c r="R18" s="117">
        <f>IF($A18="","",IFERROR(VLOOKUP(R$2&amp;$A$3&amp;$A18,RESULT!$1:$1048576,$E$2,0)*$D$2,"-"))</f>
        <v>14.976267003268426</v>
      </c>
      <c r="S18" s="117">
        <f>IF($A18="","",IFERROR(VLOOKUP(S$2&amp;$A$3&amp;$A18,RESULT!$1:$1048576,$E$2,0)*$D$2,"-"))</f>
        <v>14.697148961059185</v>
      </c>
      <c r="T18" s="117">
        <f>IF($A18="","",IFERROR(VLOOKUP(T$2&amp;$A$3&amp;$A18,RESULT!$1:$1048576,$E$2,0)*$D$2,"-"))</f>
        <v>14.219638882668654</v>
      </c>
      <c r="U18" s="117">
        <f>IF($A18="","",IFERROR(VLOOKUP(U$2&amp;$A$3&amp;$A18,RESULT!$1:$1048576,$E$2,0)*$D$2,"-"))</f>
        <v>14.581779631201918</v>
      </c>
      <c r="V18" s="117">
        <f>IF($A18="","",IFERROR(VLOOKUP(V$2&amp;$A$3&amp;$A18,RESULT!$1:$1048576,$E$2,0)*$D$2,"-"))</f>
        <v>15.299659786796205</v>
      </c>
      <c r="W18" s="117">
        <f>IF($A18="","",IFERROR(VLOOKUP(W$2&amp;$A$3&amp;$A18,RESULT!$1:$1048576,$E$2,0)*$D$2,"-"))</f>
        <v>15.349060766335903</v>
      </c>
      <c r="X18" s="117">
        <f>IF($A18="","",IFERROR(VLOOKUP(X$2&amp;$A$3&amp;$A18,RESULT!$1:$1048576,$E$2,0)*$D$2,"-"))</f>
        <v>13.507814177185125</v>
      </c>
      <c r="Y18" s="117">
        <f>IF($A18="","",IFERROR(VLOOKUP(Y$2&amp;$A$3&amp;$A18,RESULT!$1:$1048576,$E$2,0)*$D$2,"-"))</f>
        <v>14.742008770839504</v>
      </c>
      <c r="Z18" s="118">
        <f>IF($A18="","",IFERROR(VLOOKUP(Z$2&amp;$A$3&amp;$A18,RESULT!$1:$1048576,$E$2,0)*$D$2,"-"))</f>
        <v>14.685981288817459</v>
      </c>
      <c r="AA18" s="117">
        <f>IF($A18="","",IFERROR(VLOOKUP(AA$2&amp;$A$3&amp;$A18,RESULT!$1:$1048576,$E$2,0)*$D$2,"-"))</f>
        <v>13.807773016504242</v>
      </c>
      <c r="AB18" s="117">
        <f>IF($A18="","",IFERROR(VLOOKUP(AB$2&amp;$A$3&amp;$A18,RESULT!$1:$1048576,$E$2,0)*$D$2,"-"))</f>
        <v>14.976267003268426</v>
      </c>
      <c r="AC18" s="117">
        <f>IF($A18="","",IFERROR(VLOOKUP(AC$2&amp;$A$3&amp;$A18,RESULT!$1:$1048576,$E$2,0)*$D$2,"-"))</f>
        <v>14.697148961059185</v>
      </c>
      <c r="AD18" s="117">
        <f>IF($A18="","",IFERROR(VLOOKUP(AD$2&amp;$A$3&amp;$A18,RESULT!$1:$1048576,$E$2,0)*$D$2,"-"))</f>
        <v>14.219638882668654</v>
      </c>
      <c r="AE18" s="117">
        <f>IF($A18="","",IFERROR(VLOOKUP(AE$2&amp;$A$3&amp;$A18,RESULT!$1:$1048576,$E$2,0)*$D$2,"-"))</f>
        <v>14.581779631201918</v>
      </c>
      <c r="AF18" s="117">
        <f>IF($A18="","",IFERROR(VLOOKUP(AF$2&amp;$A$3&amp;$A18,RESULT!$1:$1048576,$E$2,0)*$D$2,"-"))</f>
        <v>15.299659786796205</v>
      </c>
      <c r="AG18" s="117">
        <f>IF($A18="","",IFERROR(VLOOKUP(AG$2&amp;$A$3&amp;$A18,RESULT!$1:$1048576,$E$2,0)*$D$2,"-"))</f>
        <v>15.349060766335903</v>
      </c>
      <c r="AH18" s="117">
        <f>IF($A18="","",IFERROR(VLOOKUP(AH$2&amp;$A$3&amp;$A18,RESULT!$1:$1048576,$E$2,0)*$D$2,"-"))</f>
        <v>13.507814177185125</v>
      </c>
      <c r="AI18" s="117">
        <f>IF($A18="","",IFERROR(VLOOKUP(AI$2&amp;$A$3&amp;$A18,RESULT!$1:$1048576,$E$2,0)*$D$2,"-"))</f>
        <v>14.742008770839504</v>
      </c>
      <c r="AJ18" s="117">
        <f>IF($A18="","",IFERROR(VLOOKUP(AJ$2&amp;$A$3&amp;$A18,RESULT!$1:$1048576,$E$2,0)*$D$2,"-"))</f>
        <v>14.685981288817459</v>
      </c>
      <c r="AK18" s="11"/>
      <c r="AL18" s="11"/>
      <c r="AM18" s="11"/>
      <c r="AN18" s="11"/>
      <c r="AO18" s="11"/>
      <c r="AP18" s="12"/>
      <c r="AQ18" s="13"/>
      <c r="AR18" s="14"/>
    </row>
    <row r="19" spans="1:44" ht="22.5" customHeight="1" x14ac:dyDescent="0.2">
      <c r="A19" s="43">
        <v>23</v>
      </c>
      <c r="B19" s="45"/>
      <c r="C19" s="46"/>
      <c r="D19" s="46"/>
      <c r="E19" s="80"/>
      <c r="F19" s="72" t="s">
        <v>25</v>
      </c>
      <c r="G19" s="117">
        <f>IF($A19="","",IFERROR(VLOOKUP(G$2&amp;$A$3&amp;$A19,RESULT!$1:$1048576,$E$2,0)*$D$2,"-"))</f>
        <v>15.681011017001723</v>
      </c>
      <c r="H19" s="117">
        <f>IF($A19="","",IFERROR(VLOOKUP(H$2&amp;$A$3&amp;$A19,RESULT!$1:$1048576,$E$2,0)*$D$2,"-"))</f>
        <v>13.981939580265617</v>
      </c>
      <c r="I19" s="117">
        <f>IF($A19="","",IFERROR(VLOOKUP(I$2&amp;$A$3&amp;$A19,RESULT!$1:$1048576,$E$2,0)*$D$2,"-"))</f>
        <v>14.345295283532231</v>
      </c>
      <c r="J19" s="117">
        <f>IF($A19="","",IFERROR(VLOOKUP(J$2&amp;$A$3&amp;$A19,RESULT!$1:$1048576,$E$2,0)*$D$2,"-"))</f>
        <v>14.284677724887402</v>
      </c>
      <c r="K19" s="117">
        <f>IF($A19="","",IFERROR(VLOOKUP(K$2&amp;$A$3&amp;$A19,RESULT!$1:$1048576,$E$2,0)*$D$2,"-"))</f>
        <v>14.709146375844107</v>
      </c>
      <c r="L19" s="117">
        <f>IF($A19="","",IFERROR(VLOOKUP(L$2&amp;$A$3&amp;$A19,RESULT!$1:$1048576,$E$2,0)*$D$2,"-"))</f>
        <v>14.66942533784102</v>
      </c>
      <c r="M19" s="117">
        <f>IF($A19="","",IFERROR(VLOOKUP(M$2&amp;$A$3&amp;$A19,RESULT!$1:$1048576,$E$2,0)*$D$2,"-"))</f>
        <v>13.612377537035186</v>
      </c>
      <c r="N19" s="117">
        <f>IF($A19="","",IFERROR(VLOOKUP(N$2&amp;$A$3&amp;$A19,RESULT!$1:$1048576,$E$2,0)*$D$2,"-"))</f>
        <v>13.830691766538855</v>
      </c>
      <c r="O19" s="117">
        <f>IF($A19="","",IFERROR(VLOOKUP(O$2&amp;$A$3&amp;$A19,RESULT!$1:$1048576,$E$2,0)*$D$2,"-"))</f>
        <v>14.337578910956474</v>
      </c>
      <c r="P19" s="117">
        <f>IF($A19="","",IFERROR(VLOOKUP(P$2&amp;$A$3&amp;$A19,RESULT!$1:$1048576,$E$2,0)*$D$2,"-"))</f>
        <v>14.712075143302357</v>
      </c>
      <c r="Q19" s="117">
        <f>IF($A19="","",IFERROR(VLOOKUP(Q$2&amp;$A$3&amp;$A19,RESULT!$1:$1048576,$E$2,0)*$D$2,"-"))</f>
        <v>14.509252640882671</v>
      </c>
      <c r="R19" s="117">
        <f>IF($A19="","",IFERROR(VLOOKUP(R$2&amp;$A$3&amp;$A19,RESULT!$1:$1048576,$E$2,0)*$D$2,"-"))</f>
        <v>14.225528091053356</v>
      </c>
      <c r="S19" s="117">
        <f>IF($A19="","",IFERROR(VLOOKUP(S$2&amp;$A$3&amp;$A19,RESULT!$1:$1048576,$E$2,0)*$D$2,"-"))</f>
        <v>15.095432414719951</v>
      </c>
      <c r="T19" s="117">
        <f>IF($A19="","",IFERROR(VLOOKUP(T$2&amp;$A$3&amp;$A19,RESULT!$1:$1048576,$E$2,0)*$D$2,"-"))</f>
        <v>15.057405745924001</v>
      </c>
      <c r="U19" s="117">
        <f>IF($A19="","",IFERROR(VLOOKUP(U$2&amp;$A$3&amp;$A19,RESULT!$1:$1048576,$E$2,0)*$D$2,"-"))</f>
        <v>14.633006230251901</v>
      </c>
      <c r="V19" s="117">
        <f>IF($A19="","",IFERROR(VLOOKUP(V$2&amp;$A$3&amp;$A19,RESULT!$1:$1048576,$E$2,0)*$D$2,"-"))</f>
        <v>14.698473526932538</v>
      </c>
      <c r="W19" s="117">
        <f>IF($A19="","",IFERROR(VLOOKUP(W$2&amp;$A$3&amp;$A19,RESULT!$1:$1048576,$E$2,0)*$D$2,"-"))</f>
        <v>14.912384209805239</v>
      </c>
      <c r="X19" s="117">
        <f>IF($A19="","",IFERROR(VLOOKUP(X$2&amp;$A$3&amp;$A19,RESULT!$1:$1048576,$E$2,0)*$D$2,"-"))</f>
        <v>14.822286078208897</v>
      </c>
      <c r="Y19" s="117">
        <f>IF($A19="","",IFERROR(VLOOKUP(Y$2&amp;$A$3&amp;$A19,RESULT!$1:$1048576,$E$2,0)*$D$2,"-"))</f>
        <v>15.058211595696804</v>
      </c>
      <c r="Z19" s="118">
        <f>IF($A19="","",IFERROR(VLOOKUP(Z$2&amp;$A$3&amp;$A19,RESULT!$1:$1048576,$E$2,0)*$D$2,"-"))</f>
        <v>14.857604437250338</v>
      </c>
      <c r="AA19" s="117">
        <f>IF($A19="","",IFERROR(VLOOKUP(AA$2&amp;$A$3&amp;$A19,RESULT!$1:$1048576,$E$2,0)*$D$2,"-"))</f>
        <v>14.509252640882671</v>
      </c>
      <c r="AB19" s="117">
        <f>IF($A19="","",IFERROR(VLOOKUP(AB$2&amp;$A$3&amp;$A19,RESULT!$1:$1048576,$E$2,0)*$D$2,"-"))</f>
        <v>14.225528091053356</v>
      </c>
      <c r="AC19" s="117">
        <f>IF($A19="","",IFERROR(VLOOKUP(AC$2&amp;$A$3&amp;$A19,RESULT!$1:$1048576,$E$2,0)*$D$2,"-"))</f>
        <v>15.095432414719951</v>
      </c>
      <c r="AD19" s="117">
        <f>IF($A19="","",IFERROR(VLOOKUP(AD$2&amp;$A$3&amp;$A19,RESULT!$1:$1048576,$E$2,0)*$D$2,"-"))</f>
        <v>15.057405745924001</v>
      </c>
      <c r="AE19" s="117">
        <f>IF($A19="","",IFERROR(VLOOKUP(AE$2&amp;$A$3&amp;$A19,RESULT!$1:$1048576,$E$2,0)*$D$2,"-"))</f>
        <v>14.633006230251901</v>
      </c>
      <c r="AF19" s="117">
        <f>IF($A19="","",IFERROR(VLOOKUP(AF$2&amp;$A$3&amp;$A19,RESULT!$1:$1048576,$E$2,0)*$D$2,"-"))</f>
        <v>14.698473526932538</v>
      </c>
      <c r="AG19" s="117">
        <f>IF($A19="","",IFERROR(VLOOKUP(AG$2&amp;$A$3&amp;$A19,RESULT!$1:$1048576,$E$2,0)*$D$2,"-"))</f>
        <v>14.912384209805239</v>
      </c>
      <c r="AH19" s="117">
        <f>IF($A19="","",IFERROR(VLOOKUP(AH$2&amp;$A$3&amp;$A19,RESULT!$1:$1048576,$E$2,0)*$D$2,"-"))</f>
        <v>14.822286078208897</v>
      </c>
      <c r="AI19" s="117">
        <f>IF($A19="","",IFERROR(VLOOKUP(AI$2&amp;$A$3&amp;$A19,RESULT!$1:$1048576,$E$2,0)*$D$2,"-"))</f>
        <v>15.058211595696804</v>
      </c>
      <c r="AJ19" s="117">
        <f>IF($A19="","",IFERROR(VLOOKUP(AJ$2&amp;$A$3&amp;$A19,RESULT!$1:$1048576,$E$2,0)*$D$2,"-"))</f>
        <v>14.857604437250338</v>
      </c>
      <c r="AK19" s="11"/>
      <c r="AL19" s="11"/>
      <c r="AM19" s="11"/>
      <c r="AN19" s="11"/>
      <c r="AO19" s="11"/>
      <c r="AP19" s="12"/>
      <c r="AQ19" s="13"/>
      <c r="AR19" s="14"/>
    </row>
    <row r="20" spans="1:44" ht="22.5" customHeight="1" x14ac:dyDescent="0.2">
      <c r="A20" s="43">
        <v>24</v>
      </c>
      <c r="B20" s="45"/>
      <c r="C20" s="46"/>
      <c r="D20" s="46"/>
      <c r="E20" s="80"/>
      <c r="F20" s="72" t="s">
        <v>26</v>
      </c>
      <c r="G20" s="117">
        <f>IF($A20="","",IFERROR(VLOOKUP(G$2&amp;$A$3&amp;$A20,RESULT!$1:$1048576,$E$2,0)*$D$2,"-"))</f>
        <v>15.829742178300478</v>
      </c>
      <c r="H20" s="117">
        <f>IF($A20="","",IFERROR(VLOOKUP(H$2&amp;$A$3&amp;$A20,RESULT!$1:$1048576,$E$2,0)*$D$2,"-"))</f>
        <v>15.709605052821409</v>
      </c>
      <c r="I20" s="117">
        <f>IF($A20="","",IFERROR(VLOOKUP(I$2&amp;$A$3&amp;$A20,RESULT!$1:$1048576,$E$2,0)*$D$2,"-"))</f>
        <v>14.552905416073671</v>
      </c>
      <c r="J20" s="117">
        <f>IF($A20="","",IFERROR(VLOOKUP(J$2&amp;$A$3&amp;$A20,RESULT!$1:$1048576,$E$2,0)*$D$2,"-"))</f>
        <v>14.335186786919778</v>
      </c>
      <c r="K20" s="117">
        <f>IF($A20="","",IFERROR(VLOOKUP(K$2&amp;$A$3&amp;$A20,RESULT!$1:$1048576,$E$2,0)*$D$2,"-"))</f>
        <v>14.870457265223997</v>
      </c>
      <c r="L20" s="117">
        <f>IF($A20="","",IFERROR(VLOOKUP(L$2&amp;$A$3&amp;$A20,RESULT!$1:$1048576,$E$2,0)*$D$2,"-"))</f>
        <v>14.975370747700509</v>
      </c>
      <c r="M20" s="117">
        <f>IF($A20="","",IFERROR(VLOOKUP(M$2&amp;$A$3&amp;$A20,RESULT!$1:$1048576,$E$2,0)*$D$2,"-"))</f>
        <v>14.938124824872453</v>
      </c>
      <c r="N20" s="117">
        <f>IF($A20="","",IFERROR(VLOOKUP(N$2&amp;$A$3&amp;$A20,RESULT!$1:$1048576,$E$2,0)*$D$2,"-"))</f>
        <v>15.027096982679055</v>
      </c>
      <c r="O20" s="117">
        <f>IF($A20="","",IFERROR(VLOOKUP(O$2&amp;$A$3&amp;$A20,RESULT!$1:$1048576,$E$2,0)*$D$2,"-"))</f>
        <v>15.193798693595149</v>
      </c>
      <c r="P20" s="117">
        <f>IF($A20="","",IFERROR(VLOOKUP(P$2&amp;$A$3&amp;$A20,RESULT!$1:$1048576,$E$2,0)*$D$2,"-"))</f>
        <v>15.822429422774356</v>
      </c>
      <c r="Q20" s="117">
        <f>IF($A20="","",IFERROR(VLOOKUP(Q$2&amp;$A$3&amp;$A20,RESULT!$1:$1048576,$E$2,0)*$D$2,"-"))</f>
        <v>15.358471817640023</v>
      </c>
      <c r="R20" s="117">
        <f>IF($A20="","",IFERROR(VLOOKUP(R$2&amp;$A$3&amp;$A20,RESULT!$1:$1048576,$E$2,0)*$D$2,"-"))</f>
        <v>14.361126604801711</v>
      </c>
      <c r="S20" s="117">
        <f>IF($A20="","",IFERROR(VLOOKUP(S$2&amp;$A$3&amp;$A20,RESULT!$1:$1048576,$E$2,0)*$D$2,"-"))</f>
        <v>14.625912241460156</v>
      </c>
      <c r="T20" s="117">
        <f>IF($A20="","",IFERROR(VLOOKUP(T$2&amp;$A$3&amp;$A20,RESULT!$1:$1048576,$E$2,0)*$D$2,"-"))</f>
        <v>15.815360814822292</v>
      </c>
      <c r="U20" s="117">
        <f>IF($A20="","",IFERROR(VLOOKUP(U$2&amp;$A$3&amp;$A20,RESULT!$1:$1048576,$E$2,0)*$D$2,"-"))</f>
        <v>14.976953538592518</v>
      </c>
      <c r="V20" s="117">
        <f>IF($A20="","",IFERROR(VLOOKUP(V$2&amp;$A$3&amp;$A20,RESULT!$1:$1048576,$E$2,0)*$D$2,"-"))</f>
        <v>14.682023767669946</v>
      </c>
      <c r="W20" s="117">
        <f>IF($A20="","",IFERROR(VLOOKUP(W$2&amp;$A$3&amp;$A20,RESULT!$1:$1048576,$E$2,0)*$D$2,"-"))</f>
        <v>15.223159661337249</v>
      </c>
      <c r="X20" s="117">
        <f>IF($A20="","",IFERROR(VLOOKUP(X$2&amp;$A$3&amp;$A20,RESULT!$1:$1048576,$E$2,0)*$D$2,"-"))</f>
        <v>15.570888073017812</v>
      </c>
      <c r="Y20" s="117">
        <f>IF($A20="","",IFERROR(VLOOKUP(Y$2&amp;$A$3&amp;$A20,RESULT!$1:$1048576,$E$2,0)*$D$2,"-"))</f>
        <v>15.106143494613981</v>
      </c>
      <c r="Z20" s="118">
        <f>IF($A20="","",IFERROR(VLOOKUP(Z$2&amp;$A$3&amp;$A20,RESULT!$1:$1048576,$E$2,0)*$D$2,"-"))</f>
        <v>15.000065166954727</v>
      </c>
      <c r="AA20" s="117">
        <f>IF($A20="","",IFERROR(VLOOKUP(AA$2&amp;$A$3&amp;$A20,RESULT!$1:$1048576,$E$2,0)*$D$2,"-"))</f>
        <v>15.358471817640023</v>
      </c>
      <c r="AB20" s="117">
        <f>IF($A20="","",IFERROR(VLOOKUP(AB$2&amp;$A$3&amp;$A20,RESULT!$1:$1048576,$E$2,0)*$D$2,"-"))</f>
        <v>14.361126604801711</v>
      </c>
      <c r="AC20" s="117">
        <f>IF($A20="","",IFERROR(VLOOKUP(AC$2&amp;$A$3&amp;$A20,RESULT!$1:$1048576,$E$2,0)*$D$2,"-"))</f>
        <v>14.625912241460156</v>
      </c>
      <c r="AD20" s="117">
        <f>IF($A20="","",IFERROR(VLOOKUP(AD$2&amp;$A$3&amp;$A20,RESULT!$1:$1048576,$E$2,0)*$D$2,"-"))</f>
        <v>15.815360814822292</v>
      </c>
      <c r="AE20" s="117">
        <f>IF($A20="","",IFERROR(VLOOKUP(AE$2&amp;$A$3&amp;$A20,RESULT!$1:$1048576,$E$2,0)*$D$2,"-"))</f>
        <v>14.976953538592518</v>
      </c>
      <c r="AF20" s="117">
        <f>IF($A20="","",IFERROR(VLOOKUP(AF$2&amp;$A$3&amp;$A20,RESULT!$1:$1048576,$E$2,0)*$D$2,"-"))</f>
        <v>14.682023767669946</v>
      </c>
      <c r="AG20" s="117">
        <f>IF($A20="","",IFERROR(VLOOKUP(AG$2&amp;$A$3&amp;$A20,RESULT!$1:$1048576,$E$2,0)*$D$2,"-"))</f>
        <v>15.223159661337249</v>
      </c>
      <c r="AH20" s="117">
        <f>IF($A20="","",IFERROR(VLOOKUP(AH$2&amp;$A$3&amp;$A20,RESULT!$1:$1048576,$E$2,0)*$D$2,"-"))</f>
        <v>15.570888073017812</v>
      </c>
      <c r="AI20" s="117">
        <f>IF($A20="","",IFERROR(VLOOKUP(AI$2&amp;$A$3&amp;$A20,RESULT!$1:$1048576,$E$2,0)*$D$2,"-"))</f>
        <v>15.106143494613981</v>
      </c>
      <c r="AJ20" s="117">
        <f>IF($A20="","",IFERROR(VLOOKUP(AJ$2&amp;$A$3&amp;$A20,RESULT!$1:$1048576,$E$2,0)*$D$2,"-"))</f>
        <v>15.000065166954727</v>
      </c>
      <c r="AK20" s="11"/>
      <c r="AL20" s="11"/>
      <c r="AM20" s="11"/>
      <c r="AN20" s="11"/>
      <c r="AO20" s="11"/>
      <c r="AP20" s="12"/>
      <c r="AQ20" s="13"/>
      <c r="AR20" s="14"/>
    </row>
    <row r="21" spans="1:44" ht="22.5" customHeight="1" x14ac:dyDescent="0.2">
      <c r="A21" s="43">
        <v>25</v>
      </c>
      <c r="B21" s="45"/>
      <c r="C21" s="46"/>
      <c r="D21" s="46"/>
      <c r="E21" s="80"/>
      <c r="F21" s="72" t="s">
        <v>27</v>
      </c>
      <c r="G21" s="117">
        <f>IF($A21="","",IFERROR(VLOOKUP(G$2&amp;$A$3&amp;$A21,RESULT!$1:$1048576,$E$2,0)*$D$2,"-"))</f>
        <v>16.13861880007989</v>
      </c>
      <c r="H21" s="117">
        <f>IF($A21="","",IFERROR(VLOOKUP(H$2&amp;$A$3&amp;$A21,RESULT!$1:$1048576,$E$2,0)*$D$2,"-"))</f>
        <v>13.512573964180579</v>
      </c>
      <c r="I21" s="117">
        <f>IF($A21="","",IFERROR(VLOOKUP(I$2&amp;$A$3&amp;$A21,RESULT!$1:$1048576,$E$2,0)*$D$2,"-"))</f>
        <v>13.960596969877621</v>
      </c>
      <c r="J21" s="117">
        <f>IF($A21="","",IFERROR(VLOOKUP(J$2&amp;$A$3&amp;$A21,RESULT!$1:$1048576,$E$2,0)*$D$2,"-"))</f>
        <v>14.272103414735874</v>
      </c>
      <c r="K21" s="117">
        <f>IF($A21="","",IFERROR(VLOOKUP(K$2&amp;$A$3&amp;$A21,RESULT!$1:$1048576,$E$2,0)*$D$2,"-"))</f>
        <v>14.720918107683701</v>
      </c>
      <c r="L21" s="117">
        <f>IF($A21="","",IFERROR(VLOOKUP(L$2&amp;$A$3&amp;$A21,RESULT!$1:$1048576,$E$2,0)*$D$2,"-"))</f>
        <v>13.684629224822036</v>
      </c>
      <c r="M21" s="117">
        <f>IF($A21="","",IFERROR(VLOOKUP(M$2&amp;$A$3&amp;$A21,RESULT!$1:$1048576,$E$2,0)*$D$2,"-"))</f>
        <v>14.962707287718132</v>
      </c>
      <c r="N21" s="117">
        <f>IF($A21="","",IFERROR(VLOOKUP(N$2&amp;$A$3&amp;$A21,RESULT!$1:$1048576,$E$2,0)*$D$2,"-"))</f>
        <v>14.507041752144218</v>
      </c>
      <c r="O21" s="117">
        <f>IF($A21="","",IFERROR(VLOOKUP(O$2&amp;$A$3&amp;$A21,RESULT!$1:$1048576,$E$2,0)*$D$2,"-"))</f>
        <v>13.752174872412866</v>
      </c>
      <c r="P21" s="117">
        <f>IF($A21="","",IFERROR(VLOOKUP(P$2&amp;$A$3&amp;$A21,RESULT!$1:$1048576,$E$2,0)*$D$2,"-"))</f>
        <v>15.023872055282411</v>
      </c>
      <c r="Q21" s="117">
        <f>IF($A21="","",IFERROR(VLOOKUP(Q$2&amp;$A$3&amp;$A21,RESULT!$1:$1048576,$E$2,0)*$D$2,"-"))</f>
        <v>13.910225615672431</v>
      </c>
      <c r="R21" s="117">
        <f>IF($A21="","",IFERROR(VLOOKUP(R$2&amp;$A$3&amp;$A21,RESULT!$1:$1048576,$E$2,0)*$D$2,"-"))</f>
        <v>14.324700712910321</v>
      </c>
      <c r="S21" s="117">
        <f>IF($A21="","",IFERROR(VLOOKUP(S$2&amp;$A$3&amp;$A21,RESULT!$1:$1048576,$E$2,0)*$D$2,"-"))</f>
        <v>13.956974938150836</v>
      </c>
      <c r="T21" s="117">
        <f>IF($A21="","",IFERROR(VLOOKUP(T$2&amp;$A$3&amp;$A21,RESULT!$1:$1048576,$E$2,0)*$D$2,"-"))</f>
        <v>13.712005640894034</v>
      </c>
      <c r="U21" s="117">
        <f>IF($A21="","",IFERROR(VLOOKUP(U$2&amp;$A$3&amp;$A21,RESULT!$1:$1048576,$E$2,0)*$D$2,"-"))</f>
        <v>13.352828538945538</v>
      </c>
      <c r="V21" s="117">
        <f>IF($A21="","",IFERROR(VLOOKUP(V$2&amp;$A$3&amp;$A21,RESULT!$1:$1048576,$E$2,0)*$D$2,"-"))</f>
        <v>13.488225655587975</v>
      </c>
      <c r="W21" s="117">
        <f>IF($A21="","",IFERROR(VLOOKUP(W$2&amp;$A$3&amp;$A21,RESULT!$1:$1048576,$E$2,0)*$D$2,"-"))</f>
        <v>15.492262763686924</v>
      </c>
      <c r="X21" s="117">
        <f>IF($A21="","",IFERROR(VLOOKUP(X$2&amp;$A$3&amp;$A21,RESULT!$1:$1048576,$E$2,0)*$D$2,"-"))</f>
        <v>15.181004358324259</v>
      </c>
      <c r="Y21" s="117">
        <f>IF($A21="","",IFERROR(VLOOKUP(Y$2&amp;$A$3&amp;$A21,RESULT!$1:$1048576,$E$2,0)*$D$2,"-"))</f>
        <v>15.245874933081147</v>
      </c>
      <c r="Z21" s="118">
        <f>IF($A21="","",IFERROR(VLOOKUP(Z$2&amp;$A$3&amp;$A21,RESULT!$1:$1048576,$E$2,0)*$D$2,"-"))</f>
        <v>15.583568842895822</v>
      </c>
      <c r="AA21" s="117">
        <f>IF($A21="","",IFERROR(VLOOKUP(AA$2&amp;$A$3&amp;$A21,RESULT!$1:$1048576,$E$2,0)*$D$2,"-"))</f>
        <v>13.910225615672431</v>
      </c>
      <c r="AB21" s="117">
        <f>IF($A21="","",IFERROR(VLOOKUP(AB$2&amp;$A$3&amp;$A21,RESULT!$1:$1048576,$E$2,0)*$D$2,"-"))</f>
        <v>14.324700712910321</v>
      </c>
      <c r="AC21" s="117">
        <f>IF($A21="","",IFERROR(VLOOKUP(AC$2&amp;$A$3&amp;$A21,RESULT!$1:$1048576,$E$2,0)*$D$2,"-"))</f>
        <v>13.956974938150836</v>
      </c>
      <c r="AD21" s="117">
        <f>IF($A21="","",IFERROR(VLOOKUP(AD$2&amp;$A$3&amp;$A21,RESULT!$1:$1048576,$E$2,0)*$D$2,"-"))</f>
        <v>13.712005640894034</v>
      </c>
      <c r="AE21" s="117">
        <f>IF($A21="","",IFERROR(VLOOKUP(AE$2&amp;$A$3&amp;$A21,RESULT!$1:$1048576,$E$2,0)*$D$2,"-"))</f>
        <v>13.352828538945538</v>
      </c>
      <c r="AF21" s="117">
        <f>IF($A21="","",IFERROR(VLOOKUP(AF$2&amp;$A$3&amp;$A21,RESULT!$1:$1048576,$E$2,0)*$D$2,"-"))</f>
        <v>13.488225655587975</v>
      </c>
      <c r="AG21" s="117">
        <f>IF($A21="","",IFERROR(VLOOKUP(AG$2&amp;$A$3&amp;$A21,RESULT!$1:$1048576,$E$2,0)*$D$2,"-"))</f>
        <v>15.492262763686924</v>
      </c>
      <c r="AH21" s="117">
        <f>IF($A21="","",IFERROR(VLOOKUP(AH$2&amp;$A$3&amp;$A21,RESULT!$1:$1048576,$E$2,0)*$D$2,"-"))</f>
        <v>15.181004358324259</v>
      </c>
      <c r="AI21" s="117">
        <f>IF($A21="","",IFERROR(VLOOKUP(AI$2&amp;$A$3&amp;$A21,RESULT!$1:$1048576,$E$2,0)*$D$2,"-"))</f>
        <v>15.245874933081147</v>
      </c>
      <c r="AJ21" s="117">
        <f>IF($A21="","",IFERROR(VLOOKUP(AJ$2&amp;$A$3&amp;$A21,RESULT!$1:$1048576,$E$2,0)*$D$2,"-"))</f>
        <v>15.583568842895822</v>
      </c>
      <c r="AK21" s="11"/>
      <c r="AL21" s="11"/>
      <c r="AM21" s="11"/>
      <c r="AN21" s="11"/>
      <c r="AO21" s="11"/>
      <c r="AP21" s="12"/>
      <c r="AQ21" s="13"/>
      <c r="AR21" s="14"/>
    </row>
    <row r="22" spans="1:44" ht="22.5" customHeight="1" x14ac:dyDescent="0.2">
      <c r="A22" s="43">
        <v>26</v>
      </c>
      <c r="C22" s="46"/>
      <c r="D22" s="46"/>
      <c r="E22" s="80"/>
      <c r="F22" s="72" t="s">
        <v>28</v>
      </c>
      <c r="G22" s="120">
        <f>IF($A22="","",IFERROR(VLOOKUP(G$2&amp;$A$3&amp;$A22,RESULT!$1:$1048576,$E$2,0)*$D$2,"-"))</f>
        <v>15.207945499415089</v>
      </c>
      <c r="H22" s="120">
        <f>IF($A22="","",IFERROR(VLOOKUP(H$2&amp;$A$3&amp;$A22,RESULT!$1:$1048576,$E$2,0)*$D$2,"-"))</f>
        <v>14.266599514148851</v>
      </c>
      <c r="I22" s="120">
        <f>IF($A22="","",IFERROR(VLOOKUP(I$2&amp;$A$3&amp;$A22,RESULT!$1:$1048576,$E$2,0)*$D$2,"-"))</f>
        <v>14.722097889206736</v>
      </c>
      <c r="J22" s="120">
        <f>IF($A22="","",IFERROR(VLOOKUP(J$2&amp;$A$3&amp;$A22,RESULT!$1:$1048576,$E$2,0)*$D$2,"-"))</f>
        <v>14.744213266215077</v>
      </c>
      <c r="K22" s="120">
        <f>IF($A22="","",IFERROR(VLOOKUP(K$2&amp;$A$3&amp;$A22,RESULT!$1:$1048576,$E$2,0)*$D$2,"-"))</f>
        <v>14.98835890849405</v>
      </c>
      <c r="L22" s="121">
        <f>IF($A22="","",IFERROR(VLOOKUP(L$2&amp;$A$3&amp;$A22,RESULT!$1:$1048576,$E$2,0)*$D$2,"-"))</f>
        <v>14.574260319575984</v>
      </c>
      <c r="M22" s="121">
        <f>IF($A22="","",IFERROR(VLOOKUP(M$2&amp;$A$3&amp;$A22,RESULT!$1:$1048576,$E$2,0)*$D$2,"-"))</f>
        <v>14.602178625565486</v>
      </c>
      <c r="N22" s="120">
        <f>IF($A22="","",IFERROR(VLOOKUP(N$2&amp;$A$3&amp;$A22,RESULT!$1:$1048576,$E$2,0)*$D$2,"-"))</f>
        <v>14.704659563370512</v>
      </c>
      <c r="O22" s="120">
        <f>IF($A22="","",IFERROR(VLOOKUP(O$2&amp;$A$3&amp;$A22,RESULT!$1:$1048576,$E$2,0)*$D$2,"-"))</f>
        <v>14.44256301906762</v>
      </c>
      <c r="P22" s="120">
        <f>IF($A22="","",IFERROR(VLOOKUP(P$2&amp;$A$3&amp;$A22,RESULT!$1:$1048576,$E$2,0)*$D$2,"-"))</f>
        <v>14.957618248067234</v>
      </c>
      <c r="Q22" s="120">
        <f>IF($A22="","",IFERROR(VLOOKUP(Q$2&amp;$A$3&amp;$A22,RESULT!$1:$1048576,$E$2,0)*$D$2,"-"))</f>
        <v>13.641955988696694</v>
      </c>
      <c r="R22" s="120">
        <f>IF($A22="","",IFERROR(VLOOKUP(R$2&amp;$A$3&amp;$A22,RESULT!$1:$1048576,$E$2,0)*$D$2,"-"))</f>
        <v>14.523573241168798</v>
      </c>
      <c r="S22" s="120">
        <f>IF($A22="","",IFERROR(VLOOKUP(S$2&amp;$A$3&amp;$A22,RESULT!$1:$1048576,$E$2,0)*$D$2,"-"))</f>
        <v>14.018979553120516</v>
      </c>
      <c r="T22" s="121">
        <f>IF($A22="","",IFERROR(VLOOKUP(T$2&amp;$A$3&amp;$A22,RESULT!$1:$1048576,$E$2,0)*$D$2,"-"))</f>
        <v>14.625171638399593</v>
      </c>
      <c r="U22" s="121">
        <f>IF($A22="","",IFERROR(VLOOKUP(U$2&amp;$A$3&amp;$A22,RESULT!$1:$1048576,$E$2,0)*$D$2,"-"))</f>
        <v>14.616657007827556</v>
      </c>
      <c r="V22" s="121">
        <f>IF($A22="","",IFERROR(VLOOKUP(V$2&amp;$A$3&amp;$A22,RESULT!$1:$1048576,$E$2,0)*$D$2,"-"))</f>
        <v>14.693081758155998</v>
      </c>
      <c r="W22" s="121">
        <f>IF($A22="","",IFERROR(VLOOKUP(W$2&amp;$A$3&amp;$A22,RESULT!$1:$1048576,$E$2,0)*$D$2,"-"))</f>
        <v>15.059930297099704</v>
      </c>
      <c r="X22" s="121">
        <f>IF($A22="","",IFERROR(VLOOKUP(X$2&amp;$A$3&amp;$A22,RESULT!$1:$1048576,$E$2,0)*$D$2,"-"))</f>
        <v>15.216260271535042</v>
      </c>
      <c r="Y22" s="121">
        <f>IF($A22="","",IFERROR(VLOOKUP(Y$2&amp;$A$3&amp;$A22,RESULT!$1:$1048576,$E$2,0)*$D$2,"-"))</f>
        <v>15.202543328645518</v>
      </c>
      <c r="Z22" s="122">
        <f>IF($A22="","",IFERROR(VLOOKUP(Z$2&amp;$A$3&amp;$A22,RESULT!$1:$1048576,$E$2,0)*$D$2,"-"))</f>
        <v>15.133976207515964</v>
      </c>
      <c r="AA22" s="120">
        <f>IF($A22="","",IFERROR(VLOOKUP(AA$2&amp;$A$3&amp;$A22,RESULT!$1:$1048576,$E$2,0)*$D$2,"-"))</f>
        <v>13.641955988696694</v>
      </c>
      <c r="AB22" s="120">
        <f>IF($A22="","",IFERROR(VLOOKUP(AB$2&amp;$A$3&amp;$A22,RESULT!$1:$1048576,$E$2,0)*$D$2,"-"))</f>
        <v>14.523573241168798</v>
      </c>
      <c r="AC22" s="120">
        <f>IF($A22="","",IFERROR(VLOOKUP(AC$2&amp;$A$3&amp;$A22,RESULT!$1:$1048576,$E$2,0)*$D$2,"-"))</f>
        <v>14.018979553120516</v>
      </c>
      <c r="AD22" s="121">
        <f>IF($A22="","",IFERROR(VLOOKUP(AD$2&amp;$A$3&amp;$A22,RESULT!$1:$1048576,$E$2,0)*$D$2,"-"))</f>
        <v>14.625171638399593</v>
      </c>
      <c r="AE22" s="121">
        <f>IF($A22="","",IFERROR(VLOOKUP(AE$2&amp;$A$3&amp;$A22,RESULT!$1:$1048576,$E$2,0)*$D$2,"-"))</f>
        <v>14.616657007827556</v>
      </c>
      <c r="AF22" s="121">
        <f>IF($A22="","",IFERROR(VLOOKUP(AF$2&amp;$A$3&amp;$A22,RESULT!$1:$1048576,$E$2,0)*$D$2,"-"))</f>
        <v>14.693081758155998</v>
      </c>
      <c r="AG22" s="121">
        <f>IF($A22="","",IFERROR(VLOOKUP(AG$2&amp;$A$3&amp;$A22,RESULT!$1:$1048576,$E$2,0)*$D$2,"-"))</f>
        <v>15.059930297099704</v>
      </c>
      <c r="AH22" s="121">
        <f>IF($A22="","",IFERROR(VLOOKUP(AH$2&amp;$A$3&amp;$A22,RESULT!$1:$1048576,$E$2,0)*$D$2,"-"))</f>
        <v>15.216260271535042</v>
      </c>
      <c r="AI22" s="121">
        <f>IF($A22="","",IFERROR(VLOOKUP(AI$2&amp;$A$3&amp;$A22,RESULT!$1:$1048576,$E$2,0)*$D$2,"-"))</f>
        <v>15.202543328645518</v>
      </c>
      <c r="AJ22" s="121">
        <f>IF($A22="","",IFERROR(VLOOKUP(AJ$2&amp;$A$3&amp;$A22,RESULT!$1:$1048576,$E$2,0)*$D$2,"-"))</f>
        <v>15.133976207515964</v>
      </c>
      <c r="AK22" s="8"/>
      <c r="AL22" s="8"/>
      <c r="AM22" s="8"/>
      <c r="AP22" s="9"/>
      <c r="AQ22" s="10"/>
      <c r="AR22" s="10"/>
    </row>
    <row r="23" spans="1:44" ht="22.5" customHeight="1" x14ac:dyDescent="0.2">
      <c r="A23" s="43">
        <v>27</v>
      </c>
      <c r="B23" s="45"/>
      <c r="C23" s="46"/>
      <c r="D23" s="46"/>
      <c r="E23" s="80"/>
      <c r="F23" s="72" t="s">
        <v>29</v>
      </c>
      <c r="G23" s="117">
        <f>IF($A23="","",IFERROR(VLOOKUP(G$2&amp;$A$3&amp;$A23,RESULT!$1:$1048576,$E$2,0)*$D$2,"-"))</f>
        <v>15.58646027850294</v>
      </c>
      <c r="H23" s="117">
        <f>IF($A23="","",IFERROR(VLOOKUP(H$2&amp;$A$3&amp;$A23,RESULT!$1:$1048576,$E$2,0)*$D$2,"-"))</f>
        <v>14.181537164032896</v>
      </c>
      <c r="I23" s="117">
        <f>IF($A23="","",IFERROR(VLOOKUP(I$2&amp;$A$3&amp;$A23,RESULT!$1:$1048576,$E$2,0)*$D$2,"-"))</f>
        <v>12.829408959069184</v>
      </c>
      <c r="J23" s="117">
        <f>IF($A23="","",IFERROR(VLOOKUP(J$2&amp;$A$3&amp;$A23,RESULT!$1:$1048576,$E$2,0)*$D$2,"-"))</f>
        <v>15.103961679907293</v>
      </c>
      <c r="K23" s="117">
        <f>IF($A23="","",IFERROR(VLOOKUP(K$2&amp;$A$3&amp;$A23,RESULT!$1:$1048576,$E$2,0)*$D$2,"-"))</f>
        <v>15.161925526116192</v>
      </c>
      <c r="L23" s="117">
        <f>IF($A23="","",IFERROR(VLOOKUP(L$2&amp;$A$3&amp;$A23,RESULT!$1:$1048576,$E$2,0)*$D$2,"-"))</f>
        <v>14.36149657102024</v>
      </c>
      <c r="M23" s="117">
        <f>IF($A23="","",IFERROR(VLOOKUP(M$2&amp;$A$3&amp;$A23,RESULT!$1:$1048576,$E$2,0)*$D$2,"-"))</f>
        <v>15.764271887047208</v>
      </c>
      <c r="N23" s="117">
        <f>IF($A23="","",IFERROR(VLOOKUP(N$2&amp;$A$3&amp;$A23,RESULT!$1:$1048576,$E$2,0)*$D$2,"-"))</f>
        <v>13.721360268462398</v>
      </c>
      <c r="O23" s="117">
        <f>IF($A23="","",IFERROR(VLOOKUP(O$2&amp;$A$3&amp;$A23,RESULT!$1:$1048576,$E$2,0)*$D$2,"-"))</f>
        <v>13.645838510383783</v>
      </c>
      <c r="P23" s="117">
        <f>IF($A23="","",IFERROR(VLOOKUP(P$2&amp;$A$3&amp;$A23,RESULT!$1:$1048576,$E$2,0)*$D$2,"-"))</f>
        <v>13.524380285571617</v>
      </c>
      <c r="Q23" s="117">
        <f>IF($A23="","",IFERROR(VLOOKUP(Q$2&amp;$A$3&amp;$A23,RESULT!$1:$1048576,$E$2,0)*$D$2,"-"))</f>
        <v>14.577481108423598</v>
      </c>
      <c r="R23" s="117">
        <f>IF($A23="","",IFERROR(VLOOKUP(R$2&amp;$A$3&amp;$A23,RESULT!$1:$1048576,$E$2,0)*$D$2,"-"))</f>
        <v>14.909573800051788</v>
      </c>
      <c r="S23" s="117">
        <f>IF($A23="","",IFERROR(VLOOKUP(S$2&amp;$A$3&amp;$A23,RESULT!$1:$1048576,$E$2,0)*$D$2,"-"))</f>
        <v>13.105661287536797</v>
      </c>
      <c r="T23" s="117">
        <f>IF($A23="","",IFERROR(VLOOKUP(T$2&amp;$A$3&amp;$A23,RESULT!$1:$1048576,$E$2,0)*$D$2,"-"))</f>
        <v>14.363159744351933</v>
      </c>
      <c r="U23" s="117">
        <f>IF($A23="","",IFERROR(VLOOKUP(U$2&amp;$A$3&amp;$A23,RESULT!$1:$1048576,$E$2,0)*$D$2,"-"))</f>
        <v>14.305206303070904</v>
      </c>
      <c r="V23" s="117">
        <f>IF($A23="","",IFERROR(VLOOKUP(V$2&amp;$A$3&amp;$A23,RESULT!$1:$1048576,$E$2,0)*$D$2,"-"))</f>
        <v>15.37668137641397</v>
      </c>
      <c r="W23" s="117">
        <f>IF($A23="","",IFERROR(VLOOKUP(W$2&amp;$A$3&amp;$A23,RESULT!$1:$1048576,$E$2,0)*$D$2,"-"))</f>
        <v>15.090809206411812</v>
      </c>
      <c r="X23" s="117">
        <f>IF($A23="","",IFERROR(VLOOKUP(X$2&amp;$A$3&amp;$A23,RESULT!$1:$1048576,$E$2,0)*$D$2,"-"))</f>
        <v>14.974025827401633</v>
      </c>
      <c r="Y23" s="117">
        <f>IF($A23="","",IFERROR(VLOOKUP(Y$2&amp;$A$3&amp;$A23,RESULT!$1:$1048576,$E$2,0)*$D$2,"-"))</f>
        <v>15.12397339309387</v>
      </c>
      <c r="Z23" s="118">
        <f>IF($A23="","",IFERROR(VLOOKUP(Z$2&amp;$A$3&amp;$A23,RESULT!$1:$1048576,$E$2,0)*$D$2,"-"))</f>
        <v>15.284827664958343</v>
      </c>
      <c r="AA23" s="117">
        <f>IF($A23="","",IFERROR(VLOOKUP(AA$2&amp;$A$3&amp;$A23,RESULT!$1:$1048576,$E$2,0)*$D$2,"-"))</f>
        <v>14.577481108423598</v>
      </c>
      <c r="AB23" s="117">
        <f>IF($A23="","",IFERROR(VLOOKUP(AB$2&amp;$A$3&amp;$A23,RESULT!$1:$1048576,$E$2,0)*$D$2,"-"))</f>
        <v>14.909573800051788</v>
      </c>
      <c r="AC23" s="117">
        <f>IF($A23="","",IFERROR(VLOOKUP(AC$2&amp;$A$3&amp;$A23,RESULT!$1:$1048576,$E$2,0)*$D$2,"-"))</f>
        <v>13.105661287536797</v>
      </c>
      <c r="AD23" s="117">
        <f>IF($A23="","",IFERROR(VLOOKUP(AD$2&amp;$A$3&amp;$A23,RESULT!$1:$1048576,$E$2,0)*$D$2,"-"))</f>
        <v>14.363159744351933</v>
      </c>
      <c r="AE23" s="117">
        <f>IF($A23="","",IFERROR(VLOOKUP(AE$2&amp;$A$3&amp;$A23,RESULT!$1:$1048576,$E$2,0)*$D$2,"-"))</f>
        <v>14.305206303070904</v>
      </c>
      <c r="AF23" s="117">
        <f>IF($A23="","",IFERROR(VLOOKUP(AF$2&amp;$A$3&amp;$A23,RESULT!$1:$1048576,$E$2,0)*$D$2,"-"))</f>
        <v>15.37668137641397</v>
      </c>
      <c r="AG23" s="117">
        <f>IF($A23="","",IFERROR(VLOOKUP(AG$2&amp;$A$3&amp;$A23,RESULT!$1:$1048576,$E$2,0)*$D$2,"-"))</f>
        <v>15.090809206411812</v>
      </c>
      <c r="AH23" s="117">
        <f>IF($A23="","",IFERROR(VLOOKUP(AH$2&amp;$A$3&amp;$A23,RESULT!$1:$1048576,$E$2,0)*$D$2,"-"))</f>
        <v>14.974025827401633</v>
      </c>
      <c r="AI23" s="117">
        <f>IF($A23="","",IFERROR(VLOOKUP(AI$2&amp;$A$3&amp;$A23,RESULT!$1:$1048576,$E$2,0)*$D$2,"-"))</f>
        <v>15.12397339309387</v>
      </c>
      <c r="AJ23" s="117">
        <f>IF($A23="","",IFERROR(VLOOKUP(AJ$2&amp;$A$3&amp;$A23,RESULT!$1:$1048576,$E$2,0)*$D$2,"-"))</f>
        <v>15.284827664958343</v>
      </c>
      <c r="AK23" s="11"/>
      <c r="AL23" s="11"/>
      <c r="AM23" s="11"/>
      <c r="AN23" s="11"/>
      <c r="AO23" s="11"/>
      <c r="AP23" s="12"/>
      <c r="AQ23" s="13"/>
      <c r="AR23" s="14"/>
    </row>
    <row r="24" spans="1:44" ht="22.5" customHeight="1" x14ac:dyDescent="0.2">
      <c r="A24" s="43">
        <v>28</v>
      </c>
      <c r="B24" s="45"/>
      <c r="C24" s="46"/>
      <c r="D24" s="46"/>
      <c r="E24" s="80"/>
      <c r="F24" s="72" t="s">
        <v>30</v>
      </c>
      <c r="G24" s="117">
        <f>IF($A24="","",IFERROR(VLOOKUP(G$2&amp;$A$3&amp;$A24,RESULT!$1:$1048576,$E$2,0)*$D$2,"-"))</f>
        <v>15.856636935026017</v>
      </c>
      <c r="H24" s="117">
        <f>IF($A24="","",IFERROR(VLOOKUP(H$2&amp;$A$3&amp;$A24,RESULT!$1:$1048576,$E$2,0)*$D$2,"-"))</f>
        <v>14.695094695252806</v>
      </c>
      <c r="I24" s="117">
        <f>IF($A24="","",IFERROR(VLOOKUP(I$2&amp;$A$3&amp;$A24,RESULT!$1:$1048576,$E$2,0)*$D$2,"-"))</f>
        <v>15.7537069500071</v>
      </c>
      <c r="J24" s="117">
        <f>IF($A24="","",IFERROR(VLOOKUP(J$2&amp;$A$3&amp;$A24,RESULT!$1:$1048576,$E$2,0)*$D$2,"-"))</f>
        <v>15.825059734733443</v>
      </c>
      <c r="K24" s="117">
        <f>IF($A24="","",IFERROR(VLOOKUP(K$2&amp;$A$3&amp;$A24,RESULT!$1:$1048576,$E$2,0)*$D$2,"-"))</f>
        <v>15.242486087548968</v>
      </c>
      <c r="L24" s="117">
        <f>IF($A24="","",IFERROR(VLOOKUP(L$2&amp;$A$3&amp;$A24,RESULT!$1:$1048576,$E$2,0)*$D$2,"-"))</f>
        <v>15.50967541748382</v>
      </c>
      <c r="M24" s="117">
        <f>IF($A24="","",IFERROR(VLOOKUP(M$2&amp;$A$3&amp;$A24,RESULT!$1:$1048576,$E$2,0)*$D$2,"-"))</f>
        <v>15.325773443610686</v>
      </c>
      <c r="N24" s="117">
        <f>IF($A24="","",IFERROR(VLOOKUP(N$2&amp;$A$3&amp;$A24,RESULT!$1:$1048576,$E$2,0)*$D$2,"-"))</f>
        <v>16.182437271112548</v>
      </c>
      <c r="O24" s="117">
        <f>IF($A24="","",IFERROR(VLOOKUP(O$2&amp;$A$3&amp;$A24,RESULT!$1:$1048576,$E$2,0)*$D$2,"-"))</f>
        <v>15.738812165052977</v>
      </c>
      <c r="P24" s="117">
        <f>IF($A24="","",IFERROR(VLOOKUP(P$2&amp;$A$3&amp;$A24,RESULT!$1:$1048576,$E$2,0)*$D$2,"-"))</f>
        <v>16.164099625379116</v>
      </c>
      <c r="Q24" s="117">
        <f>IF($A24="","",IFERROR(VLOOKUP(Q$2&amp;$A$3&amp;$A24,RESULT!$1:$1048576,$E$2,0)*$D$2,"-"))</f>
        <v>16.638368224227214</v>
      </c>
      <c r="R24" s="117">
        <f>IF($A24="","",IFERROR(VLOOKUP(R$2&amp;$A$3&amp;$A24,RESULT!$1:$1048576,$E$2,0)*$D$2,"-"))</f>
        <v>15.933397626863581</v>
      </c>
      <c r="S24" s="117">
        <f>IF($A24="","",IFERROR(VLOOKUP(S$2&amp;$A$3&amp;$A24,RESULT!$1:$1048576,$E$2,0)*$D$2,"-"))</f>
        <v>15.161736537854374</v>
      </c>
      <c r="T24" s="117">
        <f>IF($A24="","",IFERROR(VLOOKUP(T$2&amp;$A$3&amp;$A24,RESULT!$1:$1048576,$E$2,0)*$D$2,"-"))</f>
        <v>16.096734047370198</v>
      </c>
      <c r="U24" s="117">
        <f>IF($A24="","",IFERROR(VLOOKUP(U$2&amp;$A$3&amp;$A24,RESULT!$1:$1048576,$E$2,0)*$D$2,"-"))</f>
        <v>15.557273674276466</v>
      </c>
      <c r="V24" s="117">
        <f>IF($A24="","",IFERROR(VLOOKUP(V$2&amp;$A$3&amp;$A24,RESULT!$1:$1048576,$E$2,0)*$D$2,"-"))</f>
        <v>15.000837217891139</v>
      </c>
      <c r="W24" s="117">
        <f>IF($A24="","",IFERROR(VLOOKUP(W$2&amp;$A$3&amp;$A24,RESULT!$1:$1048576,$E$2,0)*$D$2,"-"))</f>
        <v>14.626086649848183</v>
      </c>
      <c r="X24" s="117">
        <f>IF($A24="","",IFERROR(VLOOKUP(X$2&amp;$A$3&amp;$A24,RESULT!$1:$1048576,$E$2,0)*$D$2,"-"))</f>
        <v>14.820013089162067</v>
      </c>
      <c r="Y24" s="117">
        <f>IF($A24="","",IFERROR(VLOOKUP(Y$2&amp;$A$3&amp;$A24,RESULT!$1:$1048576,$E$2,0)*$D$2,"-"))</f>
        <v>13.804203240903838</v>
      </c>
      <c r="Z24" s="118">
        <f>IF($A24="","",IFERROR(VLOOKUP(Z$2&amp;$A$3&amp;$A24,RESULT!$1:$1048576,$E$2,0)*$D$2,"-"))</f>
        <v>14.926308495929028</v>
      </c>
      <c r="AA24" s="117">
        <f>IF($A24="","",IFERROR(VLOOKUP(AA$2&amp;$A$3&amp;$A24,RESULT!$1:$1048576,$E$2,0)*$D$2,"-"))</f>
        <v>16.638368224227214</v>
      </c>
      <c r="AB24" s="117">
        <f>IF($A24="","",IFERROR(VLOOKUP(AB$2&amp;$A$3&amp;$A24,RESULT!$1:$1048576,$E$2,0)*$D$2,"-"))</f>
        <v>15.933397626863581</v>
      </c>
      <c r="AC24" s="117">
        <f>IF($A24="","",IFERROR(VLOOKUP(AC$2&amp;$A$3&amp;$A24,RESULT!$1:$1048576,$E$2,0)*$D$2,"-"))</f>
        <v>15.161736537854374</v>
      </c>
      <c r="AD24" s="117">
        <f>IF($A24="","",IFERROR(VLOOKUP(AD$2&amp;$A$3&amp;$A24,RESULT!$1:$1048576,$E$2,0)*$D$2,"-"))</f>
        <v>16.096734047370198</v>
      </c>
      <c r="AE24" s="117">
        <f>IF($A24="","",IFERROR(VLOOKUP(AE$2&amp;$A$3&amp;$A24,RESULT!$1:$1048576,$E$2,0)*$D$2,"-"))</f>
        <v>15.557273674276466</v>
      </c>
      <c r="AF24" s="117">
        <f>IF($A24="","",IFERROR(VLOOKUP(AF$2&amp;$A$3&amp;$A24,RESULT!$1:$1048576,$E$2,0)*$D$2,"-"))</f>
        <v>15.000837217891139</v>
      </c>
      <c r="AG24" s="117">
        <f>IF($A24="","",IFERROR(VLOOKUP(AG$2&amp;$A$3&amp;$A24,RESULT!$1:$1048576,$E$2,0)*$D$2,"-"))</f>
        <v>14.626086649848183</v>
      </c>
      <c r="AH24" s="117">
        <f>IF($A24="","",IFERROR(VLOOKUP(AH$2&amp;$A$3&amp;$A24,RESULT!$1:$1048576,$E$2,0)*$D$2,"-"))</f>
        <v>14.820013089162067</v>
      </c>
      <c r="AI24" s="117">
        <f>IF($A24="","",IFERROR(VLOOKUP(AI$2&amp;$A$3&amp;$A24,RESULT!$1:$1048576,$E$2,0)*$D$2,"-"))</f>
        <v>13.804203240903838</v>
      </c>
      <c r="AJ24" s="117">
        <f>IF($A24="","",IFERROR(VLOOKUP(AJ$2&amp;$A$3&amp;$A24,RESULT!$1:$1048576,$E$2,0)*$D$2,"-"))</f>
        <v>14.926308495929028</v>
      </c>
      <c r="AK24" s="11"/>
      <c r="AL24" s="11"/>
      <c r="AM24" s="11"/>
      <c r="AN24" s="11"/>
      <c r="AO24" s="11"/>
      <c r="AP24" s="12"/>
      <c r="AQ24" s="13"/>
      <c r="AR24" s="14"/>
    </row>
    <row r="25" spans="1:44" ht="22.5" customHeight="1" x14ac:dyDescent="0.2">
      <c r="A25" s="43">
        <v>29</v>
      </c>
      <c r="B25" s="45"/>
      <c r="C25" s="46"/>
      <c r="D25" s="46"/>
      <c r="E25" s="80"/>
      <c r="F25" s="72" t="s">
        <v>31</v>
      </c>
      <c r="G25" s="117">
        <f>IF($A25="","",IFERROR(VLOOKUP(G$2&amp;$A$3&amp;$A25,RESULT!$1:$1048576,$E$2,0)*$D$2,"-"))</f>
        <v>15.155373107867916</v>
      </c>
      <c r="H25" s="117">
        <f>IF($A25="","",IFERROR(VLOOKUP(H$2&amp;$A$3&amp;$A25,RESULT!$1:$1048576,$E$2,0)*$D$2,"-"))</f>
        <v>13.900313369811034</v>
      </c>
      <c r="I25" s="117">
        <f>IF($A25="","",IFERROR(VLOOKUP(I$2&amp;$A$3&amp;$A25,RESULT!$1:$1048576,$E$2,0)*$D$2,"-"))</f>
        <v>14.194006214204812</v>
      </c>
      <c r="J25" s="117">
        <f>IF($A25="","",IFERROR(VLOOKUP(J$2&amp;$A$3&amp;$A25,RESULT!$1:$1048576,$E$2,0)*$D$2,"-"))</f>
        <v>14.005343107971214</v>
      </c>
      <c r="K25" s="117">
        <f>IF($A25="","",IFERROR(VLOOKUP(K$2&amp;$A$3&amp;$A25,RESULT!$1:$1048576,$E$2,0)*$D$2,"-"))</f>
        <v>14.126800412733374</v>
      </c>
      <c r="L25" s="117">
        <f>IF($A25="","",IFERROR(VLOOKUP(L$2&amp;$A$3&amp;$A25,RESULT!$1:$1048576,$E$2,0)*$D$2,"-"))</f>
        <v>14.489672263647783</v>
      </c>
      <c r="M25" s="117">
        <f>IF($A25="","",IFERROR(VLOOKUP(M$2&amp;$A$3&amp;$A25,RESULT!$1:$1048576,$E$2,0)*$D$2,"-"))</f>
        <v>14.544488175050937</v>
      </c>
      <c r="N25" s="117">
        <f>IF($A25="","",IFERROR(VLOOKUP(N$2&amp;$A$3&amp;$A25,RESULT!$1:$1048576,$E$2,0)*$D$2,"-"))</f>
        <v>14.645558616030527</v>
      </c>
      <c r="O25" s="117">
        <f>IF($A25="","",IFERROR(VLOOKUP(O$2&amp;$A$3&amp;$A25,RESULT!$1:$1048576,$E$2,0)*$D$2,"-"))</f>
        <v>14.510549915799956</v>
      </c>
      <c r="P25" s="117">
        <f>IF($A25="","",IFERROR(VLOOKUP(P$2&amp;$A$3&amp;$A25,RESULT!$1:$1048576,$E$2,0)*$D$2,"-"))</f>
        <v>14.566113811639347</v>
      </c>
      <c r="Q25" s="117">
        <f>IF($A25="","",IFERROR(VLOOKUP(Q$2&amp;$A$3&amp;$A25,RESULT!$1:$1048576,$E$2,0)*$D$2,"-"))</f>
        <v>14.812069374505491</v>
      </c>
      <c r="R25" s="117">
        <f>IF($A25="","",IFERROR(VLOOKUP(R$2&amp;$A$3&amp;$A25,RESULT!$1:$1048576,$E$2,0)*$D$2,"-"))</f>
        <v>14.814132045989496</v>
      </c>
      <c r="S25" s="117">
        <f>IF($A25="","",IFERROR(VLOOKUP(S$2&amp;$A$3&amp;$A25,RESULT!$1:$1048576,$E$2,0)*$D$2,"-"))</f>
        <v>14.900737242388011</v>
      </c>
      <c r="T25" s="117">
        <f>IF($A25="","",IFERROR(VLOOKUP(T$2&amp;$A$3&amp;$A25,RESULT!$1:$1048576,$E$2,0)*$D$2,"-"))</f>
        <v>14.797946124761559</v>
      </c>
      <c r="U25" s="117">
        <f>IF($A25="","",IFERROR(VLOOKUP(U$2&amp;$A$3&amp;$A25,RESULT!$1:$1048576,$E$2,0)*$D$2,"-"))</f>
        <v>14.932077455320879</v>
      </c>
      <c r="V25" s="117">
        <f>IF($A25="","",IFERROR(VLOOKUP(V$2&amp;$A$3&amp;$A25,RESULT!$1:$1048576,$E$2,0)*$D$2,"-"))</f>
        <v>14.986531157833149</v>
      </c>
      <c r="W25" s="117">
        <f>IF($A25="","",IFERROR(VLOOKUP(W$2&amp;$A$3&amp;$A25,RESULT!$1:$1048576,$E$2,0)*$D$2,"-"))</f>
        <v>14.609254356749553</v>
      </c>
      <c r="X25" s="117">
        <f>IF($A25="","",IFERROR(VLOOKUP(X$2&amp;$A$3&amp;$A25,RESULT!$1:$1048576,$E$2,0)*$D$2,"-"))</f>
        <v>14.465333872036368</v>
      </c>
      <c r="Y25" s="117">
        <f>IF($A25="","",IFERROR(VLOOKUP(Y$2&amp;$A$3&amp;$A25,RESULT!$1:$1048576,$E$2,0)*$D$2,"-"))</f>
        <v>14.390911742351342</v>
      </c>
      <c r="Z25" s="118">
        <f>IF($A25="","",IFERROR(VLOOKUP(Z$2&amp;$A$3&amp;$A25,RESULT!$1:$1048576,$E$2,0)*$D$2,"-"))</f>
        <v>15.054174153735424</v>
      </c>
      <c r="AA25" s="117">
        <f>IF($A25="","",IFERROR(VLOOKUP(AA$2&amp;$A$3&amp;$A25,RESULT!$1:$1048576,$E$2,0)*$D$2,"-"))</f>
        <v>14.812069374505491</v>
      </c>
      <c r="AB25" s="117">
        <f>IF($A25="","",IFERROR(VLOOKUP(AB$2&amp;$A$3&amp;$A25,RESULT!$1:$1048576,$E$2,0)*$D$2,"-"))</f>
        <v>14.814132045989496</v>
      </c>
      <c r="AC25" s="117">
        <f>IF($A25="","",IFERROR(VLOOKUP(AC$2&amp;$A$3&amp;$A25,RESULT!$1:$1048576,$E$2,0)*$D$2,"-"))</f>
        <v>14.900737242388011</v>
      </c>
      <c r="AD25" s="117">
        <f>IF($A25="","",IFERROR(VLOOKUP(AD$2&amp;$A$3&amp;$A25,RESULT!$1:$1048576,$E$2,0)*$D$2,"-"))</f>
        <v>14.797946124761559</v>
      </c>
      <c r="AE25" s="117">
        <f>IF($A25="","",IFERROR(VLOOKUP(AE$2&amp;$A$3&amp;$A25,RESULT!$1:$1048576,$E$2,0)*$D$2,"-"))</f>
        <v>14.932077455320879</v>
      </c>
      <c r="AF25" s="117">
        <f>IF($A25="","",IFERROR(VLOOKUP(AF$2&amp;$A$3&amp;$A25,RESULT!$1:$1048576,$E$2,0)*$D$2,"-"))</f>
        <v>14.986531157833149</v>
      </c>
      <c r="AG25" s="117">
        <f>IF($A25="","",IFERROR(VLOOKUP(AG$2&amp;$A$3&amp;$A25,RESULT!$1:$1048576,$E$2,0)*$D$2,"-"))</f>
        <v>14.609254356749553</v>
      </c>
      <c r="AH25" s="117">
        <f>IF($A25="","",IFERROR(VLOOKUP(AH$2&amp;$A$3&amp;$A25,RESULT!$1:$1048576,$E$2,0)*$D$2,"-"))</f>
        <v>14.465333872036368</v>
      </c>
      <c r="AI25" s="117">
        <f>IF($A25="","",IFERROR(VLOOKUP(AI$2&amp;$A$3&amp;$A25,RESULT!$1:$1048576,$E$2,0)*$D$2,"-"))</f>
        <v>14.390911742351342</v>
      </c>
      <c r="AJ25" s="117">
        <f>IF($A25="","",IFERROR(VLOOKUP(AJ$2&amp;$A$3&amp;$A25,RESULT!$1:$1048576,$E$2,0)*$D$2,"-"))</f>
        <v>15.054174153735424</v>
      </c>
      <c r="AK25" s="11"/>
      <c r="AL25" s="11"/>
      <c r="AM25" s="11"/>
      <c r="AN25" s="11"/>
      <c r="AO25" s="11"/>
      <c r="AP25" s="12"/>
      <c r="AQ25" s="13"/>
      <c r="AR25" s="14"/>
    </row>
    <row r="26" spans="1:44" ht="22.5" customHeight="1" x14ac:dyDescent="0.2">
      <c r="A26" s="43">
        <v>30</v>
      </c>
      <c r="B26" s="45"/>
      <c r="C26" s="46"/>
      <c r="D26" s="46"/>
      <c r="E26" s="57" t="s">
        <v>45</v>
      </c>
      <c r="F26" s="82"/>
      <c r="G26" s="114">
        <f>IF($A26="","",IFERROR(VLOOKUP(G$2&amp;$A$3&amp;$A26,RESULT!$1:$1048576,$E$2,0)*$D$2,"-"))</f>
        <v>16.3451758814128</v>
      </c>
      <c r="H26" s="114">
        <f>IF($A26="","",IFERROR(VLOOKUP(H$2&amp;$A$3&amp;$A26,RESULT!$1:$1048576,$E$2,0)*$D$2,"-"))</f>
        <v>15.970563735515803</v>
      </c>
      <c r="I26" s="114">
        <f>IF($A26="","",IFERROR(VLOOKUP(I$2&amp;$A$3&amp;$A26,RESULT!$1:$1048576,$E$2,0)*$D$2,"-"))</f>
        <v>16.286653045336351</v>
      </c>
      <c r="J26" s="114">
        <f>IF($A26="","",IFERROR(VLOOKUP(J$2&amp;$A$3&amp;$A26,RESULT!$1:$1048576,$E$2,0)*$D$2,"-"))</f>
        <v>16.489713686360794</v>
      </c>
      <c r="K26" s="114">
        <f>IF($A26="","",IFERROR(VLOOKUP(K$2&amp;$A$3&amp;$A26,RESULT!$1:$1048576,$E$2,0)*$D$2,"-"))</f>
        <v>16.277774096134856</v>
      </c>
      <c r="L26" s="114">
        <f>IF($A26="","",IFERROR(VLOOKUP(L$2&amp;$A$3&amp;$A26,RESULT!$1:$1048576,$E$2,0)*$D$2,"-"))</f>
        <v>16.328606833281178</v>
      </c>
      <c r="M26" s="114">
        <f>IF($A26="","",IFERROR(VLOOKUP(M$2&amp;$A$3&amp;$A26,RESULT!$1:$1048576,$E$2,0)*$D$2,"-"))</f>
        <v>16.483869370045547</v>
      </c>
      <c r="N26" s="114">
        <f>IF($A26="","",IFERROR(VLOOKUP(N$2&amp;$A$3&amp;$A26,RESULT!$1:$1048576,$E$2,0)*$D$2,"-"))</f>
        <v>16.402653379754355</v>
      </c>
      <c r="O26" s="114">
        <f>IF($A26="","",IFERROR(VLOOKUP(O$2&amp;$A$3&amp;$A26,RESULT!$1:$1048576,$E$2,0)*$D$2,"-"))</f>
        <v>16.164669044806111</v>
      </c>
      <c r="P26" s="114">
        <f>IF($A26="","",IFERROR(VLOOKUP(P$2&amp;$A$3&amp;$A26,RESULT!$1:$1048576,$E$2,0)*$D$2,"-"))</f>
        <v>16.248101497543139</v>
      </c>
      <c r="Q26" s="114">
        <f>IF($A26="","",IFERROR(VLOOKUP(Q$2&amp;$A$3&amp;$A26,RESULT!$1:$1048576,$E$2,0)*$D$2,"-"))</f>
        <v>16.262998601439257</v>
      </c>
      <c r="R26" s="114">
        <f>IF($A26="","",IFERROR(VLOOKUP(R$2&amp;$A$3&amp;$A26,RESULT!$1:$1048576,$E$2,0)*$D$2,"-"))</f>
        <v>15.742386214768409</v>
      </c>
      <c r="S26" s="114">
        <f>IF($A26="","",IFERROR(VLOOKUP(S$2&amp;$A$3&amp;$A26,RESULT!$1:$1048576,$E$2,0)*$D$2,"-"))</f>
        <v>15.890607369908302</v>
      </c>
      <c r="T26" s="114">
        <f>IF($A26="","",IFERROR(VLOOKUP(T$2&amp;$A$3&amp;$A26,RESULT!$1:$1048576,$E$2,0)*$D$2,"-"))</f>
        <v>15.964698145686647</v>
      </c>
      <c r="U26" s="114">
        <f>IF($A26="","",IFERROR(VLOOKUP(U$2&amp;$A$3&amp;$A26,RESULT!$1:$1048576,$E$2,0)*$D$2,"-"))</f>
        <v>15.895800092517405</v>
      </c>
      <c r="V26" s="114">
        <f>IF($A26="","",IFERROR(VLOOKUP(V$2&amp;$A$3&amp;$A26,RESULT!$1:$1048576,$E$2,0)*$D$2,"-"))</f>
        <v>15.757211404103586</v>
      </c>
      <c r="W26" s="114">
        <f>IF($A26="","",IFERROR(VLOOKUP(W$2&amp;$A$3&amp;$A26,RESULT!$1:$1048576,$E$2,0)*$D$2,"-"))</f>
        <v>15.363864758125885</v>
      </c>
      <c r="X26" s="114">
        <f>IF($A26="","",IFERROR(VLOOKUP(X$2&amp;$A$3&amp;$A26,RESULT!$1:$1048576,$E$2,0)*$D$2,"-"))</f>
        <v>15.211393356010632</v>
      </c>
      <c r="Y26" s="114">
        <f>IF($A26="","",IFERROR(VLOOKUP(Y$2&amp;$A$3&amp;$A26,RESULT!$1:$1048576,$E$2,0)*$D$2,"-"))</f>
        <v>15.383515128396823</v>
      </c>
      <c r="Z26" s="115">
        <f>IF($A26="","",IFERROR(VLOOKUP(Z$2&amp;$A$3&amp;$A26,RESULT!$1:$1048576,$E$2,0)*$D$2,"-"))</f>
        <v>15.224311681581455</v>
      </c>
      <c r="AA26" s="114">
        <f>IF($A26="","",IFERROR(VLOOKUP(AA$2&amp;$A$3&amp;$A26,RESULT!$1:$1048576,$E$2,0)*$D$2,"-"))</f>
        <v>16.262998601439257</v>
      </c>
      <c r="AB26" s="114">
        <f>IF($A26="","",IFERROR(VLOOKUP(AB$2&amp;$A$3&amp;$A26,RESULT!$1:$1048576,$E$2,0)*$D$2,"-"))</f>
        <v>15.742386214768409</v>
      </c>
      <c r="AC26" s="114">
        <f>IF($A26="","",IFERROR(VLOOKUP(AC$2&amp;$A$3&amp;$A26,RESULT!$1:$1048576,$E$2,0)*$D$2,"-"))</f>
        <v>15.890607369908302</v>
      </c>
      <c r="AD26" s="114">
        <f>IF($A26="","",IFERROR(VLOOKUP(AD$2&amp;$A$3&amp;$A26,RESULT!$1:$1048576,$E$2,0)*$D$2,"-"))</f>
        <v>15.964698145686647</v>
      </c>
      <c r="AE26" s="114">
        <f>IF($A26="","",IFERROR(VLOOKUP(AE$2&amp;$A$3&amp;$A26,RESULT!$1:$1048576,$E$2,0)*$D$2,"-"))</f>
        <v>15.895800092517405</v>
      </c>
      <c r="AF26" s="114">
        <f>IF($A26="","",IFERROR(VLOOKUP(AF$2&amp;$A$3&amp;$A26,RESULT!$1:$1048576,$E$2,0)*$D$2,"-"))</f>
        <v>15.757211404103586</v>
      </c>
      <c r="AG26" s="114">
        <f>IF($A26="","",IFERROR(VLOOKUP(AG$2&amp;$A$3&amp;$A26,RESULT!$1:$1048576,$E$2,0)*$D$2,"-"))</f>
        <v>15.363864758125885</v>
      </c>
      <c r="AH26" s="114">
        <f>IF($A26="","",IFERROR(VLOOKUP(AH$2&amp;$A$3&amp;$A26,RESULT!$1:$1048576,$E$2,0)*$D$2,"-"))</f>
        <v>15.211393356010632</v>
      </c>
      <c r="AI26" s="114">
        <f>IF($A26="","",IFERROR(VLOOKUP(AI$2&amp;$A$3&amp;$A26,RESULT!$1:$1048576,$E$2,0)*$D$2,"-"))</f>
        <v>15.383515128396823</v>
      </c>
      <c r="AJ26" s="114">
        <f>IF($A26="","",IFERROR(VLOOKUP(AJ$2&amp;$A$3&amp;$A26,RESULT!$1:$1048576,$E$2,0)*$D$2,"-"))</f>
        <v>15.224311681581455</v>
      </c>
      <c r="AK26" s="11"/>
      <c r="AL26" s="11"/>
      <c r="AM26" s="11"/>
      <c r="AN26" s="11"/>
      <c r="AO26" s="11"/>
      <c r="AP26" s="12"/>
      <c r="AQ26" s="13"/>
      <c r="AR26" s="14"/>
    </row>
    <row r="27" spans="1:44" ht="22.5" customHeight="1" x14ac:dyDescent="0.2">
      <c r="A27" s="43">
        <v>31</v>
      </c>
      <c r="B27" s="45"/>
      <c r="C27" s="46"/>
      <c r="D27" s="46"/>
      <c r="E27" s="80"/>
      <c r="F27" s="72" t="s">
        <v>32</v>
      </c>
      <c r="G27" s="117">
        <f>IF($A27="","",IFERROR(VLOOKUP(G$2&amp;$A$3&amp;$A27,RESULT!$1:$1048576,$E$2,0)*$D$2,"-"))</f>
        <v>15.605967804148506</v>
      </c>
      <c r="H27" s="117">
        <f>IF($A27="","",IFERROR(VLOOKUP(H$2&amp;$A$3&amp;$A27,RESULT!$1:$1048576,$E$2,0)*$D$2,"-"))</f>
        <v>14.963455038307664</v>
      </c>
      <c r="I27" s="117">
        <f>IF($A27="","",IFERROR(VLOOKUP(I$2&amp;$A$3&amp;$A27,RESULT!$1:$1048576,$E$2,0)*$D$2,"-"))</f>
        <v>15.86384576033042</v>
      </c>
      <c r="J27" s="117">
        <f>IF($A27="","",IFERROR(VLOOKUP(J$2&amp;$A$3&amp;$A27,RESULT!$1:$1048576,$E$2,0)*$D$2,"-"))</f>
        <v>15.910991187026134</v>
      </c>
      <c r="K27" s="117">
        <f>IF($A27="","",IFERROR(VLOOKUP(K$2&amp;$A$3&amp;$A27,RESULT!$1:$1048576,$E$2,0)*$D$2,"-"))</f>
        <v>15.777087192062353</v>
      </c>
      <c r="L27" s="117">
        <f>IF($A27="","",IFERROR(VLOOKUP(L$2&amp;$A$3&amp;$A27,RESULT!$1:$1048576,$E$2,0)*$D$2,"-"))</f>
        <v>15.770061845884278</v>
      </c>
      <c r="M27" s="117">
        <f>IF($A27="","",IFERROR(VLOOKUP(M$2&amp;$A$3&amp;$A27,RESULT!$1:$1048576,$E$2,0)*$D$2,"-"))</f>
        <v>15.771875958245559</v>
      </c>
      <c r="N27" s="117">
        <f>IF($A27="","",IFERROR(VLOOKUP(N$2&amp;$A$3&amp;$A27,RESULT!$1:$1048576,$E$2,0)*$D$2,"-"))</f>
        <v>16.127585117074915</v>
      </c>
      <c r="O27" s="117">
        <f>IF($A27="","",IFERROR(VLOOKUP(O$2&amp;$A$3&amp;$A27,RESULT!$1:$1048576,$E$2,0)*$D$2,"-"))</f>
        <v>15.76927239064765</v>
      </c>
      <c r="P27" s="117">
        <f>IF($A27="","",IFERROR(VLOOKUP(P$2&amp;$A$3&amp;$A27,RESULT!$1:$1048576,$E$2,0)*$D$2,"-"))</f>
        <v>15.533477730590036</v>
      </c>
      <c r="Q27" s="117">
        <f>IF($A27="","",IFERROR(VLOOKUP(Q$2&amp;$A$3&amp;$A27,RESULT!$1:$1048576,$E$2,0)*$D$2,"-"))</f>
        <v>15.355389889508601</v>
      </c>
      <c r="R27" s="117">
        <f>IF($A27="","",IFERROR(VLOOKUP(R$2&amp;$A$3&amp;$A27,RESULT!$1:$1048576,$E$2,0)*$D$2,"-"))</f>
        <v>15.256149586706997</v>
      </c>
      <c r="S27" s="117">
        <f>IF($A27="","",IFERROR(VLOOKUP(S$2&amp;$A$3&amp;$A27,RESULT!$1:$1048576,$E$2,0)*$D$2,"-"))</f>
        <v>15.491976943823559</v>
      </c>
      <c r="T27" s="117">
        <f>IF($A27="","",IFERROR(VLOOKUP(T$2&amp;$A$3&amp;$A27,RESULT!$1:$1048576,$E$2,0)*$D$2,"-"))</f>
        <v>15.544224304089489</v>
      </c>
      <c r="U27" s="117">
        <f>IF($A27="","",IFERROR(VLOOKUP(U$2&amp;$A$3&amp;$A27,RESULT!$1:$1048576,$E$2,0)*$D$2,"-"))</f>
        <v>15.55931280984926</v>
      </c>
      <c r="V27" s="117">
        <f>IF($A27="","",IFERROR(VLOOKUP(V$2&amp;$A$3&amp;$A27,RESULT!$1:$1048576,$E$2,0)*$D$2,"-"))</f>
        <v>15.443699239677585</v>
      </c>
      <c r="W27" s="117">
        <f>IF($A27="","",IFERROR(VLOOKUP(W$2&amp;$A$3&amp;$A27,RESULT!$1:$1048576,$E$2,0)*$D$2,"-"))</f>
        <v>15.161370785187835</v>
      </c>
      <c r="X27" s="117">
        <f>IF($A27="","",IFERROR(VLOOKUP(X$2&amp;$A$3&amp;$A27,RESULT!$1:$1048576,$E$2,0)*$D$2,"-"))</f>
        <v>14.971790433519928</v>
      </c>
      <c r="Y27" s="117">
        <f>IF($A27="","",IFERROR(VLOOKUP(Y$2&amp;$A$3&amp;$A27,RESULT!$1:$1048576,$E$2,0)*$D$2,"-"))</f>
        <v>15.129844846320452</v>
      </c>
      <c r="Z27" s="118">
        <f>IF($A27="","",IFERROR(VLOOKUP(Z$2&amp;$A$3&amp;$A27,RESULT!$1:$1048576,$E$2,0)*$D$2,"-"))</f>
        <v>15.229339617605284</v>
      </c>
      <c r="AA27" s="117">
        <f>IF($A27="","",IFERROR(VLOOKUP(AA$2&amp;$A$3&amp;$A27,RESULT!$1:$1048576,$E$2,0)*$D$2,"-"))</f>
        <v>15.355389889508601</v>
      </c>
      <c r="AB27" s="117">
        <f>IF($A27="","",IFERROR(VLOOKUP(AB$2&amp;$A$3&amp;$A27,RESULT!$1:$1048576,$E$2,0)*$D$2,"-"))</f>
        <v>15.256149586706997</v>
      </c>
      <c r="AC27" s="117">
        <f>IF($A27="","",IFERROR(VLOOKUP(AC$2&amp;$A$3&amp;$A27,RESULT!$1:$1048576,$E$2,0)*$D$2,"-"))</f>
        <v>15.491976943823559</v>
      </c>
      <c r="AD27" s="117">
        <f>IF($A27="","",IFERROR(VLOOKUP(AD$2&amp;$A$3&amp;$A27,RESULT!$1:$1048576,$E$2,0)*$D$2,"-"))</f>
        <v>15.544224304089489</v>
      </c>
      <c r="AE27" s="117">
        <f>IF($A27="","",IFERROR(VLOOKUP(AE$2&amp;$A$3&amp;$A27,RESULT!$1:$1048576,$E$2,0)*$D$2,"-"))</f>
        <v>15.55931280984926</v>
      </c>
      <c r="AF27" s="117">
        <f>IF($A27="","",IFERROR(VLOOKUP(AF$2&amp;$A$3&amp;$A27,RESULT!$1:$1048576,$E$2,0)*$D$2,"-"))</f>
        <v>15.443699239677585</v>
      </c>
      <c r="AG27" s="117">
        <f>IF($A27="","",IFERROR(VLOOKUP(AG$2&amp;$A$3&amp;$A27,RESULT!$1:$1048576,$E$2,0)*$D$2,"-"))</f>
        <v>15.161370785187835</v>
      </c>
      <c r="AH27" s="117">
        <f>IF($A27="","",IFERROR(VLOOKUP(AH$2&amp;$A$3&amp;$A27,RESULT!$1:$1048576,$E$2,0)*$D$2,"-"))</f>
        <v>14.971790433519928</v>
      </c>
      <c r="AI27" s="117">
        <f>IF($A27="","",IFERROR(VLOOKUP(AI$2&amp;$A$3&amp;$A27,RESULT!$1:$1048576,$E$2,0)*$D$2,"-"))</f>
        <v>15.129844846320452</v>
      </c>
      <c r="AJ27" s="117">
        <f>IF($A27="","",IFERROR(VLOOKUP(AJ$2&amp;$A$3&amp;$A27,RESULT!$1:$1048576,$E$2,0)*$D$2,"-"))</f>
        <v>15.229339617605284</v>
      </c>
      <c r="AK27" s="11"/>
      <c r="AL27" s="11"/>
      <c r="AM27" s="11"/>
      <c r="AN27" s="11"/>
      <c r="AO27" s="11"/>
      <c r="AP27" s="12"/>
      <c r="AQ27" s="13"/>
      <c r="AR27" s="14"/>
    </row>
    <row r="28" spans="1:44" ht="22.5" customHeight="1" x14ac:dyDescent="0.2">
      <c r="A28" s="43">
        <v>32</v>
      </c>
      <c r="B28" s="45"/>
      <c r="C28" s="46"/>
      <c r="D28" s="46"/>
      <c r="E28" s="80"/>
      <c r="F28" s="72" t="s">
        <v>33</v>
      </c>
      <c r="G28" s="117">
        <f>IF($A28="","",IFERROR(VLOOKUP(G$2&amp;$A$3&amp;$A28,RESULT!$1:$1048576,$E$2,0)*$D$2,"-"))</f>
        <v>17.160692764151378</v>
      </c>
      <c r="H28" s="117">
        <f>IF($A28="","",IFERROR(VLOOKUP(H$2&amp;$A$3&amp;$A28,RESULT!$1:$1048576,$E$2,0)*$D$2,"-"))</f>
        <v>17.111599949678386</v>
      </c>
      <c r="I28" s="117">
        <f>IF($A28="","",IFERROR(VLOOKUP(I$2&amp;$A$3&amp;$A28,RESULT!$1:$1048576,$E$2,0)*$D$2,"-"))</f>
        <v>16.062409959049546</v>
      </c>
      <c r="J28" s="117">
        <f>IF($A28="","",IFERROR(VLOOKUP(J$2&amp;$A$3&amp;$A28,RESULT!$1:$1048576,$E$2,0)*$D$2,"-"))</f>
        <v>16.542998139124194</v>
      </c>
      <c r="K28" s="117">
        <f>IF($A28="","",IFERROR(VLOOKUP(K$2&amp;$A$3&amp;$A28,RESULT!$1:$1048576,$E$2,0)*$D$2,"-"))</f>
        <v>17.12936235608116</v>
      </c>
      <c r="L28" s="117">
        <f>IF($A28="","",IFERROR(VLOOKUP(L$2&amp;$A$3&amp;$A28,RESULT!$1:$1048576,$E$2,0)*$D$2,"-"))</f>
        <v>16.962479400223295</v>
      </c>
      <c r="M28" s="117">
        <f>IF($A28="","",IFERROR(VLOOKUP(M$2&amp;$A$3&amp;$A28,RESULT!$1:$1048576,$E$2,0)*$D$2,"-"))</f>
        <v>16.657297766074251</v>
      </c>
      <c r="N28" s="117">
        <f>IF($A28="","",IFERROR(VLOOKUP(N$2&amp;$A$3&amp;$A28,RESULT!$1:$1048576,$E$2,0)*$D$2,"-"))</f>
        <v>16.144827362852247</v>
      </c>
      <c r="O28" s="117">
        <f>IF($A28="","",IFERROR(VLOOKUP(O$2&amp;$A$3&amp;$A28,RESULT!$1:$1048576,$E$2,0)*$D$2,"-"))</f>
        <v>16.898606024932107</v>
      </c>
      <c r="P28" s="117">
        <f>IF($A28="","",IFERROR(VLOOKUP(P$2&amp;$A$3&amp;$A28,RESULT!$1:$1048576,$E$2,0)*$D$2,"-"))</f>
        <v>16.761354895093703</v>
      </c>
      <c r="Q28" s="117">
        <f>IF($A28="","",IFERROR(VLOOKUP(Q$2&amp;$A$3&amp;$A28,RESULT!$1:$1048576,$E$2,0)*$D$2,"-"))</f>
        <v>17.380044292559411</v>
      </c>
      <c r="R28" s="117">
        <f>IF($A28="","",IFERROR(VLOOKUP(R$2&amp;$A$3&amp;$A28,RESULT!$1:$1048576,$E$2,0)*$D$2,"-"))</f>
        <v>16.242496896283107</v>
      </c>
      <c r="S28" s="117">
        <f>IF($A28="","",IFERROR(VLOOKUP(S$2&amp;$A$3&amp;$A28,RESULT!$1:$1048576,$E$2,0)*$D$2,"-"))</f>
        <v>16.082485731295399</v>
      </c>
      <c r="T28" s="117">
        <f>IF($A28="","",IFERROR(VLOOKUP(T$2&amp;$A$3&amp;$A28,RESULT!$1:$1048576,$E$2,0)*$D$2,"-"))</f>
        <v>15.817664532109575</v>
      </c>
      <c r="U28" s="117">
        <f>IF($A28="","",IFERROR(VLOOKUP(U$2&amp;$A$3&amp;$A28,RESULT!$1:$1048576,$E$2,0)*$D$2,"-"))</f>
        <v>15.91642162865066</v>
      </c>
      <c r="V28" s="117">
        <f>IF($A28="","",IFERROR(VLOOKUP(V$2&amp;$A$3&amp;$A28,RESULT!$1:$1048576,$E$2,0)*$D$2,"-"))</f>
        <v>16.280018558926784</v>
      </c>
      <c r="W28" s="117">
        <f>IF($A28="","",IFERROR(VLOOKUP(W$2&amp;$A$3&amp;$A28,RESULT!$1:$1048576,$E$2,0)*$D$2,"-"))</f>
        <v>16.078513497707924</v>
      </c>
      <c r="X28" s="117">
        <f>IF($A28="","",IFERROR(VLOOKUP(X$2&amp;$A$3&amp;$A28,RESULT!$1:$1048576,$E$2,0)*$D$2,"-"))</f>
        <v>15.641082130076121</v>
      </c>
      <c r="Y28" s="117">
        <f>IF($A28="","",IFERROR(VLOOKUP(Y$2&amp;$A$3&amp;$A28,RESULT!$1:$1048576,$E$2,0)*$D$2,"-"))</f>
        <v>15.780617309564953</v>
      </c>
      <c r="Z28" s="118">
        <f>IF($A28="","",IFERROR(VLOOKUP(Z$2&amp;$A$3&amp;$A28,RESULT!$1:$1048576,$E$2,0)*$D$2,"-"))</f>
        <v>15.891896054418268</v>
      </c>
      <c r="AA28" s="117">
        <f>IF($A28="","",IFERROR(VLOOKUP(AA$2&amp;$A$3&amp;$A28,RESULT!$1:$1048576,$E$2,0)*$D$2,"-"))</f>
        <v>17.380044292559411</v>
      </c>
      <c r="AB28" s="117">
        <f>IF($A28="","",IFERROR(VLOOKUP(AB$2&amp;$A$3&amp;$A28,RESULT!$1:$1048576,$E$2,0)*$D$2,"-"))</f>
        <v>16.242496896283107</v>
      </c>
      <c r="AC28" s="117">
        <f>IF($A28="","",IFERROR(VLOOKUP(AC$2&amp;$A$3&amp;$A28,RESULT!$1:$1048576,$E$2,0)*$D$2,"-"))</f>
        <v>16.082485731295399</v>
      </c>
      <c r="AD28" s="117">
        <f>IF($A28="","",IFERROR(VLOOKUP(AD$2&amp;$A$3&amp;$A28,RESULT!$1:$1048576,$E$2,0)*$D$2,"-"))</f>
        <v>15.817664532109575</v>
      </c>
      <c r="AE28" s="117">
        <f>IF($A28="","",IFERROR(VLOOKUP(AE$2&amp;$A$3&amp;$A28,RESULT!$1:$1048576,$E$2,0)*$D$2,"-"))</f>
        <v>15.91642162865066</v>
      </c>
      <c r="AF28" s="117">
        <f>IF($A28="","",IFERROR(VLOOKUP(AF$2&amp;$A$3&amp;$A28,RESULT!$1:$1048576,$E$2,0)*$D$2,"-"))</f>
        <v>16.280018558926784</v>
      </c>
      <c r="AG28" s="117">
        <f>IF($A28="","",IFERROR(VLOOKUP(AG$2&amp;$A$3&amp;$A28,RESULT!$1:$1048576,$E$2,0)*$D$2,"-"))</f>
        <v>16.078513497707924</v>
      </c>
      <c r="AH28" s="117">
        <f>IF($A28="","",IFERROR(VLOOKUP(AH$2&amp;$A$3&amp;$A28,RESULT!$1:$1048576,$E$2,0)*$D$2,"-"))</f>
        <v>15.641082130076121</v>
      </c>
      <c r="AI28" s="117">
        <f>IF($A28="","",IFERROR(VLOOKUP(AI$2&amp;$A$3&amp;$A28,RESULT!$1:$1048576,$E$2,0)*$D$2,"-"))</f>
        <v>15.780617309564953</v>
      </c>
      <c r="AJ28" s="117">
        <f>IF($A28="","",IFERROR(VLOOKUP(AJ$2&amp;$A$3&amp;$A28,RESULT!$1:$1048576,$E$2,0)*$D$2,"-"))</f>
        <v>15.891896054418268</v>
      </c>
      <c r="AK28" s="11"/>
      <c r="AL28" s="11"/>
      <c r="AM28" s="11"/>
      <c r="AN28" s="11"/>
      <c r="AO28" s="11"/>
      <c r="AP28" s="12"/>
      <c r="AQ28" s="13"/>
      <c r="AR28" s="14"/>
    </row>
    <row r="29" spans="1:44" ht="22.5" customHeight="1" x14ac:dyDescent="0.2">
      <c r="A29" s="43">
        <v>33</v>
      </c>
      <c r="B29" s="45"/>
      <c r="C29" s="46"/>
      <c r="D29" s="46"/>
      <c r="E29" s="80"/>
      <c r="F29" s="72" t="s">
        <v>34</v>
      </c>
      <c r="G29" s="117">
        <f>IF($A29="","",IFERROR(VLOOKUP(G$2&amp;$A$3&amp;$A29,RESULT!$1:$1048576,$E$2,0)*$D$2,"-"))</f>
        <v>15.841423136853791</v>
      </c>
      <c r="H29" s="117">
        <f>IF($A29="","",IFERROR(VLOOKUP(H$2&amp;$A$3&amp;$A29,RESULT!$1:$1048576,$E$2,0)*$D$2,"-"))</f>
        <v>15.140116963674927</v>
      </c>
      <c r="I29" s="117">
        <f>IF($A29="","",IFERROR(VLOOKUP(I$2&amp;$A$3&amp;$A29,RESULT!$1:$1048576,$E$2,0)*$D$2,"-"))</f>
        <v>15.98956060793202</v>
      </c>
      <c r="J29" s="117">
        <f>IF($A29="","",IFERROR(VLOOKUP(J$2&amp;$A$3&amp;$A29,RESULT!$1:$1048576,$E$2,0)*$D$2,"-"))</f>
        <v>16.493738489122158</v>
      </c>
      <c r="K29" s="117">
        <f>IF($A29="","",IFERROR(VLOOKUP(K$2&amp;$A$3&amp;$A29,RESULT!$1:$1048576,$E$2,0)*$D$2,"-"))</f>
        <v>15.784267169225807</v>
      </c>
      <c r="L29" s="117">
        <f>IF($A29="","",IFERROR(VLOOKUP(L$2&amp;$A$3&amp;$A29,RESULT!$1:$1048576,$E$2,0)*$D$2,"-"))</f>
        <v>16.1590116746249</v>
      </c>
      <c r="M29" s="117">
        <f>IF($A29="","",IFERROR(VLOOKUP(M$2&amp;$A$3&amp;$A29,RESULT!$1:$1048576,$E$2,0)*$D$2,"-"))</f>
        <v>16.109350945073849</v>
      </c>
      <c r="N29" s="117">
        <f>IF($A29="","",IFERROR(VLOOKUP(N$2&amp;$A$3&amp;$A29,RESULT!$1:$1048576,$E$2,0)*$D$2,"-"))</f>
        <v>15.873774851306997</v>
      </c>
      <c r="O29" s="117">
        <f>IF($A29="","",IFERROR(VLOOKUP(O$2&amp;$A$3&amp;$A29,RESULT!$1:$1048576,$E$2,0)*$D$2,"-"))</f>
        <v>16.364857820157752</v>
      </c>
      <c r="P29" s="117">
        <f>IF($A29="","",IFERROR(VLOOKUP(P$2&amp;$A$3&amp;$A29,RESULT!$1:$1048576,$E$2,0)*$D$2,"-"))</f>
        <v>16.308346273571296</v>
      </c>
      <c r="Q29" s="117">
        <f>IF($A29="","",IFERROR(VLOOKUP(Q$2&amp;$A$3&amp;$A29,RESULT!$1:$1048576,$E$2,0)*$D$2,"-"))</f>
        <v>16.237455251878785</v>
      </c>
      <c r="R29" s="117">
        <f>IF($A29="","",IFERROR(VLOOKUP(R$2&amp;$A$3&amp;$A29,RESULT!$1:$1048576,$E$2,0)*$D$2,"-"))</f>
        <v>15.701452196727033</v>
      </c>
      <c r="S29" s="117">
        <f>IF($A29="","",IFERROR(VLOOKUP(S$2&amp;$A$3&amp;$A29,RESULT!$1:$1048576,$E$2,0)*$D$2,"-"))</f>
        <v>15.737253080681498</v>
      </c>
      <c r="T29" s="117">
        <f>IF($A29="","",IFERROR(VLOOKUP(T$2&amp;$A$3&amp;$A29,RESULT!$1:$1048576,$E$2,0)*$D$2,"-"))</f>
        <v>15.298860227354126</v>
      </c>
      <c r="U29" s="117">
        <f>IF($A29="","",IFERROR(VLOOKUP(U$2&amp;$A$3&amp;$A29,RESULT!$1:$1048576,$E$2,0)*$D$2,"-"))</f>
        <v>16.008852343851807</v>
      </c>
      <c r="V29" s="117">
        <f>IF($A29="","",IFERROR(VLOOKUP(V$2&amp;$A$3&amp;$A29,RESULT!$1:$1048576,$E$2,0)*$D$2,"-"))</f>
        <v>15.487282360558929</v>
      </c>
      <c r="W29" s="117">
        <f>IF($A29="","",IFERROR(VLOOKUP(W$2&amp;$A$3&amp;$A29,RESULT!$1:$1048576,$E$2,0)*$D$2,"-"))</f>
        <v>15.510674735717686</v>
      </c>
      <c r="X29" s="117">
        <f>IF($A29="","",IFERROR(VLOOKUP(X$2&amp;$A$3&amp;$A29,RESULT!$1:$1048576,$E$2,0)*$D$2,"-"))</f>
        <v>15.638695427480727</v>
      </c>
      <c r="Y29" s="117">
        <f>IF($A29="","",IFERROR(VLOOKUP(Y$2&amp;$A$3&amp;$A29,RESULT!$1:$1048576,$E$2,0)*$D$2,"-"))</f>
        <v>15.771993951647822</v>
      </c>
      <c r="Z29" s="118">
        <f>IF($A29="","",IFERROR(VLOOKUP(Z$2&amp;$A$3&amp;$A29,RESULT!$1:$1048576,$E$2,0)*$D$2,"-"))</f>
        <v>15.194890584913772</v>
      </c>
      <c r="AA29" s="117">
        <f>IF($A29="","",IFERROR(VLOOKUP(AA$2&amp;$A$3&amp;$A29,RESULT!$1:$1048576,$E$2,0)*$D$2,"-"))</f>
        <v>16.237455251878785</v>
      </c>
      <c r="AB29" s="117">
        <f>IF($A29="","",IFERROR(VLOOKUP(AB$2&amp;$A$3&amp;$A29,RESULT!$1:$1048576,$E$2,0)*$D$2,"-"))</f>
        <v>15.701452196727033</v>
      </c>
      <c r="AC29" s="117">
        <f>IF($A29="","",IFERROR(VLOOKUP(AC$2&amp;$A$3&amp;$A29,RESULT!$1:$1048576,$E$2,0)*$D$2,"-"))</f>
        <v>15.737253080681498</v>
      </c>
      <c r="AD29" s="117">
        <f>IF($A29="","",IFERROR(VLOOKUP(AD$2&amp;$A$3&amp;$A29,RESULT!$1:$1048576,$E$2,0)*$D$2,"-"))</f>
        <v>15.298860227354126</v>
      </c>
      <c r="AE29" s="117">
        <f>IF($A29="","",IFERROR(VLOOKUP(AE$2&amp;$A$3&amp;$A29,RESULT!$1:$1048576,$E$2,0)*$D$2,"-"))</f>
        <v>16.008852343851807</v>
      </c>
      <c r="AF29" s="117">
        <f>IF($A29="","",IFERROR(VLOOKUP(AF$2&amp;$A$3&amp;$A29,RESULT!$1:$1048576,$E$2,0)*$D$2,"-"))</f>
        <v>15.487282360558929</v>
      </c>
      <c r="AG29" s="117">
        <f>IF($A29="","",IFERROR(VLOOKUP(AG$2&amp;$A$3&amp;$A29,RESULT!$1:$1048576,$E$2,0)*$D$2,"-"))</f>
        <v>15.510674735717686</v>
      </c>
      <c r="AH29" s="117">
        <f>IF($A29="","",IFERROR(VLOOKUP(AH$2&amp;$A$3&amp;$A29,RESULT!$1:$1048576,$E$2,0)*$D$2,"-"))</f>
        <v>15.638695427480727</v>
      </c>
      <c r="AI29" s="117">
        <f>IF($A29="","",IFERROR(VLOOKUP(AI$2&amp;$A$3&amp;$A29,RESULT!$1:$1048576,$E$2,0)*$D$2,"-"))</f>
        <v>15.771993951647822</v>
      </c>
      <c r="AJ29" s="117">
        <f>IF($A29="","",IFERROR(VLOOKUP(AJ$2&amp;$A$3&amp;$A29,RESULT!$1:$1048576,$E$2,0)*$D$2,"-"))</f>
        <v>15.194890584913772</v>
      </c>
      <c r="AK29" s="11"/>
      <c r="AL29" s="11"/>
      <c r="AM29" s="11"/>
      <c r="AN29" s="11"/>
      <c r="AO29" s="11"/>
      <c r="AP29" s="12"/>
      <c r="AQ29" s="13"/>
      <c r="AR29" s="14"/>
    </row>
    <row r="30" spans="1:44" ht="22.5" customHeight="1" x14ac:dyDescent="0.2">
      <c r="A30" s="43">
        <v>35</v>
      </c>
      <c r="B30" s="45"/>
      <c r="C30" s="46"/>
      <c r="D30" s="46"/>
      <c r="E30" s="80"/>
      <c r="F30" s="72" t="s">
        <v>35</v>
      </c>
      <c r="G30" s="117">
        <f>IF($A30="","",IFERROR(VLOOKUP(G$2&amp;$A$3&amp;$A30,RESULT!$1:$1048576,$E$2,0)*$D$2,"-"))</f>
        <v>16.515438774525215</v>
      </c>
      <c r="H30" s="117">
        <f>IF($A30="","",IFERROR(VLOOKUP(H$2&amp;$A$3&amp;$A30,RESULT!$1:$1048576,$E$2,0)*$D$2,"-"))</f>
        <v>16.169304878175701</v>
      </c>
      <c r="I30" s="117">
        <f>IF($A30="","",IFERROR(VLOOKUP(I$2&amp;$A$3&amp;$A30,RESULT!$1:$1048576,$E$2,0)*$D$2,"-"))</f>
        <v>16.183404947733202</v>
      </c>
      <c r="J30" s="117">
        <f>IF($A30="","",IFERROR(VLOOKUP(J$2&amp;$A$3&amp;$A30,RESULT!$1:$1048576,$E$2,0)*$D$2,"-"))</f>
        <v>16.271659383913565</v>
      </c>
      <c r="K30" s="117">
        <f>IF($A30="","",IFERROR(VLOOKUP(K$2&amp;$A$3&amp;$A30,RESULT!$1:$1048576,$E$2,0)*$D$2,"-"))</f>
        <v>16.337920759042966</v>
      </c>
      <c r="L30" s="117">
        <f>IF($A30="","",IFERROR(VLOOKUP(L$2&amp;$A$3&amp;$A30,RESULT!$1:$1048576,$E$2,0)*$D$2,"-"))</f>
        <v>16.273609504502716</v>
      </c>
      <c r="M30" s="117">
        <f>IF($A30="","",IFERROR(VLOOKUP(M$2&amp;$A$3&amp;$A30,RESULT!$1:$1048576,$E$2,0)*$D$2,"-"))</f>
        <v>16.473067582521352</v>
      </c>
      <c r="N30" s="117">
        <f>IF($A30="","",IFERROR(VLOOKUP(N$2&amp;$A$3&amp;$A30,RESULT!$1:$1048576,$E$2,0)*$D$2,"-"))</f>
        <v>16.498099054576976</v>
      </c>
      <c r="O30" s="117">
        <f>IF($A30="","",IFERROR(VLOOKUP(O$2&amp;$A$3&amp;$A30,RESULT!$1:$1048576,$E$2,0)*$D$2,"-"))</f>
        <v>16.121316343656069</v>
      </c>
      <c r="P30" s="117">
        <f>IF($A30="","",IFERROR(VLOOKUP(P$2&amp;$A$3&amp;$A30,RESULT!$1:$1048576,$E$2,0)*$D$2,"-"))</f>
        <v>16.249333762579589</v>
      </c>
      <c r="Q30" s="117">
        <f>IF($A30="","",IFERROR(VLOOKUP(Q$2&amp;$A$3&amp;$A30,RESULT!$1:$1048576,$E$2,0)*$D$2,"-"))</f>
        <v>16.255880500204626</v>
      </c>
      <c r="R30" s="117">
        <f>IF($A30="","",IFERROR(VLOOKUP(R$2&amp;$A$3&amp;$A30,RESULT!$1:$1048576,$E$2,0)*$D$2,"-"))</f>
        <v>15.812097660175908</v>
      </c>
      <c r="S30" s="117">
        <f>IF($A30="","",IFERROR(VLOOKUP(S$2&amp;$A$3&amp;$A30,RESULT!$1:$1048576,$E$2,0)*$D$2,"-"))</f>
        <v>15.955059215289488</v>
      </c>
      <c r="T30" s="117">
        <f>IF($A30="","",IFERROR(VLOOKUP(T$2&amp;$A$3&amp;$A30,RESULT!$1:$1048576,$E$2,0)*$D$2,"-"))</f>
        <v>16.226181440222483</v>
      </c>
      <c r="U30" s="117">
        <f>IF($A30="","",IFERROR(VLOOKUP(U$2&amp;$A$3&amp;$A30,RESULT!$1:$1048576,$E$2,0)*$D$2,"-"))</f>
        <v>15.868548044632888</v>
      </c>
      <c r="V30" s="117">
        <f>IF($A30="","",IFERROR(VLOOKUP(V$2&amp;$A$3&amp;$A30,RESULT!$1:$1048576,$E$2,0)*$D$2,"-"))</f>
        <v>15.85088549970456</v>
      </c>
      <c r="W30" s="117">
        <f>IF($A30="","",IFERROR(VLOOKUP(W$2&amp;$A$3&amp;$A30,RESULT!$1:$1048576,$E$2,0)*$D$2,"-"))</f>
        <v>15.260045504852883</v>
      </c>
      <c r="X30" s="117">
        <f>IF($A30="","",IFERROR(VLOOKUP(X$2&amp;$A$3&amp;$A30,RESULT!$1:$1048576,$E$2,0)*$D$2,"-"))</f>
        <v>14.999564654633701</v>
      </c>
      <c r="Y30" s="117">
        <f>IF($A30="","",IFERROR(VLOOKUP(Y$2&amp;$A$3&amp;$A30,RESULT!$1:$1048576,$E$2,0)*$D$2,"-"))</f>
        <v>15.381445968652059</v>
      </c>
      <c r="Z30" s="118">
        <f>IF($A30="","",IFERROR(VLOOKUP(Z$2&amp;$A$3&amp;$A30,RESULT!$1:$1048576,$E$2,0)*$D$2,"-"))</f>
        <v>15.268720885406971</v>
      </c>
      <c r="AA30" s="117">
        <f>IF($A30="","",IFERROR(VLOOKUP(AA$2&amp;$A$3&amp;$A30,RESULT!$1:$1048576,$E$2,0)*$D$2,"-"))</f>
        <v>16.255880500204626</v>
      </c>
      <c r="AB30" s="117">
        <f>IF($A30="","",IFERROR(VLOOKUP(AB$2&amp;$A$3&amp;$A30,RESULT!$1:$1048576,$E$2,0)*$D$2,"-"))</f>
        <v>15.812097660175908</v>
      </c>
      <c r="AC30" s="117">
        <f>IF($A30="","",IFERROR(VLOOKUP(AC$2&amp;$A$3&amp;$A30,RESULT!$1:$1048576,$E$2,0)*$D$2,"-"))</f>
        <v>15.955059215289488</v>
      </c>
      <c r="AD30" s="117">
        <f>IF($A30="","",IFERROR(VLOOKUP(AD$2&amp;$A$3&amp;$A30,RESULT!$1:$1048576,$E$2,0)*$D$2,"-"))</f>
        <v>16.226181440222483</v>
      </c>
      <c r="AE30" s="117">
        <f>IF($A30="","",IFERROR(VLOOKUP(AE$2&amp;$A$3&amp;$A30,RESULT!$1:$1048576,$E$2,0)*$D$2,"-"))</f>
        <v>15.868548044632888</v>
      </c>
      <c r="AF30" s="117">
        <f>IF($A30="","",IFERROR(VLOOKUP(AF$2&amp;$A$3&amp;$A30,RESULT!$1:$1048576,$E$2,0)*$D$2,"-"))</f>
        <v>15.85088549970456</v>
      </c>
      <c r="AG30" s="117">
        <f>IF($A30="","",IFERROR(VLOOKUP(AG$2&amp;$A$3&amp;$A30,RESULT!$1:$1048576,$E$2,0)*$D$2,"-"))</f>
        <v>15.260045504852883</v>
      </c>
      <c r="AH30" s="117">
        <f>IF($A30="","",IFERROR(VLOOKUP(AH$2&amp;$A$3&amp;$A30,RESULT!$1:$1048576,$E$2,0)*$D$2,"-"))</f>
        <v>14.999564654633701</v>
      </c>
      <c r="AI30" s="117">
        <f>IF($A30="","",IFERROR(VLOOKUP(AI$2&amp;$A$3&amp;$A30,RESULT!$1:$1048576,$E$2,0)*$D$2,"-"))</f>
        <v>15.381445968652059</v>
      </c>
      <c r="AJ30" s="117">
        <f>IF($A30="","",IFERROR(VLOOKUP(AJ$2&amp;$A$3&amp;$A30,RESULT!$1:$1048576,$E$2,0)*$D$2,"-"))</f>
        <v>15.268720885406971</v>
      </c>
      <c r="AK30" s="11"/>
      <c r="AL30" s="11"/>
      <c r="AM30" s="11"/>
      <c r="AN30" s="11"/>
      <c r="AO30" s="11"/>
      <c r="AP30" s="12"/>
      <c r="AQ30" s="13"/>
      <c r="AR30" s="14"/>
    </row>
    <row r="31" spans="1:44" ht="22.5" customHeight="1" x14ac:dyDescent="0.2">
      <c r="A31" s="43">
        <v>40</v>
      </c>
      <c r="C31" s="46"/>
      <c r="D31" s="46"/>
      <c r="E31" s="57" t="s">
        <v>46</v>
      </c>
      <c r="F31" s="79"/>
      <c r="G31" s="123">
        <f>IF($A31="","",IFERROR(VLOOKUP(G$2&amp;$A$3&amp;$A31,RESULT!$1:$1048576,$E$2,0)*$D$2,"-"))</f>
        <v>15.95369088018662</v>
      </c>
      <c r="H31" s="123">
        <f>IF($A31="","",IFERROR(VLOOKUP(H$2&amp;$A$3&amp;$A31,RESULT!$1:$1048576,$E$2,0)*$D$2,"-"))</f>
        <v>15.557407302728656</v>
      </c>
      <c r="I31" s="123">
        <f>IF($A31="","",IFERROR(VLOOKUP(I$2&amp;$A$3&amp;$A31,RESULT!$1:$1048576,$E$2,0)*$D$2,"-"))</f>
        <v>16.522830478108567</v>
      </c>
      <c r="J31" s="123">
        <f>IF($A31="","",IFERROR(VLOOKUP(J$2&amp;$A$3&amp;$A31,RESULT!$1:$1048576,$E$2,0)*$D$2,"-"))</f>
        <v>16.343691751611736</v>
      </c>
      <c r="K31" s="123">
        <f>IF($A31="","",IFERROR(VLOOKUP(K$2&amp;$A$3&amp;$A31,RESULT!$1:$1048576,$E$2,0)*$D$2,"-"))</f>
        <v>16.486649556732338</v>
      </c>
      <c r="L31" s="124">
        <f>IF($A31="","",IFERROR(VLOOKUP(L$2&amp;$A$3&amp;$A31,RESULT!$1:$1048576,$E$2,0)*$D$2,"-"))</f>
        <v>16.391593665558311</v>
      </c>
      <c r="M31" s="124">
        <f>IF($A31="","",IFERROR(VLOOKUP(M$2&amp;$A$3&amp;$A31,RESULT!$1:$1048576,$E$2,0)*$D$2,"-"))</f>
        <v>16.161576394033645</v>
      </c>
      <c r="N31" s="123">
        <f>IF($A31="","",IFERROR(VLOOKUP(N$2&amp;$A$3&amp;$A31,RESULT!$1:$1048576,$E$2,0)*$D$2,"-"))</f>
        <v>15.792868251319241</v>
      </c>
      <c r="O31" s="123">
        <f>IF($A31="","",IFERROR(VLOOKUP(O$2&amp;$A$3&amp;$A31,RESULT!$1:$1048576,$E$2,0)*$D$2,"-"))</f>
        <v>16.145031458475863</v>
      </c>
      <c r="P31" s="123">
        <f>IF($A31="","",IFERROR(VLOOKUP(P$2&amp;$A$3&amp;$A31,RESULT!$1:$1048576,$E$2,0)*$D$2,"-"))</f>
        <v>15.940193987440722</v>
      </c>
      <c r="Q31" s="123">
        <f>IF($A31="","",IFERROR(VLOOKUP(Q$2&amp;$A$3&amp;$A31,RESULT!$1:$1048576,$E$2,0)*$D$2,"-"))</f>
        <v>15.879756203989132</v>
      </c>
      <c r="R31" s="123">
        <f>IF($A31="","",IFERROR(VLOOKUP(R$2&amp;$A$3&amp;$A31,RESULT!$1:$1048576,$E$2,0)*$D$2,"-"))</f>
        <v>16.092267330316204</v>
      </c>
      <c r="S31" s="123">
        <f>IF($A31="","",IFERROR(VLOOKUP(S$2&amp;$A$3&amp;$A31,RESULT!$1:$1048576,$E$2,0)*$D$2,"-"))</f>
        <v>15.892911863647271</v>
      </c>
      <c r="T31" s="124">
        <f>IF($A31="","",IFERROR(VLOOKUP(T$2&amp;$A$3&amp;$A31,RESULT!$1:$1048576,$E$2,0)*$D$2,"-"))</f>
        <v>15.694343901628585</v>
      </c>
      <c r="U31" s="124">
        <f>IF($A31="","",IFERROR(VLOOKUP(U$2&amp;$A$3&amp;$A31,RESULT!$1:$1048576,$E$2,0)*$D$2,"-"))</f>
        <v>15.756416164962211</v>
      </c>
      <c r="V31" s="124">
        <f>IF($A31="","",IFERROR(VLOOKUP(V$2&amp;$A$3&amp;$A31,RESULT!$1:$1048576,$E$2,0)*$D$2,"-"))</f>
        <v>15.849430851945613</v>
      </c>
      <c r="W31" s="124">
        <f>IF($A31="","",IFERROR(VLOOKUP(W$2&amp;$A$3&amp;$A31,RESULT!$1:$1048576,$E$2,0)*$D$2,"-"))</f>
        <v>15.686251918950568</v>
      </c>
      <c r="X31" s="124">
        <f>IF($A31="","",IFERROR(VLOOKUP(X$2&amp;$A$3&amp;$A31,RESULT!$1:$1048576,$E$2,0)*$D$2,"-"))</f>
        <v>15.223993554070638</v>
      </c>
      <c r="Y31" s="124">
        <f>IF($A31="","",IFERROR(VLOOKUP(Y$2&amp;$A$3&amp;$A31,RESULT!$1:$1048576,$E$2,0)*$D$2,"-"))</f>
        <v>15.418734424793307</v>
      </c>
      <c r="Z31" s="125">
        <f>IF($A31="","",IFERROR(VLOOKUP(Z$2&amp;$A$3&amp;$A31,RESULT!$1:$1048576,$E$2,0)*$D$2,"-"))</f>
        <v>15.583875385802941</v>
      </c>
      <c r="AA31" s="123">
        <f>IF($A31="","",IFERROR(VLOOKUP(AA$2&amp;$A$3&amp;$A31,RESULT!$1:$1048576,$E$2,0)*$D$2,"-"))</f>
        <v>15.879756203989132</v>
      </c>
      <c r="AB31" s="123">
        <f>IF($A31="","",IFERROR(VLOOKUP(AB$2&amp;$A$3&amp;$A31,RESULT!$1:$1048576,$E$2,0)*$D$2,"-"))</f>
        <v>16.092267330316204</v>
      </c>
      <c r="AC31" s="123">
        <f>IF($A31="","",IFERROR(VLOOKUP(AC$2&amp;$A$3&amp;$A31,RESULT!$1:$1048576,$E$2,0)*$D$2,"-"))</f>
        <v>15.892911863647271</v>
      </c>
      <c r="AD31" s="124">
        <f>IF($A31="","",IFERROR(VLOOKUP(AD$2&amp;$A$3&amp;$A31,RESULT!$1:$1048576,$E$2,0)*$D$2,"-"))</f>
        <v>15.694343901628585</v>
      </c>
      <c r="AE31" s="124">
        <f>IF($A31="","",IFERROR(VLOOKUP(AE$2&amp;$A$3&amp;$A31,RESULT!$1:$1048576,$E$2,0)*$D$2,"-"))</f>
        <v>15.756416164962211</v>
      </c>
      <c r="AF31" s="124">
        <f>IF($A31="","",IFERROR(VLOOKUP(AF$2&amp;$A$3&amp;$A31,RESULT!$1:$1048576,$E$2,0)*$D$2,"-"))</f>
        <v>15.849430851945613</v>
      </c>
      <c r="AG31" s="124">
        <f>IF($A31="","",IFERROR(VLOOKUP(AG$2&amp;$A$3&amp;$A31,RESULT!$1:$1048576,$E$2,0)*$D$2,"-"))</f>
        <v>15.686251918950568</v>
      </c>
      <c r="AH31" s="124">
        <f>IF($A31="","",IFERROR(VLOOKUP(AH$2&amp;$A$3&amp;$A31,RESULT!$1:$1048576,$E$2,0)*$D$2,"-"))</f>
        <v>15.223993554070638</v>
      </c>
      <c r="AI31" s="124">
        <f>IF($A31="","",IFERROR(VLOOKUP(AI$2&amp;$A$3&amp;$A31,RESULT!$1:$1048576,$E$2,0)*$D$2,"-"))</f>
        <v>15.418734424793307</v>
      </c>
      <c r="AJ31" s="124">
        <f>IF($A31="","",IFERROR(VLOOKUP(AJ$2&amp;$A$3&amp;$A31,RESULT!$1:$1048576,$E$2,0)*$D$2,"-"))</f>
        <v>15.583875385802941</v>
      </c>
      <c r="AK31" s="8"/>
      <c r="AL31" s="8"/>
      <c r="AM31" s="8"/>
      <c r="AP31" s="9"/>
      <c r="AQ31" s="10"/>
      <c r="AR31" s="10"/>
    </row>
    <row r="32" spans="1:44" ht="22.5" customHeight="1" x14ac:dyDescent="0.2">
      <c r="A32" s="43">
        <v>41</v>
      </c>
      <c r="B32" s="45"/>
      <c r="C32" s="46"/>
      <c r="D32" s="46"/>
      <c r="E32" s="80"/>
      <c r="F32" s="72" t="s">
        <v>36</v>
      </c>
      <c r="G32" s="117">
        <f>IF($A32="","",IFERROR(VLOOKUP(G$2&amp;$A$3&amp;$A32,RESULT!$1:$1048576,$E$2,0)*$D$2,"-"))</f>
        <v>16.331732998048516</v>
      </c>
      <c r="H32" s="117">
        <f>IF($A32="","",IFERROR(VLOOKUP(H$2&amp;$A$3&amp;$A32,RESULT!$1:$1048576,$E$2,0)*$D$2,"-"))</f>
        <v>15.436859258052003</v>
      </c>
      <c r="I32" s="117">
        <f>IF($A32="","",IFERROR(VLOOKUP(I$2&amp;$A$3&amp;$A32,RESULT!$1:$1048576,$E$2,0)*$D$2,"-"))</f>
        <v>16.730071078142267</v>
      </c>
      <c r="J32" s="117">
        <f>IF($A32="","",IFERROR(VLOOKUP(J$2&amp;$A$3&amp;$A32,RESULT!$1:$1048576,$E$2,0)*$D$2,"-"))</f>
        <v>16.058877091819262</v>
      </c>
      <c r="K32" s="117">
        <f>IF($A32="","",IFERROR(VLOOKUP(K$2&amp;$A$3&amp;$A32,RESULT!$1:$1048576,$E$2,0)*$D$2,"-"))</f>
        <v>16.243093063431608</v>
      </c>
      <c r="L32" s="117">
        <f>IF($A32="","",IFERROR(VLOOKUP(L$2&amp;$A$3&amp;$A32,RESULT!$1:$1048576,$E$2,0)*$D$2,"-"))</f>
        <v>16.633837243659258</v>
      </c>
      <c r="M32" s="117">
        <f>IF($A32="","",IFERROR(VLOOKUP(M$2&amp;$A$3&amp;$A32,RESULT!$1:$1048576,$E$2,0)*$D$2,"-"))</f>
        <v>16.033855123780484</v>
      </c>
      <c r="N32" s="117">
        <f>IF($A32="","",IFERROR(VLOOKUP(N$2&amp;$A$3&amp;$A32,RESULT!$1:$1048576,$E$2,0)*$D$2,"-"))</f>
        <v>15.729655283730864</v>
      </c>
      <c r="O32" s="117">
        <f>IF($A32="","",IFERROR(VLOOKUP(O$2&amp;$A$3&amp;$A32,RESULT!$1:$1048576,$E$2,0)*$D$2,"-"))</f>
        <v>16.47618735650471</v>
      </c>
      <c r="P32" s="117">
        <f>IF($A32="","",IFERROR(VLOOKUP(P$2&amp;$A$3&amp;$A32,RESULT!$1:$1048576,$E$2,0)*$D$2,"-"))</f>
        <v>15.594297431565678</v>
      </c>
      <c r="Q32" s="117">
        <f>IF($A32="","",IFERROR(VLOOKUP(Q$2&amp;$A$3&amp;$A32,RESULT!$1:$1048576,$E$2,0)*$D$2,"-"))</f>
        <v>15.776556691412367</v>
      </c>
      <c r="R32" s="117">
        <f>IF($A32="","",IFERROR(VLOOKUP(R$2&amp;$A$3&amp;$A32,RESULT!$1:$1048576,$E$2,0)*$D$2,"-"))</f>
        <v>16.006806045149553</v>
      </c>
      <c r="S32" s="117">
        <f>IF($A32="","",IFERROR(VLOOKUP(S$2&amp;$A$3&amp;$A32,RESULT!$1:$1048576,$E$2,0)*$D$2,"-"))</f>
        <v>15.775970409740999</v>
      </c>
      <c r="T32" s="117">
        <f>IF($A32="","",IFERROR(VLOOKUP(T$2&amp;$A$3&amp;$A32,RESULT!$1:$1048576,$E$2,0)*$D$2,"-"))</f>
        <v>15.681294479670676</v>
      </c>
      <c r="U32" s="117">
        <f>IF($A32="","",IFERROR(VLOOKUP(U$2&amp;$A$3&amp;$A32,RESULT!$1:$1048576,$E$2,0)*$D$2,"-"))</f>
        <v>15.769537027438197</v>
      </c>
      <c r="V32" s="117">
        <f>IF($A32="","",IFERROR(VLOOKUP(V$2&amp;$A$3&amp;$A32,RESULT!$1:$1048576,$E$2,0)*$D$2,"-"))</f>
        <v>15.956934819605102</v>
      </c>
      <c r="W32" s="117">
        <f>IF($A32="","",IFERROR(VLOOKUP(W$2&amp;$A$3&amp;$A32,RESULT!$1:$1048576,$E$2,0)*$D$2,"-"))</f>
        <v>15.838411885808434</v>
      </c>
      <c r="X32" s="117">
        <f>IF($A32="","",IFERROR(VLOOKUP(X$2&amp;$A$3&amp;$A32,RESULT!$1:$1048576,$E$2,0)*$D$2,"-"))</f>
        <v>15.201391826061851</v>
      </c>
      <c r="Y32" s="117">
        <f>IF($A32="","",IFERROR(VLOOKUP(Y$2&amp;$A$3&amp;$A32,RESULT!$1:$1048576,$E$2,0)*$D$2,"-"))</f>
        <v>15.430837196508087</v>
      </c>
      <c r="Z32" s="118">
        <f>IF($A32="","",IFERROR(VLOOKUP(Z$2&amp;$A$3&amp;$A32,RESULT!$1:$1048576,$E$2,0)*$D$2,"-"))</f>
        <v>15.492950417320344</v>
      </c>
      <c r="AA32" s="117">
        <f>IF($A32="","",IFERROR(VLOOKUP(AA$2&amp;$A$3&amp;$A32,RESULT!$1:$1048576,$E$2,0)*$D$2,"-"))</f>
        <v>15.776556691412367</v>
      </c>
      <c r="AB32" s="117">
        <f>IF($A32="","",IFERROR(VLOOKUP(AB$2&amp;$A$3&amp;$A32,RESULT!$1:$1048576,$E$2,0)*$D$2,"-"))</f>
        <v>16.006806045149553</v>
      </c>
      <c r="AC32" s="117">
        <f>IF($A32="","",IFERROR(VLOOKUP(AC$2&amp;$A$3&amp;$A32,RESULT!$1:$1048576,$E$2,0)*$D$2,"-"))</f>
        <v>15.775970409740999</v>
      </c>
      <c r="AD32" s="117">
        <f>IF($A32="","",IFERROR(VLOOKUP(AD$2&amp;$A$3&amp;$A32,RESULT!$1:$1048576,$E$2,0)*$D$2,"-"))</f>
        <v>15.681294479670676</v>
      </c>
      <c r="AE32" s="117">
        <f>IF($A32="","",IFERROR(VLOOKUP(AE$2&amp;$A$3&amp;$A32,RESULT!$1:$1048576,$E$2,0)*$D$2,"-"))</f>
        <v>15.769537027438197</v>
      </c>
      <c r="AF32" s="117">
        <f>IF($A32="","",IFERROR(VLOOKUP(AF$2&amp;$A$3&amp;$A32,RESULT!$1:$1048576,$E$2,0)*$D$2,"-"))</f>
        <v>15.956934819605102</v>
      </c>
      <c r="AG32" s="117">
        <f>IF($A32="","",IFERROR(VLOOKUP(AG$2&amp;$A$3&amp;$A32,RESULT!$1:$1048576,$E$2,0)*$D$2,"-"))</f>
        <v>15.838411885808434</v>
      </c>
      <c r="AH32" s="117">
        <f>IF($A32="","",IFERROR(VLOOKUP(AH$2&amp;$A$3&amp;$A32,RESULT!$1:$1048576,$E$2,0)*$D$2,"-"))</f>
        <v>15.201391826061851</v>
      </c>
      <c r="AI32" s="117">
        <f>IF($A32="","",IFERROR(VLOOKUP(AI$2&amp;$A$3&amp;$A32,RESULT!$1:$1048576,$E$2,0)*$D$2,"-"))</f>
        <v>15.430837196508087</v>
      </c>
      <c r="AJ32" s="117">
        <f>IF($A32="","",IFERROR(VLOOKUP(AJ$2&amp;$A$3&amp;$A32,RESULT!$1:$1048576,$E$2,0)*$D$2,"-"))</f>
        <v>15.492950417320344</v>
      </c>
      <c r="AK32" s="11"/>
      <c r="AL32" s="11"/>
      <c r="AM32" s="11"/>
      <c r="AN32" s="11"/>
      <c r="AO32" s="11"/>
      <c r="AP32" s="12"/>
      <c r="AQ32" s="13"/>
      <c r="AR32" s="14"/>
    </row>
    <row r="33" spans="1:44" ht="22.5" customHeight="1" x14ac:dyDescent="0.2">
      <c r="A33" s="43">
        <v>42</v>
      </c>
      <c r="C33" s="46"/>
      <c r="D33" s="46"/>
      <c r="E33" s="80"/>
      <c r="F33" s="72" t="s">
        <v>37</v>
      </c>
      <c r="G33" s="120">
        <f>IF($A33="","",IFERROR(VLOOKUP(G$2&amp;$A$3&amp;$A33,RESULT!$1:$1048576,$E$2,0)*$D$2,"-"))</f>
        <v>14.89481854666181</v>
      </c>
      <c r="H33" s="120">
        <f>IF($A33="","",IFERROR(VLOOKUP(H$2&amp;$A$3&amp;$A33,RESULT!$1:$1048576,$E$2,0)*$D$2,"-"))</f>
        <v>15.72851182327112</v>
      </c>
      <c r="I33" s="120">
        <f>IF($A33="","",IFERROR(VLOOKUP(I$2&amp;$A$3&amp;$A33,RESULT!$1:$1048576,$E$2,0)*$D$2,"-"))</f>
        <v>16.769842002476778</v>
      </c>
      <c r="J33" s="120">
        <f>IF($A33="","",IFERROR(VLOOKUP(J$2&amp;$A$3&amp;$A33,RESULT!$1:$1048576,$E$2,0)*$D$2,"-"))</f>
        <v>15.80874765923032</v>
      </c>
      <c r="K33" s="120">
        <f>IF($A33="","",IFERROR(VLOOKUP(K$2&amp;$A$3&amp;$A33,RESULT!$1:$1048576,$E$2,0)*$D$2,"-"))</f>
        <v>16.323491725700059</v>
      </c>
      <c r="L33" s="121">
        <f>IF($A33="","",IFERROR(VLOOKUP(L$2&amp;$A$3&amp;$A33,RESULT!$1:$1048576,$E$2,0)*$D$2,"-"))</f>
        <v>15.712274415447226</v>
      </c>
      <c r="M33" s="121">
        <f>IF($A33="","",IFERROR(VLOOKUP(M$2&amp;$A$3&amp;$A33,RESULT!$1:$1048576,$E$2,0)*$D$2,"-"))</f>
        <v>15.760046904312212</v>
      </c>
      <c r="N33" s="120">
        <f>IF($A33="","",IFERROR(VLOOKUP(N$2&amp;$A$3&amp;$A33,RESULT!$1:$1048576,$E$2,0)*$D$2,"-"))</f>
        <v>15.869747753569094</v>
      </c>
      <c r="O33" s="120">
        <f>IF($A33="","",IFERROR(VLOOKUP(O$2&amp;$A$3&amp;$A33,RESULT!$1:$1048576,$E$2,0)*$D$2,"-"))</f>
        <v>15.997606473344021</v>
      </c>
      <c r="P33" s="120">
        <f>IF($A33="","",IFERROR(VLOOKUP(P$2&amp;$A$3&amp;$A33,RESULT!$1:$1048576,$E$2,0)*$D$2,"-"))</f>
        <v>16.356754146294698</v>
      </c>
      <c r="Q33" s="120">
        <f>IF($A33="","",IFERROR(VLOOKUP(Q$2&amp;$A$3&amp;$A33,RESULT!$1:$1048576,$E$2,0)*$D$2,"-"))</f>
        <v>16.096328588379592</v>
      </c>
      <c r="R33" s="120">
        <f>IF($A33="","",IFERROR(VLOOKUP(R$2&amp;$A$3&amp;$A33,RESULT!$1:$1048576,$E$2,0)*$D$2,"-"))</f>
        <v>15.89569000504931</v>
      </c>
      <c r="S33" s="120">
        <f>IF($A33="","",IFERROR(VLOOKUP(S$2&amp;$A$3&amp;$A33,RESULT!$1:$1048576,$E$2,0)*$D$2,"-"))</f>
        <v>15.930192700451201</v>
      </c>
      <c r="T33" s="121">
        <f>IF($A33="","",IFERROR(VLOOKUP(T$2&amp;$A$3&amp;$A33,RESULT!$1:$1048576,$E$2,0)*$D$2,"-"))</f>
        <v>15.619375470521568</v>
      </c>
      <c r="U33" s="121">
        <f>IF($A33="","",IFERROR(VLOOKUP(U$2&amp;$A$3&amp;$A33,RESULT!$1:$1048576,$E$2,0)*$D$2,"-"))</f>
        <v>15.698617608510062</v>
      </c>
      <c r="V33" s="121">
        <f>IF($A33="","",IFERROR(VLOOKUP(V$2&amp;$A$3&amp;$A33,RESULT!$1:$1048576,$E$2,0)*$D$2,"-"))</f>
        <v>15.896495000084734</v>
      </c>
      <c r="W33" s="121">
        <f>IF($A33="","",IFERROR(VLOOKUP(W$2&amp;$A$3&amp;$A33,RESULT!$1:$1048576,$E$2,0)*$D$2,"-"))</f>
        <v>15.565829799589103</v>
      </c>
      <c r="X33" s="121">
        <f>IF($A33="","",IFERROR(VLOOKUP(X$2&amp;$A$3&amp;$A33,RESULT!$1:$1048576,$E$2,0)*$D$2,"-"))</f>
        <v>14.785042419710905</v>
      </c>
      <c r="Y33" s="121">
        <f>IF($A33="","",IFERROR(VLOOKUP(Y$2&amp;$A$3&amp;$A33,RESULT!$1:$1048576,$E$2,0)*$D$2,"-"))</f>
        <v>15.292650263254252</v>
      </c>
      <c r="Z33" s="122">
        <f>IF($A33="","",IFERROR(VLOOKUP(Z$2&amp;$A$3&amp;$A33,RESULT!$1:$1048576,$E$2,0)*$D$2,"-"))</f>
        <v>15.660404770828045</v>
      </c>
      <c r="AA33" s="120">
        <f>IF($A33="","",IFERROR(VLOOKUP(AA$2&amp;$A$3&amp;$A33,RESULT!$1:$1048576,$E$2,0)*$D$2,"-"))</f>
        <v>16.096328588379592</v>
      </c>
      <c r="AB33" s="120">
        <f>IF($A33="","",IFERROR(VLOOKUP(AB$2&amp;$A$3&amp;$A33,RESULT!$1:$1048576,$E$2,0)*$D$2,"-"))</f>
        <v>15.89569000504931</v>
      </c>
      <c r="AC33" s="120">
        <f>IF($A33="","",IFERROR(VLOOKUP(AC$2&amp;$A$3&amp;$A33,RESULT!$1:$1048576,$E$2,0)*$D$2,"-"))</f>
        <v>15.930192700451201</v>
      </c>
      <c r="AD33" s="121">
        <f>IF($A33="","",IFERROR(VLOOKUP(AD$2&amp;$A$3&amp;$A33,RESULT!$1:$1048576,$E$2,0)*$D$2,"-"))</f>
        <v>15.619375470521568</v>
      </c>
      <c r="AE33" s="121">
        <f>IF($A33="","",IFERROR(VLOOKUP(AE$2&amp;$A$3&amp;$A33,RESULT!$1:$1048576,$E$2,0)*$D$2,"-"))</f>
        <v>15.698617608510062</v>
      </c>
      <c r="AF33" s="121">
        <f>IF($A33="","",IFERROR(VLOOKUP(AF$2&amp;$A$3&amp;$A33,RESULT!$1:$1048576,$E$2,0)*$D$2,"-"))</f>
        <v>15.896495000084734</v>
      </c>
      <c r="AG33" s="121">
        <f>IF($A33="","",IFERROR(VLOOKUP(AG$2&amp;$A$3&amp;$A33,RESULT!$1:$1048576,$E$2,0)*$D$2,"-"))</f>
        <v>15.565829799589103</v>
      </c>
      <c r="AH33" s="121">
        <f>IF($A33="","",IFERROR(VLOOKUP(AH$2&amp;$A$3&amp;$A33,RESULT!$1:$1048576,$E$2,0)*$D$2,"-"))</f>
        <v>14.785042419710905</v>
      </c>
      <c r="AI33" s="121">
        <f>IF($A33="","",IFERROR(VLOOKUP(AI$2&amp;$A$3&amp;$A33,RESULT!$1:$1048576,$E$2,0)*$D$2,"-"))</f>
        <v>15.292650263254252</v>
      </c>
      <c r="AJ33" s="121">
        <f>IF($A33="","",IFERROR(VLOOKUP(AJ$2&amp;$A$3&amp;$A33,RESULT!$1:$1048576,$E$2,0)*$D$2,"-"))</f>
        <v>15.660404770828045</v>
      </c>
      <c r="AK33" s="8"/>
      <c r="AL33" s="8"/>
      <c r="AM33" s="8"/>
      <c r="AP33" s="9"/>
      <c r="AQ33" s="10"/>
      <c r="AR33" s="10"/>
    </row>
    <row r="34" spans="1:44" ht="22.5" customHeight="1" x14ac:dyDescent="0.2">
      <c r="A34" s="43">
        <v>43</v>
      </c>
      <c r="B34" s="45"/>
      <c r="C34" s="46"/>
      <c r="D34" s="46"/>
      <c r="E34" s="80"/>
      <c r="F34" s="72" t="s">
        <v>38</v>
      </c>
      <c r="G34" s="117">
        <f>IF($A34="","",IFERROR(VLOOKUP(G$2&amp;$A$3&amp;$A34,RESULT!$1:$1048576,$E$2,0)*$D$2,"-"))</f>
        <v>16.098400001092529</v>
      </c>
      <c r="H34" s="117">
        <f>IF($A34="","",IFERROR(VLOOKUP(H$2&amp;$A$3&amp;$A34,RESULT!$1:$1048576,$E$2,0)*$D$2,"-"))</f>
        <v>15.494604097158529</v>
      </c>
      <c r="I34" s="117">
        <f>IF($A34="","",IFERROR(VLOOKUP(I$2&amp;$A$3&amp;$A34,RESULT!$1:$1048576,$E$2,0)*$D$2,"-"))</f>
        <v>16.17026115845583</v>
      </c>
      <c r="J34" s="117">
        <f>IF($A34="","",IFERROR(VLOOKUP(J$2&amp;$A$3&amp;$A34,RESULT!$1:$1048576,$E$2,0)*$D$2,"-"))</f>
        <v>16.787495326186658</v>
      </c>
      <c r="K34" s="117">
        <f>IF($A34="","",IFERROR(VLOOKUP(K$2&amp;$A$3&amp;$A34,RESULT!$1:$1048576,$E$2,0)*$D$2,"-"))</f>
        <v>16.62121583847663</v>
      </c>
      <c r="L34" s="117">
        <f>IF($A34="","",IFERROR(VLOOKUP(L$2&amp;$A$3&amp;$A34,RESULT!$1:$1048576,$E$2,0)*$D$2,"-"))</f>
        <v>16.462091414896655</v>
      </c>
      <c r="M34" s="117">
        <f>IF($A34="","",IFERROR(VLOOKUP(M$2&amp;$A$3&amp;$A34,RESULT!$1:$1048576,$E$2,0)*$D$2,"-"))</f>
        <v>16.487612086533581</v>
      </c>
      <c r="N34" s="117">
        <f>IF($A34="","",IFERROR(VLOOKUP(N$2&amp;$A$3&amp;$A34,RESULT!$1:$1048576,$E$2,0)*$D$2,"-"))</f>
        <v>15.790097225686772</v>
      </c>
      <c r="O34" s="117">
        <f>IF($A34="","",IFERROR(VLOOKUP(O$2&amp;$A$3&amp;$A34,RESULT!$1:$1048576,$E$2,0)*$D$2,"-"))</f>
        <v>15.94710535507128</v>
      </c>
      <c r="P34" s="117">
        <f>IF($A34="","",IFERROR(VLOOKUP(P$2&amp;$A$3&amp;$A34,RESULT!$1:$1048576,$E$2,0)*$D$2,"-"))</f>
        <v>15.946272383617604</v>
      </c>
      <c r="Q34" s="117">
        <f>IF($A34="","",IFERROR(VLOOKUP(Q$2&amp;$A$3&amp;$A34,RESULT!$1:$1048576,$E$2,0)*$D$2,"-"))</f>
        <v>15.838115838344144</v>
      </c>
      <c r="R34" s="117">
        <f>IF($A34="","",IFERROR(VLOOKUP(R$2&amp;$A$3&amp;$A34,RESULT!$1:$1048576,$E$2,0)*$D$2,"-"))</f>
        <v>16.140560245981206</v>
      </c>
      <c r="S34" s="117">
        <f>IF($A34="","",IFERROR(VLOOKUP(S$2&amp;$A$3&amp;$A34,RESULT!$1:$1048576,$E$2,0)*$D$2,"-"))</f>
        <v>15.803279072877984</v>
      </c>
      <c r="T34" s="117">
        <f>IF($A34="","",IFERROR(VLOOKUP(T$2&amp;$A$3&amp;$A34,RESULT!$1:$1048576,$E$2,0)*$D$2,"-"))</f>
        <v>15.785702216132243</v>
      </c>
      <c r="U34" s="117">
        <f>IF($A34="","",IFERROR(VLOOKUP(U$2&amp;$A$3&amp;$A34,RESULT!$1:$1048576,$E$2,0)*$D$2,"-"))</f>
        <v>15.735675292147782</v>
      </c>
      <c r="V34" s="117">
        <f>IF($A34="","",IFERROR(VLOOKUP(V$2&amp;$A$3&amp;$A34,RESULT!$1:$1048576,$E$2,0)*$D$2,"-"))</f>
        <v>15.726645148053677</v>
      </c>
      <c r="W34" s="117">
        <f>IF($A34="","",IFERROR(VLOOKUP(W$2&amp;$A$3&amp;$A34,RESULT!$1:$1048576,$E$2,0)*$D$2,"-"))</f>
        <v>15.573865865700014</v>
      </c>
      <c r="X34" s="117">
        <f>IF($A34="","",IFERROR(VLOOKUP(X$2&amp;$A$3&amp;$A34,RESULT!$1:$1048576,$E$2,0)*$D$2,"-"))</f>
        <v>15.504160352030709</v>
      </c>
      <c r="Y34" s="117">
        <f>IF($A34="","",IFERROR(VLOOKUP(Y$2&amp;$A$3&amp;$A34,RESULT!$1:$1048576,$E$2,0)*$D$2,"-"))</f>
        <v>15.455791628510688</v>
      </c>
      <c r="Z34" s="118">
        <f>IF($A34="","",IFERROR(VLOOKUP(Z$2&amp;$A$3&amp;$A34,RESULT!$1:$1048576,$E$2,0)*$D$2,"-"))</f>
        <v>15.575978032863226</v>
      </c>
      <c r="AA34" s="117">
        <f>IF($A34="","",IFERROR(VLOOKUP(AA$2&amp;$A$3&amp;$A34,RESULT!$1:$1048576,$E$2,0)*$D$2,"-"))</f>
        <v>15.838115838344144</v>
      </c>
      <c r="AB34" s="117">
        <f>IF($A34="","",IFERROR(VLOOKUP(AB$2&amp;$A$3&amp;$A34,RESULT!$1:$1048576,$E$2,0)*$D$2,"-"))</f>
        <v>16.140560245981206</v>
      </c>
      <c r="AC34" s="117">
        <f>IF($A34="","",IFERROR(VLOOKUP(AC$2&amp;$A$3&amp;$A34,RESULT!$1:$1048576,$E$2,0)*$D$2,"-"))</f>
        <v>15.803279072877984</v>
      </c>
      <c r="AD34" s="117">
        <f>IF($A34="","",IFERROR(VLOOKUP(AD$2&amp;$A$3&amp;$A34,RESULT!$1:$1048576,$E$2,0)*$D$2,"-"))</f>
        <v>15.785702216132243</v>
      </c>
      <c r="AE34" s="117">
        <f>IF($A34="","",IFERROR(VLOOKUP(AE$2&amp;$A$3&amp;$A34,RESULT!$1:$1048576,$E$2,0)*$D$2,"-"))</f>
        <v>15.735675292147782</v>
      </c>
      <c r="AF34" s="117">
        <f>IF($A34="","",IFERROR(VLOOKUP(AF$2&amp;$A$3&amp;$A34,RESULT!$1:$1048576,$E$2,0)*$D$2,"-"))</f>
        <v>15.726645148053677</v>
      </c>
      <c r="AG34" s="117">
        <f>IF($A34="","",IFERROR(VLOOKUP(AG$2&amp;$A$3&amp;$A34,RESULT!$1:$1048576,$E$2,0)*$D$2,"-"))</f>
        <v>15.573865865700014</v>
      </c>
      <c r="AH34" s="117">
        <f>IF($A34="","",IFERROR(VLOOKUP(AH$2&amp;$A$3&amp;$A34,RESULT!$1:$1048576,$E$2,0)*$D$2,"-"))</f>
        <v>15.504160352030709</v>
      </c>
      <c r="AI34" s="117">
        <f>IF($A34="","",IFERROR(VLOOKUP(AI$2&amp;$A$3&amp;$A34,RESULT!$1:$1048576,$E$2,0)*$D$2,"-"))</f>
        <v>15.455791628510688</v>
      </c>
      <c r="AJ34" s="117">
        <f>IF($A34="","",IFERROR(VLOOKUP(AJ$2&amp;$A$3&amp;$A34,RESULT!$1:$1048576,$E$2,0)*$D$2,"-"))</f>
        <v>15.575978032863226</v>
      </c>
      <c r="AK34" s="11"/>
      <c r="AL34" s="11"/>
      <c r="AM34" s="11"/>
      <c r="AN34" s="11"/>
      <c r="AO34" s="11"/>
      <c r="AP34" s="12"/>
      <c r="AQ34" s="13"/>
      <c r="AR34" s="14"/>
    </row>
    <row r="35" spans="1:44" ht="22.5" customHeight="1" x14ac:dyDescent="0.2">
      <c r="A35" s="43">
        <v>49</v>
      </c>
      <c r="B35" s="45"/>
      <c r="C35" s="46"/>
      <c r="D35" s="46"/>
      <c r="E35" s="57" t="s">
        <v>47</v>
      </c>
      <c r="F35" s="82"/>
      <c r="G35" s="114">
        <f>IF($A35="","",IFERROR(VLOOKUP(G$2&amp;$A$3&amp;$A35,RESULT!$1:$1048576,$E$2,0)*$D$2,"-"))</f>
        <v>14.767223271947245</v>
      </c>
      <c r="H35" s="114">
        <f>IF($A35="","",IFERROR(VLOOKUP(H$2&amp;$A$3&amp;$A35,RESULT!$1:$1048576,$E$2,0)*$D$2,"-"))</f>
        <v>15.389753148544997</v>
      </c>
      <c r="I35" s="114">
        <f>IF($A35="","",IFERROR(VLOOKUP(I$2&amp;$A$3&amp;$A35,RESULT!$1:$1048576,$E$2,0)*$D$2,"-"))</f>
        <v>16.167009406894238</v>
      </c>
      <c r="J35" s="114">
        <f>IF($A35="","",IFERROR(VLOOKUP(J$2&amp;$A$3&amp;$A35,RESULT!$1:$1048576,$E$2,0)*$D$2,"-"))</f>
        <v>16.106929953865404</v>
      </c>
      <c r="K35" s="114">
        <f>IF($A35="","",IFERROR(VLOOKUP(K$2&amp;$A$3&amp;$A35,RESULT!$1:$1048576,$E$2,0)*$D$2,"-"))</f>
        <v>15.855793414486428</v>
      </c>
      <c r="L35" s="114">
        <f>IF($A35="","",IFERROR(VLOOKUP(L$2&amp;$A$3&amp;$A35,RESULT!$1:$1048576,$E$2,0)*$D$2,"-"))</f>
        <v>15.498838952520956</v>
      </c>
      <c r="M35" s="114">
        <f>IF($A35="","",IFERROR(VLOOKUP(M$2&amp;$A$3&amp;$A35,RESULT!$1:$1048576,$E$2,0)*$D$2,"-"))</f>
        <v>15.576227246982036</v>
      </c>
      <c r="N35" s="114">
        <f>IF($A35="","",IFERROR(VLOOKUP(N$2&amp;$A$3&amp;$A35,RESULT!$1:$1048576,$E$2,0)*$D$2,"-"))</f>
        <v>15.594486947202206</v>
      </c>
      <c r="O35" s="114">
        <f>IF($A35="","",IFERROR(VLOOKUP(O$2&amp;$A$3&amp;$A35,RESULT!$1:$1048576,$E$2,0)*$D$2,"-"))</f>
        <v>15.989283287551231</v>
      </c>
      <c r="P35" s="114">
        <f>IF($A35="","",IFERROR(VLOOKUP(P$2&amp;$A$3&amp;$A35,RESULT!$1:$1048576,$E$2,0)*$D$2,"-"))</f>
        <v>16.195627933651259</v>
      </c>
      <c r="Q35" s="114">
        <f>IF($A35="","",IFERROR(VLOOKUP(Q$2&amp;$A$3&amp;$A35,RESULT!$1:$1048576,$E$2,0)*$D$2,"-"))</f>
        <v>15.339265173304028</v>
      </c>
      <c r="R35" s="114">
        <f>IF($A35="","",IFERROR(VLOOKUP(R$2&amp;$A$3&amp;$A35,RESULT!$1:$1048576,$E$2,0)*$D$2,"-"))</f>
        <v>15.563085283365311</v>
      </c>
      <c r="S35" s="114">
        <f>IF($A35="","",IFERROR(VLOOKUP(S$2&amp;$A$3&amp;$A35,RESULT!$1:$1048576,$E$2,0)*$D$2,"-"))</f>
        <v>15.252363199150835</v>
      </c>
      <c r="T35" s="114">
        <f>IF($A35="","",IFERROR(VLOOKUP(T$2&amp;$A$3&amp;$A35,RESULT!$1:$1048576,$E$2,0)*$D$2,"-"))</f>
        <v>15.33272522452549</v>
      </c>
      <c r="U35" s="114">
        <f>IF($A35="","",IFERROR(VLOOKUP(U$2&amp;$A$3&amp;$A35,RESULT!$1:$1048576,$E$2,0)*$D$2,"-"))</f>
        <v>15.378655463092848</v>
      </c>
      <c r="V35" s="114">
        <f>IF($A35="","",IFERROR(VLOOKUP(V$2&amp;$A$3&amp;$A35,RESULT!$1:$1048576,$E$2,0)*$D$2,"-"))</f>
        <v>15.046859083109943</v>
      </c>
      <c r="W35" s="114">
        <f>IF($A35="","",IFERROR(VLOOKUP(W$2&amp;$A$3&amp;$A35,RESULT!$1:$1048576,$E$2,0)*$D$2,"-"))</f>
        <v>15.087756210551845</v>
      </c>
      <c r="X35" s="114">
        <f>IF($A35="","",IFERROR(VLOOKUP(X$2&amp;$A$3&amp;$A35,RESULT!$1:$1048576,$E$2,0)*$D$2,"-"))</f>
        <v>15.302452764277625</v>
      </c>
      <c r="Y35" s="114">
        <f>IF($A35="","",IFERROR(VLOOKUP(Y$2&amp;$A$3&amp;$A35,RESULT!$1:$1048576,$E$2,0)*$D$2,"-"))</f>
        <v>15.529066462322639</v>
      </c>
      <c r="Z35" s="115">
        <f>IF($A35="","",IFERROR(VLOOKUP(Z$2&amp;$A$3&amp;$A35,RESULT!$1:$1048576,$E$2,0)*$D$2,"-"))</f>
        <v>14.995328798584204</v>
      </c>
      <c r="AA35" s="114">
        <f>IF($A35="","",IFERROR(VLOOKUP(AA$2&amp;$A$3&amp;$A35,RESULT!$1:$1048576,$E$2,0)*$D$2,"-"))</f>
        <v>15.339265173304028</v>
      </c>
      <c r="AB35" s="114">
        <f>IF($A35="","",IFERROR(VLOOKUP(AB$2&amp;$A$3&amp;$A35,RESULT!$1:$1048576,$E$2,0)*$D$2,"-"))</f>
        <v>15.563085283365311</v>
      </c>
      <c r="AC35" s="114">
        <f>IF($A35="","",IFERROR(VLOOKUP(AC$2&amp;$A$3&amp;$A35,RESULT!$1:$1048576,$E$2,0)*$D$2,"-"))</f>
        <v>15.252363199150835</v>
      </c>
      <c r="AD35" s="114">
        <f>IF($A35="","",IFERROR(VLOOKUP(AD$2&amp;$A$3&amp;$A35,RESULT!$1:$1048576,$E$2,0)*$D$2,"-"))</f>
        <v>15.33272522452549</v>
      </c>
      <c r="AE35" s="114">
        <f>IF($A35="","",IFERROR(VLOOKUP(AE$2&amp;$A$3&amp;$A35,RESULT!$1:$1048576,$E$2,0)*$D$2,"-"))</f>
        <v>15.378655463092848</v>
      </c>
      <c r="AF35" s="114">
        <f>IF($A35="","",IFERROR(VLOOKUP(AF$2&amp;$A$3&amp;$A35,RESULT!$1:$1048576,$E$2,0)*$D$2,"-"))</f>
        <v>15.046859083109943</v>
      </c>
      <c r="AG35" s="114">
        <f>IF($A35="","",IFERROR(VLOOKUP(AG$2&amp;$A$3&amp;$A35,RESULT!$1:$1048576,$E$2,0)*$D$2,"-"))</f>
        <v>15.087756210551845</v>
      </c>
      <c r="AH35" s="114">
        <f>IF($A35="","",IFERROR(VLOOKUP(AH$2&amp;$A$3&amp;$A35,RESULT!$1:$1048576,$E$2,0)*$D$2,"-"))</f>
        <v>15.302452764277625</v>
      </c>
      <c r="AI35" s="114">
        <f>IF($A35="","",IFERROR(VLOOKUP(AI$2&amp;$A$3&amp;$A35,RESULT!$1:$1048576,$E$2,0)*$D$2,"-"))</f>
        <v>15.529066462322639</v>
      </c>
      <c r="AJ35" s="114">
        <f>IF($A35="","",IFERROR(VLOOKUP(AJ$2&amp;$A$3&amp;$A35,RESULT!$1:$1048576,$E$2,0)*$D$2,"-"))</f>
        <v>14.995328798584204</v>
      </c>
      <c r="AK35" s="11"/>
      <c r="AL35" s="11"/>
      <c r="AM35" s="11"/>
      <c r="AN35" s="11"/>
      <c r="AO35" s="11"/>
      <c r="AP35" s="12"/>
      <c r="AQ35" s="13"/>
      <c r="AR35" s="14"/>
    </row>
    <row r="36" spans="1:44" ht="22.5" customHeight="1" x14ac:dyDescent="0.2">
      <c r="A36" s="43">
        <v>50</v>
      </c>
      <c r="B36" s="45"/>
      <c r="C36" s="46"/>
      <c r="D36" s="46"/>
      <c r="E36" s="80"/>
      <c r="F36" s="72" t="s">
        <v>39</v>
      </c>
      <c r="G36" s="117">
        <f>IF($A36="","",IFERROR(VLOOKUP(G$2&amp;$A$3&amp;$A36,RESULT!$1:$1048576,$E$2,0)*$D$2,"-"))</f>
        <v>14.1329706724255</v>
      </c>
      <c r="H36" s="117">
        <f>IF($A36="","",IFERROR(VLOOKUP(H$2&amp;$A$3&amp;$A36,RESULT!$1:$1048576,$E$2,0)*$D$2,"-"))</f>
        <v>15.141977193557935</v>
      </c>
      <c r="I36" s="117">
        <f>IF($A36="","",IFERROR(VLOOKUP(I$2&amp;$A$3&amp;$A36,RESULT!$1:$1048576,$E$2,0)*$D$2,"-"))</f>
        <v>17.463351470420534</v>
      </c>
      <c r="J36" s="117">
        <f>IF($A36="","",IFERROR(VLOOKUP(J$2&amp;$A$3&amp;$A36,RESULT!$1:$1048576,$E$2,0)*$D$2,"-"))</f>
        <v>16.859731974000191</v>
      </c>
      <c r="K36" s="117">
        <f>IF($A36="","",IFERROR(VLOOKUP(K$2&amp;$A$3&amp;$A36,RESULT!$1:$1048576,$E$2,0)*$D$2,"-"))</f>
        <v>15.422734917060204</v>
      </c>
      <c r="L36" s="117">
        <f>IF($A36="","",IFERROR(VLOOKUP(L$2&amp;$A$3&amp;$A36,RESULT!$1:$1048576,$E$2,0)*$D$2,"-"))</f>
        <v>15.460032844720146</v>
      </c>
      <c r="M36" s="117">
        <f>IF($A36="","",IFERROR(VLOOKUP(M$2&amp;$A$3&amp;$A36,RESULT!$1:$1048576,$E$2,0)*$D$2,"-"))</f>
        <v>16.243493870293818</v>
      </c>
      <c r="N36" s="117">
        <f>IF($A36="","",IFERROR(VLOOKUP(N$2&amp;$A$3&amp;$A36,RESULT!$1:$1048576,$E$2,0)*$D$2,"-"))</f>
        <v>15.940849938923563</v>
      </c>
      <c r="O36" s="117">
        <f>IF($A36="","",IFERROR(VLOOKUP(O$2&amp;$A$3&amp;$A36,RESULT!$1:$1048576,$E$2,0)*$D$2,"-"))</f>
        <v>16.213151117229302</v>
      </c>
      <c r="P36" s="117">
        <f>IF($A36="","",IFERROR(VLOOKUP(P$2&amp;$A$3&amp;$A36,RESULT!$1:$1048576,$E$2,0)*$D$2,"-"))</f>
        <v>16.21967111040037</v>
      </c>
      <c r="Q36" s="117">
        <f>IF($A36="","",IFERROR(VLOOKUP(Q$2&amp;$A$3&amp;$A36,RESULT!$1:$1048576,$E$2,0)*$D$2,"-"))</f>
        <v>15.108939770308588</v>
      </c>
      <c r="R36" s="117">
        <f>IF($A36="","",IFERROR(VLOOKUP(R$2&amp;$A$3&amp;$A36,RESULT!$1:$1048576,$E$2,0)*$D$2,"-"))</f>
        <v>16.54095810229672</v>
      </c>
      <c r="S36" s="117">
        <f>IF($A36="","",IFERROR(VLOOKUP(S$2&amp;$A$3&amp;$A36,RESULT!$1:$1048576,$E$2,0)*$D$2,"-"))</f>
        <v>15.651252576340141</v>
      </c>
      <c r="T36" s="117">
        <f>IF($A36="","",IFERROR(VLOOKUP(T$2&amp;$A$3&amp;$A36,RESULT!$1:$1048576,$E$2,0)*$D$2,"-"))</f>
        <v>15.368340397450325</v>
      </c>
      <c r="U36" s="117">
        <f>IF($A36="","",IFERROR(VLOOKUP(U$2&amp;$A$3&amp;$A36,RESULT!$1:$1048576,$E$2,0)*$D$2,"-"))</f>
        <v>15.610828815302241</v>
      </c>
      <c r="V36" s="117">
        <f>IF($A36="","",IFERROR(VLOOKUP(V$2&amp;$A$3&amp;$A36,RESULT!$1:$1048576,$E$2,0)*$D$2,"-"))</f>
        <v>15.739479797460547</v>
      </c>
      <c r="W36" s="117">
        <f>IF($A36="","",IFERROR(VLOOKUP(W$2&amp;$A$3&amp;$A36,RESULT!$1:$1048576,$E$2,0)*$D$2,"-"))</f>
        <v>15.044810695740509</v>
      </c>
      <c r="X36" s="117">
        <f>IF($A36="","",IFERROR(VLOOKUP(X$2&amp;$A$3&amp;$A36,RESULT!$1:$1048576,$E$2,0)*$D$2,"-"))</f>
        <v>15.988352033895012</v>
      </c>
      <c r="Y36" s="117">
        <f>IF($A36="","",IFERROR(VLOOKUP(Y$2&amp;$A$3&amp;$A36,RESULT!$1:$1048576,$E$2,0)*$D$2,"-"))</f>
        <v>15.208499309027815</v>
      </c>
      <c r="Z36" s="118">
        <f>IF($A36="","",IFERROR(VLOOKUP(Z$2&amp;$A$3&amp;$A36,RESULT!$1:$1048576,$E$2,0)*$D$2,"-"))</f>
        <v>14.683695160145959</v>
      </c>
      <c r="AA36" s="117">
        <f>IF($A36="","",IFERROR(VLOOKUP(AA$2&amp;$A$3&amp;$A36,RESULT!$1:$1048576,$E$2,0)*$D$2,"-"))</f>
        <v>15.108939770308588</v>
      </c>
      <c r="AB36" s="117">
        <f>IF($A36="","",IFERROR(VLOOKUP(AB$2&amp;$A$3&amp;$A36,RESULT!$1:$1048576,$E$2,0)*$D$2,"-"))</f>
        <v>16.54095810229672</v>
      </c>
      <c r="AC36" s="117">
        <f>IF($A36="","",IFERROR(VLOOKUP(AC$2&amp;$A$3&amp;$A36,RESULT!$1:$1048576,$E$2,0)*$D$2,"-"))</f>
        <v>15.651252576340141</v>
      </c>
      <c r="AD36" s="117">
        <f>IF($A36="","",IFERROR(VLOOKUP(AD$2&amp;$A$3&amp;$A36,RESULT!$1:$1048576,$E$2,0)*$D$2,"-"))</f>
        <v>15.368340397450325</v>
      </c>
      <c r="AE36" s="117">
        <f>IF($A36="","",IFERROR(VLOOKUP(AE$2&amp;$A$3&amp;$A36,RESULT!$1:$1048576,$E$2,0)*$D$2,"-"))</f>
        <v>15.610828815302241</v>
      </c>
      <c r="AF36" s="117">
        <f>IF($A36="","",IFERROR(VLOOKUP(AF$2&amp;$A$3&amp;$A36,RESULT!$1:$1048576,$E$2,0)*$D$2,"-"))</f>
        <v>15.739479797460547</v>
      </c>
      <c r="AG36" s="117">
        <f>IF($A36="","",IFERROR(VLOOKUP(AG$2&amp;$A$3&amp;$A36,RESULT!$1:$1048576,$E$2,0)*$D$2,"-"))</f>
        <v>15.044810695740509</v>
      </c>
      <c r="AH36" s="117">
        <f>IF($A36="","",IFERROR(VLOOKUP(AH$2&amp;$A$3&amp;$A36,RESULT!$1:$1048576,$E$2,0)*$D$2,"-"))</f>
        <v>15.988352033895012</v>
      </c>
      <c r="AI36" s="117">
        <f>IF($A36="","",IFERROR(VLOOKUP(AI$2&amp;$A$3&amp;$A36,RESULT!$1:$1048576,$E$2,0)*$D$2,"-"))</f>
        <v>15.208499309027815</v>
      </c>
      <c r="AJ36" s="117">
        <f>IF($A36="","",IFERROR(VLOOKUP(AJ$2&amp;$A$3&amp;$A36,RESULT!$1:$1048576,$E$2,0)*$D$2,"-"))</f>
        <v>14.683695160145959</v>
      </c>
      <c r="AK36" s="11"/>
      <c r="AL36" s="11"/>
      <c r="AM36" s="11"/>
      <c r="AN36" s="11"/>
      <c r="AO36" s="11"/>
      <c r="AP36" s="12"/>
      <c r="AQ36" s="13"/>
      <c r="AR36" s="14"/>
    </row>
    <row r="37" spans="1:44" ht="22.5" customHeight="1" x14ac:dyDescent="0.2">
      <c r="A37" s="43">
        <v>51</v>
      </c>
      <c r="B37" s="45"/>
      <c r="C37" s="46"/>
      <c r="D37" s="46"/>
      <c r="E37" s="80"/>
      <c r="F37" s="72" t="s">
        <v>40</v>
      </c>
      <c r="G37" s="117">
        <f>IF($A37="","",IFERROR(VLOOKUP(G$2&amp;$A$3&amp;$A37,RESULT!$1:$1048576,$E$2,0)*$D$2,"-"))</f>
        <v>16.062505764818717</v>
      </c>
      <c r="H37" s="117">
        <f>IF($A37="","",IFERROR(VLOOKUP(H$2&amp;$A$3&amp;$A37,RESULT!$1:$1048576,$E$2,0)*$D$2,"-"))</f>
        <v>14.754228418856002</v>
      </c>
      <c r="I37" s="117">
        <f>IF($A37="","",IFERROR(VLOOKUP(I$2&amp;$A$3&amp;$A37,RESULT!$1:$1048576,$E$2,0)*$D$2,"-"))</f>
        <v>15.500368695334664</v>
      </c>
      <c r="J37" s="117">
        <f>IF($A37="","",IFERROR(VLOOKUP(J$2&amp;$A$3&amp;$A37,RESULT!$1:$1048576,$E$2,0)*$D$2,"-"))</f>
        <v>16.253648581640547</v>
      </c>
      <c r="K37" s="117">
        <f>IF($A37="","",IFERROR(VLOOKUP(K$2&amp;$A$3&amp;$A37,RESULT!$1:$1048576,$E$2,0)*$D$2,"-"))</f>
        <v>14.934056095531972</v>
      </c>
      <c r="L37" s="117">
        <f>IF($A37="","",IFERROR(VLOOKUP(L$2&amp;$A$3&amp;$A37,RESULT!$1:$1048576,$E$2,0)*$D$2,"-"))</f>
        <v>15.288525183759397</v>
      </c>
      <c r="M37" s="117">
        <f>IF($A37="","",IFERROR(VLOOKUP(M$2&amp;$A$3&amp;$A37,RESULT!$1:$1048576,$E$2,0)*$D$2,"-"))</f>
        <v>15.641219651114923</v>
      </c>
      <c r="N37" s="117">
        <f>IF($A37="","",IFERROR(VLOOKUP(N$2&amp;$A$3&amp;$A37,RESULT!$1:$1048576,$E$2,0)*$D$2,"-"))</f>
        <v>15.260731753450088</v>
      </c>
      <c r="O37" s="117">
        <f>IF($A37="","",IFERROR(VLOOKUP(O$2&amp;$A$3&amp;$A37,RESULT!$1:$1048576,$E$2,0)*$D$2,"-"))</f>
        <v>16.408531611865236</v>
      </c>
      <c r="P37" s="117">
        <f>IF($A37="","",IFERROR(VLOOKUP(P$2&amp;$A$3&amp;$A37,RESULT!$1:$1048576,$E$2,0)*$D$2,"-"))</f>
        <v>16.26016008153352</v>
      </c>
      <c r="Q37" s="117">
        <f>IF($A37="","",IFERROR(VLOOKUP(Q$2&amp;$A$3&amp;$A37,RESULT!$1:$1048576,$E$2,0)*$D$2,"-"))</f>
        <v>16.312303698809409</v>
      </c>
      <c r="R37" s="117">
        <f>IF($A37="","",IFERROR(VLOOKUP(R$2&amp;$A$3&amp;$A37,RESULT!$1:$1048576,$E$2,0)*$D$2,"-"))</f>
        <v>16.041113825998757</v>
      </c>
      <c r="S37" s="117">
        <f>IF($A37="","",IFERROR(VLOOKUP(S$2&amp;$A$3&amp;$A37,RESULT!$1:$1048576,$E$2,0)*$D$2,"-"))</f>
        <v>15.160965820468405</v>
      </c>
      <c r="T37" s="117">
        <f>IF($A37="","",IFERROR(VLOOKUP(T$2&amp;$A$3&amp;$A37,RESULT!$1:$1048576,$E$2,0)*$D$2,"-"))</f>
        <v>15.618064304589701</v>
      </c>
      <c r="U37" s="117">
        <f>IF($A37="","",IFERROR(VLOOKUP(U$2&amp;$A$3&amp;$A37,RESULT!$1:$1048576,$E$2,0)*$D$2,"-"))</f>
        <v>15.021201539267523</v>
      </c>
      <c r="V37" s="117">
        <f>IF($A37="","",IFERROR(VLOOKUP(V$2&amp;$A$3&amp;$A37,RESULT!$1:$1048576,$E$2,0)*$D$2,"-"))</f>
        <v>15.661943812241738</v>
      </c>
      <c r="W37" s="117">
        <f>IF($A37="","",IFERROR(VLOOKUP(W$2&amp;$A$3&amp;$A37,RESULT!$1:$1048576,$E$2,0)*$D$2,"-"))</f>
        <v>15.642205802065313</v>
      </c>
      <c r="X37" s="117">
        <f>IF($A37="","",IFERROR(VLOOKUP(X$2&amp;$A$3&amp;$A37,RESULT!$1:$1048576,$E$2,0)*$D$2,"-"))</f>
        <v>14.119779523700181</v>
      </c>
      <c r="Y37" s="117">
        <f>IF($A37="","",IFERROR(VLOOKUP(Y$2&amp;$A$3&amp;$A37,RESULT!$1:$1048576,$E$2,0)*$D$2,"-"))</f>
        <v>16.101005405446848</v>
      </c>
      <c r="Z37" s="118">
        <f>IF($A37="","",IFERROR(VLOOKUP(Z$2&amp;$A$3&amp;$A37,RESULT!$1:$1048576,$E$2,0)*$D$2,"-"))</f>
        <v>15.139706266385652</v>
      </c>
      <c r="AA37" s="117">
        <f>IF($A37="","",IFERROR(VLOOKUP(AA$2&amp;$A$3&amp;$A37,RESULT!$1:$1048576,$E$2,0)*$D$2,"-"))</f>
        <v>16.312303698809409</v>
      </c>
      <c r="AB37" s="117">
        <f>IF($A37="","",IFERROR(VLOOKUP(AB$2&amp;$A$3&amp;$A37,RESULT!$1:$1048576,$E$2,0)*$D$2,"-"))</f>
        <v>16.041113825998757</v>
      </c>
      <c r="AC37" s="117">
        <f>IF($A37="","",IFERROR(VLOOKUP(AC$2&amp;$A$3&amp;$A37,RESULT!$1:$1048576,$E$2,0)*$D$2,"-"))</f>
        <v>15.160965820468405</v>
      </c>
      <c r="AD37" s="117">
        <f>IF($A37="","",IFERROR(VLOOKUP(AD$2&amp;$A$3&amp;$A37,RESULT!$1:$1048576,$E$2,0)*$D$2,"-"))</f>
        <v>15.618064304589701</v>
      </c>
      <c r="AE37" s="117">
        <f>IF($A37="","",IFERROR(VLOOKUP(AE$2&amp;$A$3&amp;$A37,RESULT!$1:$1048576,$E$2,0)*$D$2,"-"))</f>
        <v>15.021201539267523</v>
      </c>
      <c r="AF37" s="117">
        <f>IF($A37="","",IFERROR(VLOOKUP(AF$2&amp;$A$3&amp;$A37,RESULT!$1:$1048576,$E$2,0)*$D$2,"-"))</f>
        <v>15.661943812241738</v>
      </c>
      <c r="AG37" s="117">
        <f>IF($A37="","",IFERROR(VLOOKUP(AG$2&amp;$A$3&amp;$A37,RESULT!$1:$1048576,$E$2,0)*$D$2,"-"))</f>
        <v>15.642205802065313</v>
      </c>
      <c r="AH37" s="117">
        <f>IF($A37="","",IFERROR(VLOOKUP(AH$2&amp;$A$3&amp;$A37,RESULT!$1:$1048576,$E$2,0)*$D$2,"-"))</f>
        <v>14.119779523700181</v>
      </c>
      <c r="AI37" s="117">
        <f>IF($A37="","",IFERROR(VLOOKUP(AI$2&amp;$A$3&amp;$A37,RESULT!$1:$1048576,$E$2,0)*$D$2,"-"))</f>
        <v>16.101005405446848</v>
      </c>
      <c r="AJ37" s="117">
        <f>IF($A37="","",IFERROR(VLOOKUP(AJ$2&amp;$A$3&amp;$A37,RESULT!$1:$1048576,$E$2,0)*$D$2,"-"))</f>
        <v>15.139706266385652</v>
      </c>
      <c r="AK37" s="11"/>
      <c r="AL37" s="11"/>
      <c r="AM37" s="11"/>
      <c r="AN37" s="11"/>
      <c r="AO37" s="11"/>
      <c r="AP37" s="12"/>
      <c r="AQ37" s="13"/>
      <c r="AR37" s="14"/>
    </row>
    <row r="38" spans="1:44" ht="22.5" customHeight="1" x14ac:dyDescent="0.2">
      <c r="A38" s="43">
        <v>52</v>
      </c>
      <c r="B38" s="45"/>
      <c r="C38" s="46"/>
      <c r="D38" s="46"/>
      <c r="E38" s="80"/>
      <c r="F38" s="72" t="s">
        <v>41</v>
      </c>
      <c r="G38" s="117">
        <f>IF($A38="","",IFERROR(VLOOKUP(G$2&amp;$A$3&amp;$A38,RESULT!$1:$1048576,$E$2,0)*$D$2,"-"))</f>
        <v>14.110071256667297</v>
      </c>
      <c r="H38" s="117">
        <f>IF($A38="","",IFERROR(VLOOKUP(H$2&amp;$A$3&amp;$A38,RESULT!$1:$1048576,$E$2,0)*$D$2,"-"))</f>
        <v>14.8397521742558</v>
      </c>
      <c r="I38" s="117">
        <f>IF($A38="","",IFERROR(VLOOKUP(I$2&amp;$A$3&amp;$A38,RESULT!$1:$1048576,$E$2,0)*$D$2,"-"))</f>
        <v>15.526515442536812</v>
      </c>
      <c r="J38" s="117">
        <f>IF($A38="","",IFERROR(VLOOKUP(J$2&amp;$A$3&amp;$A38,RESULT!$1:$1048576,$E$2,0)*$D$2,"-"))</f>
        <v>15.013420268867975</v>
      </c>
      <c r="K38" s="117">
        <f>IF($A38="","",IFERROR(VLOOKUP(K$2&amp;$A$3&amp;$A38,RESULT!$1:$1048576,$E$2,0)*$D$2,"-"))</f>
        <v>15.611665408529689</v>
      </c>
      <c r="L38" s="117">
        <f>IF($A38="","",IFERROR(VLOOKUP(L$2&amp;$A$3&amp;$A38,RESULT!$1:$1048576,$E$2,0)*$D$2,"-"))</f>
        <v>15.160253526488717</v>
      </c>
      <c r="M38" s="117">
        <f>IF($A38="","",IFERROR(VLOOKUP(M$2&amp;$A$3&amp;$A38,RESULT!$1:$1048576,$E$2,0)*$D$2,"-"))</f>
        <v>15.623588166588576</v>
      </c>
      <c r="N38" s="117">
        <f>IF($A38="","",IFERROR(VLOOKUP(N$2&amp;$A$3&amp;$A38,RESULT!$1:$1048576,$E$2,0)*$D$2,"-"))</f>
        <v>14.868080668958441</v>
      </c>
      <c r="O38" s="117">
        <f>IF($A38="","",IFERROR(VLOOKUP(O$2&amp;$A$3&amp;$A38,RESULT!$1:$1048576,$E$2,0)*$D$2,"-"))</f>
        <v>15.844178295537127</v>
      </c>
      <c r="P38" s="117">
        <f>IF($A38="","",IFERROR(VLOOKUP(P$2&amp;$A$3&amp;$A38,RESULT!$1:$1048576,$E$2,0)*$D$2,"-"))</f>
        <v>16.051093818476943</v>
      </c>
      <c r="Q38" s="117">
        <f>IF($A38="","",IFERROR(VLOOKUP(Q$2&amp;$A$3&amp;$A38,RESULT!$1:$1048576,$E$2,0)*$D$2,"-"))</f>
        <v>14.475284451212467</v>
      </c>
      <c r="R38" s="117">
        <f>IF($A38="","",IFERROR(VLOOKUP(R$2&amp;$A$3&amp;$A38,RESULT!$1:$1048576,$E$2,0)*$D$2,"-"))</f>
        <v>14.400182357369225</v>
      </c>
      <c r="S38" s="117">
        <f>IF($A38="","",IFERROR(VLOOKUP(S$2&amp;$A$3&amp;$A38,RESULT!$1:$1048576,$E$2,0)*$D$2,"-"))</f>
        <v>15.288958508452275</v>
      </c>
      <c r="T38" s="117">
        <f>IF($A38="","",IFERROR(VLOOKUP(T$2&amp;$A$3&amp;$A38,RESULT!$1:$1048576,$E$2,0)*$D$2,"-"))</f>
        <v>15.060227973819615</v>
      </c>
      <c r="U38" s="117">
        <f>IF($A38="","",IFERROR(VLOOKUP(U$2&amp;$A$3&amp;$A38,RESULT!$1:$1048576,$E$2,0)*$D$2,"-"))</f>
        <v>15.494446936583316</v>
      </c>
      <c r="V38" s="117">
        <f>IF($A38="","",IFERROR(VLOOKUP(V$2&amp;$A$3&amp;$A38,RESULT!$1:$1048576,$E$2,0)*$D$2,"-"))</f>
        <v>14.829168909603204</v>
      </c>
      <c r="W38" s="117">
        <f>IF($A38="","",IFERROR(VLOOKUP(W$2&amp;$A$3&amp;$A38,RESULT!$1:$1048576,$E$2,0)*$D$2,"-"))</f>
        <v>15.237470087651594</v>
      </c>
      <c r="X38" s="117">
        <f>IF($A38="","",IFERROR(VLOOKUP(X$2&amp;$A$3&amp;$A38,RESULT!$1:$1048576,$E$2,0)*$D$2,"-"))</f>
        <v>15.183295096274811</v>
      </c>
      <c r="Y38" s="117">
        <f>IF($A38="","",IFERROR(VLOOKUP(Y$2&amp;$A$3&amp;$A38,RESULT!$1:$1048576,$E$2,0)*$D$2,"-"))</f>
        <v>15.325375411910706</v>
      </c>
      <c r="Z38" s="118">
        <f>IF($A38="","",IFERROR(VLOOKUP(Z$2&amp;$A$3&amp;$A38,RESULT!$1:$1048576,$E$2,0)*$D$2,"-"))</f>
        <v>15.328197690931354</v>
      </c>
      <c r="AA38" s="117">
        <f>IF($A38="","",IFERROR(VLOOKUP(AA$2&amp;$A$3&amp;$A38,RESULT!$1:$1048576,$E$2,0)*$D$2,"-"))</f>
        <v>14.475284451212467</v>
      </c>
      <c r="AB38" s="117">
        <f>IF($A38="","",IFERROR(VLOOKUP(AB$2&amp;$A$3&amp;$A38,RESULT!$1:$1048576,$E$2,0)*$D$2,"-"))</f>
        <v>14.400182357369225</v>
      </c>
      <c r="AC38" s="117">
        <f>IF($A38="","",IFERROR(VLOOKUP(AC$2&amp;$A$3&amp;$A38,RESULT!$1:$1048576,$E$2,0)*$D$2,"-"))</f>
        <v>15.288958508452275</v>
      </c>
      <c r="AD38" s="117">
        <f>IF($A38="","",IFERROR(VLOOKUP(AD$2&amp;$A$3&amp;$A38,RESULT!$1:$1048576,$E$2,0)*$D$2,"-"))</f>
        <v>15.060227973819615</v>
      </c>
      <c r="AE38" s="117">
        <f>IF($A38="","",IFERROR(VLOOKUP(AE$2&amp;$A$3&amp;$A38,RESULT!$1:$1048576,$E$2,0)*$D$2,"-"))</f>
        <v>15.494446936583316</v>
      </c>
      <c r="AF38" s="117">
        <f>IF($A38="","",IFERROR(VLOOKUP(AF$2&amp;$A$3&amp;$A38,RESULT!$1:$1048576,$E$2,0)*$D$2,"-"))</f>
        <v>14.829168909603204</v>
      </c>
      <c r="AG38" s="117">
        <f>IF($A38="","",IFERROR(VLOOKUP(AG$2&amp;$A$3&amp;$A38,RESULT!$1:$1048576,$E$2,0)*$D$2,"-"))</f>
        <v>15.237470087651594</v>
      </c>
      <c r="AH38" s="117">
        <f>IF($A38="","",IFERROR(VLOOKUP(AH$2&amp;$A$3&amp;$A38,RESULT!$1:$1048576,$E$2,0)*$D$2,"-"))</f>
        <v>15.183295096274811</v>
      </c>
      <c r="AI38" s="117">
        <f>IF($A38="","",IFERROR(VLOOKUP(AI$2&amp;$A$3&amp;$A38,RESULT!$1:$1048576,$E$2,0)*$D$2,"-"))</f>
        <v>15.325375411910706</v>
      </c>
      <c r="AJ38" s="117">
        <f>IF($A38="","",IFERROR(VLOOKUP(AJ$2&amp;$A$3&amp;$A38,RESULT!$1:$1048576,$E$2,0)*$D$2,"-"))</f>
        <v>15.328197690931354</v>
      </c>
      <c r="AK38" s="11"/>
      <c r="AL38" s="11"/>
      <c r="AM38" s="11"/>
      <c r="AN38" s="11"/>
      <c r="AO38" s="11"/>
      <c r="AP38" s="12"/>
      <c r="AQ38" s="13"/>
      <c r="AR38" s="14"/>
    </row>
    <row r="39" spans="1:44" ht="22.5" customHeight="1" x14ac:dyDescent="0.2">
      <c r="A39" s="43">
        <v>53</v>
      </c>
      <c r="B39" s="45"/>
      <c r="C39" s="46"/>
      <c r="D39" s="46"/>
      <c r="F39" s="70" t="s">
        <v>42</v>
      </c>
      <c r="G39" s="117">
        <f>IF($A39="","",IFERROR(VLOOKUP(G$2&amp;$A$3&amp;$A39,RESULT!$1:$1048576,$E$2,0)*$D$2,"-"))</f>
        <v>17.256700792218801</v>
      </c>
      <c r="H39" s="117">
        <f>IF($A39="","",IFERROR(VLOOKUP(H$2&amp;$A$3&amp;$A39,RESULT!$1:$1048576,$E$2,0)*$D$2,"-"))</f>
        <v>18.85838712395195</v>
      </c>
      <c r="I39" s="117">
        <f>IF($A39="","",IFERROR(VLOOKUP(I$2&amp;$A$3&amp;$A39,RESULT!$1:$1048576,$E$2,0)*$D$2,"-"))</f>
        <v>18.453688401779992</v>
      </c>
      <c r="J39" s="117">
        <f>IF($A39="","",IFERROR(VLOOKUP(J$2&amp;$A$3&amp;$A39,RESULT!$1:$1048576,$E$2,0)*$D$2,"-"))</f>
        <v>18.366507363403301</v>
      </c>
      <c r="K39" s="117">
        <f>IF($A39="","",IFERROR(VLOOKUP(K$2&amp;$A$3&amp;$A39,RESULT!$1:$1048576,$E$2,0)*$D$2,"-"))</f>
        <v>18.297243663940783</v>
      </c>
      <c r="L39" s="117">
        <f>IF($A39="","",IFERROR(VLOOKUP(L$2&amp;$A$3&amp;$A39,RESULT!$1:$1048576,$E$2,0)*$D$2,"-"))</f>
        <v>18.204637878464304</v>
      </c>
      <c r="M39" s="117">
        <f>IF($A39="","",IFERROR(VLOOKUP(M$2&amp;$A$3&amp;$A39,RESULT!$1:$1048576,$E$2,0)*$D$2,"-"))</f>
        <v>18.197703554604416</v>
      </c>
      <c r="N39" s="117">
        <f>IF($A39="","",IFERROR(VLOOKUP(N$2&amp;$A$3&amp;$A39,RESULT!$1:$1048576,$E$2,0)*$D$2,"-"))</f>
        <v>18.225329742806657</v>
      </c>
      <c r="O39" s="117">
        <f>IF($A39="","",IFERROR(VLOOKUP(O$2&amp;$A$3&amp;$A39,RESULT!$1:$1048576,$E$2,0)*$D$2,"-"))</f>
        <v>18.77985716715083</v>
      </c>
      <c r="P39" s="117">
        <f>IF($A39="","",IFERROR(VLOOKUP(P$2&amp;$A$3&amp;$A39,RESULT!$1:$1048576,$E$2,0)*$D$2,"-"))</f>
        <v>18.147459585028521</v>
      </c>
      <c r="Q39" s="117">
        <f>IF($A39="","",IFERROR(VLOOKUP(Q$2&amp;$A$3&amp;$A39,RESULT!$1:$1048576,$E$2,0)*$D$2,"-"))</f>
        <v>18.612911406650838</v>
      </c>
      <c r="R39" s="117">
        <f>IF($A39="","",IFERROR(VLOOKUP(R$2&amp;$A$3&amp;$A39,RESULT!$1:$1048576,$E$2,0)*$D$2,"-"))</f>
        <v>18.86955379947841</v>
      </c>
      <c r="S39" s="117">
        <f>IF($A39="","",IFERROR(VLOOKUP(S$2&amp;$A$3&amp;$A39,RESULT!$1:$1048576,$E$2,0)*$D$2,"-"))</f>
        <v>18.749675144570119</v>
      </c>
      <c r="T39" s="117">
        <f>IF($A39="","",IFERROR(VLOOKUP(T$2&amp;$A$3&amp;$A39,RESULT!$1:$1048576,$E$2,0)*$D$2,"-"))</f>
        <v>18.856113925934295</v>
      </c>
      <c r="U39" s="117">
        <f>IF($A39="","",IFERROR(VLOOKUP(U$2&amp;$A$3&amp;$A39,RESULT!$1:$1048576,$E$2,0)*$D$2,"-"))</f>
        <v>18.317430132205111</v>
      </c>
      <c r="V39" s="117">
        <f>IF($A39="","",IFERROR(VLOOKUP(V$2&amp;$A$3&amp;$A39,RESULT!$1:$1048576,$E$2,0)*$D$2,"-"))</f>
        <v>18.800641899036464</v>
      </c>
      <c r="W39" s="117">
        <f>IF($A39="","",IFERROR(VLOOKUP(W$2&amp;$A$3&amp;$A39,RESULT!$1:$1048576,$E$2,0)*$D$2,"-"))</f>
        <v>18.746129798963139</v>
      </c>
      <c r="X39" s="117">
        <f>IF($A39="","",IFERROR(VLOOKUP(X$2&amp;$A$3&amp;$A39,RESULT!$1:$1048576,$E$2,0)*$D$2,"-"))</f>
        <v>18.02288106721079</v>
      </c>
      <c r="Y39" s="117">
        <f>IF($A39="","",IFERROR(VLOOKUP(Y$2&amp;$A$3&amp;$A39,RESULT!$1:$1048576,$E$2,0)*$D$2,"-"))</f>
        <v>18.414482327506512</v>
      </c>
      <c r="Z39" s="118">
        <f>IF($A39="","",IFERROR(VLOOKUP(Z$2&amp;$A$3&amp;$A39,RESULT!$1:$1048576,$E$2,0)*$D$2,"-"))</f>
        <v>18.737419566430589</v>
      </c>
      <c r="AA39" s="117">
        <f>IF($A39="","",IFERROR(VLOOKUP(AA$2&amp;$A$3&amp;$A39,RESULT!$1:$1048576,$E$2,0)*$D$2,"-"))</f>
        <v>18.612911406650838</v>
      </c>
      <c r="AB39" s="119">
        <f>IF($A39="","",IFERROR(VLOOKUP(AB$2&amp;$A$3&amp;$A39,RESULT!$1:$1048576,$E$2,0)*$D$2,"-"))</f>
        <v>18.86955379947841</v>
      </c>
      <c r="AC39" s="119">
        <f>IF($A39="","",IFERROR(VLOOKUP(AC$2&amp;$A$3&amp;$A39,RESULT!$1:$1048576,$E$2,0)*$D$2,"-"))</f>
        <v>18.749675144570119</v>
      </c>
      <c r="AD39" s="119">
        <f>IF($A39="","",IFERROR(VLOOKUP(AD$2&amp;$A$3&amp;$A39,RESULT!$1:$1048576,$E$2,0)*$D$2,"-"))</f>
        <v>18.856113925934295</v>
      </c>
      <c r="AE39" s="119">
        <f>IF($A39="","",IFERROR(VLOOKUP(AE$2&amp;$A$3&amp;$A39,RESULT!$1:$1048576,$E$2,0)*$D$2,"-"))</f>
        <v>18.317430132205111</v>
      </c>
      <c r="AF39" s="119">
        <f>IF($A39="","",IFERROR(VLOOKUP(AF$2&amp;$A$3&amp;$A39,RESULT!$1:$1048576,$E$2,0)*$D$2,"-"))</f>
        <v>18.800641899036464</v>
      </c>
      <c r="AG39" s="119">
        <f>IF($A39="","",IFERROR(VLOOKUP(AG$2&amp;$A$3&amp;$A39,RESULT!$1:$1048576,$E$2,0)*$D$2,"-"))</f>
        <v>18.746129798963139</v>
      </c>
      <c r="AH39" s="119">
        <f>IF($A39="","",IFERROR(VLOOKUP(AH$2&amp;$A$3&amp;$A39,RESULT!$1:$1048576,$E$2,0)*$D$2,"-"))</f>
        <v>18.02288106721079</v>
      </c>
      <c r="AI39" s="119">
        <f>IF($A39="","",IFERROR(VLOOKUP(AI$2&amp;$A$3&amp;$A39,RESULT!$1:$1048576,$E$2,0)*$D$2,"-"))</f>
        <v>18.414482327506512</v>
      </c>
      <c r="AJ39" s="119">
        <f>IF($A39="","",IFERROR(VLOOKUP(AJ$2&amp;$A$3&amp;$A39,RESULT!$1:$1048576,$E$2,0)*$D$2,"-"))</f>
        <v>18.737419566430589</v>
      </c>
      <c r="AK39" s="11"/>
      <c r="AL39" s="11"/>
      <c r="AM39" s="11"/>
      <c r="AN39" s="11"/>
      <c r="AO39" s="11"/>
      <c r="AP39" s="12"/>
      <c r="AQ39" s="13"/>
      <c r="AR39" s="14"/>
    </row>
    <row r="40" spans="1:44" ht="22.5" customHeight="1" x14ac:dyDescent="0.2">
      <c r="B40" s="45"/>
      <c r="C40" s="46"/>
      <c r="D40" s="46"/>
      <c r="E40" s="76" t="s">
        <v>95</v>
      </c>
      <c r="F40" s="77"/>
      <c r="G40" s="114" t="str">
        <f>IF($A40="","",IFERROR(VLOOKUP(G$2&amp;$A$3&amp;$A40,RESULT!$1:$1048576,$E$2,0)*$D$2,"-"))</f>
        <v/>
      </c>
      <c r="H40" s="114" t="str">
        <f>IF($A40="","",IFERROR(VLOOKUP(H$2&amp;$A$3&amp;$A40,RESULT!$1:$1048576,$E$2,0)*$D$2,"-"))</f>
        <v/>
      </c>
      <c r="I40" s="114" t="str">
        <f>IF($A40="","",IFERROR(VLOOKUP(I$2&amp;$A$3&amp;$A40,RESULT!$1:$1048576,$E$2,0)*$D$2,"-"))</f>
        <v/>
      </c>
      <c r="J40" s="114" t="str">
        <f>IF($A40="","",IFERROR(VLOOKUP(J$2&amp;$A$3&amp;$A40,RESULT!$1:$1048576,$E$2,0)*$D$2,"-"))</f>
        <v/>
      </c>
      <c r="K40" s="114" t="str">
        <f>IF($A40="","",IFERROR(VLOOKUP(K$2&amp;$A$3&amp;$A40,RESULT!$1:$1048576,$E$2,0)*$D$2,"-"))</f>
        <v/>
      </c>
      <c r="L40" s="114" t="str">
        <f>IF($A40="","",IFERROR(VLOOKUP(L$2&amp;$A$3&amp;$A40,RESULT!$1:$1048576,$E$2,0)*$D$2,"-"))</f>
        <v/>
      </c>
      <c r="M40" s="114" t="str">
        <f>IF($A40="","",IFERROR(VLOOKUP(M$2&amp;$A$3&amp;$A40,RESULT!$1:$1048576,$E$2,0)*$D$2,"-"))</f>
        <v/>
      </c>
      <c r="N40" s="114" t="str">
        <f>IF($A40="","",IFERROR(VLOOKUP(N$2&amp;$A$3&amp;$A40,RESULT!$1:$1048576,$E$2,0)*$D$2,"-"))</f>
        <v/>
      </c>
      <c r="O40" s="114" t="str">
        <f>IF($A40="","",IFERROR(VLOOKUP(O$2&amp;$A$3&amp;$A40,RESULT!$1:$1048576,$E$2,0)*$D$2,"-"))</f>
        <v/>
      </c>
      <c r="P40" s="114" t="str">
        <f>IF($A40="","",IFERROR(VLOOKUP(P$2&amp;$A$3&amp;$A40,RESULT!$1:$1048576,$E$2,0)*$D$2,"-"))</f>
        <v/>
      </c>
      <c r="Q40" s="114" t="str">
        <f>IF($A40="","",IFERROR(VLOOKUP(Q$2&amp;$A$3&amp;$A40,RESULT!$1:$1048576,$E$2,0)*$D$2,"-"))</f>
        <v/>
      </c>
      <c r="R40" s="114" t="str">
        <f>IF($A40="","",IFERROR(VLOOKUP(R$2&amp;$A$3&amp;$A40,RESULT!$1:$1048576,$E$2,0)*$D$2,"-"))</f>
        <v/>
      </c>
      <c r="S40" s="114" t="str">
        <f>IF($A40="","",IFERROR(VLOOKUP(S$2&amp;$A$3&amp;$A40,RESULT!$1:$1048576,$E$2,0)*$D$2,"-"))</f>
        <v/>
      </c>
      <c r="T40" s="114" t="str">
        <f>IF($A40="","",IFERROR(VLOOKUP(T$2&amp;$A$3&amp;$A40,RESULT!$1:$1048576,$E$2,0)*$D$2,"-"))</f>
        <v/>
      </c>
      <c r="U40" s="114" t="str">
        <f>IF($A40="","",IFERROR(VLOOKUP(U$2&amp;$A$3&amp;$A40,RESULT!$1:$1048576,$E$2,0)*$D$2,"-"))</f>
        <v/>
      </c>
      <c r="V40" s="114" t="str">
        <f>IF($A40="","",IFERROR(VLOOKUP(V$2&amp;$A$3&amp;$A40,RESULT!$1:$1048576,$E$2,0)*$D$2,"-"))</f>
        <v/>
      </c>
      <c r="W40" s="114" t="str">
        <f>IF($A40="","",IFERROR(VLOOKUP(W$2&amp;$A$3&amp;$A40,RESULT!$1:$1048576,$E$2,0)*$D$2,"-"))</f>
        <v/>
      </c>
      <c r="X40" s="114" t="str">
        <f>IF($A40="","",IFERROR(VLOOKUP(X$2&amp;$A$3&amp;$A40,RESULT!$1:$1048576,$E$2,0)*$D$2,"-"))</f>
        <v/>
      </c>
      <c r="Y40" s="114" t="str">
        <f>IF($A40="","",IFERROR(VLOOKUP(Y$2&amp;$A$3&amp;$A40,RESULT!$1:$1048576,$E$2,0)*$D$2,"-"))</f>
        <v/>
      </c>
      <c r="Z40" s="115" t="str">
        <f>IF($A40="","",IFERROR(VLOOKUP(Z$2&amp;$A$3&amp;$A40,RESULT!$1:$1048576,$E$2,0)*$D$2,"-"))</f>
        <v/>
      </c>
      <c r="AA40" s="114" t="str">
        <f>IF($A40="","",IFERROR(VLOOKUP(AA$2&amp;$A$3&amp;$A40,RESULT!$1:$1048576,$E$2,0)*$D$2,"-"))</f>
        <v/>
      </c>
      <c r="AB40" s="116" t="str">
        <f>IF($A40="","",IFERROR(VLOOKUP(AB$2&amp;$A$3&amp;$A40,RESULT!$1:$1048576,$E$2,0)*$D$2,"-"))</f>
        <v/>
      </c>
      <c r="AC40" s="116" t="str">
        <f>IF($A40="","",IFERROR(VLOOKUP(AC$2&amp;$A$3&amp;$A40,RESULT!$1:$1048576,$E$2,0)*$D$2,"-"))</f>
        <v/>
      </c>
      <c r="AD40" s="116" t="str">
        <f>IF($A40="","",IFERROR(VLOOKUP(AD$2&amp;$A$3&amp;$A40,RESULT!$1:$1048576,$E$2,0)*$D$2,"-"))</f>
        <v/>
      </c>
      <c r="AE40" s="116" t="str">
        <f>IF($A40="","",IFERROR(VLOOKUP(AE$2&amp;$A$3&amp;$A40,RESULT!$1:$1048576,$E$2,0)*$D$2,"-"))</f>
        <v/>
      </c>
      <c r="AF40" s="116" t="str">
        <f>IF($A40="","",IFERROR(VLOOKUP(AF$2&amp;$A$3&amp;$A40,RESULT!$1:$1048576,$E$2,0)*$D$2,"-"))</f>
        <v/>
      </c>
      <c r="AG40" s="116" t="str">
        <f>IF($A40="","",IFERROR(VLOOKUP(AG$2&amp;$A$3&amp;$A40,RESULT!$1:$1048576,$E$2,0)*$D$2,"-"))</f>
        <v/>
      </c>
      <c r="AH40" s="116" t="str">
        <f>IF($A40="","",IFERROR(VLOOKUP(AH$2&amp;$A$3&amp;$A40,RESULT!$1:$1048576,$E$2,0)*$D$2,"-"))</f>
        <v/>
      </c>
      <c r="AI40" s="116" t="str">
        <f>IF($A40="","",IFERROR(VLOOKUP(AI$2&amp;$A$3&amp;$A40,RESULT!$1:$1048576,$E$2,0)*$D$2,"-"))</f>
        <v/>
      </c>
      <c r="AJ40" s="116" t="str">
        <f>IF($A40="","",IFERROR(VLOOKUP(AJ$2&amp;$A$3&amp;$A40,RESULT!$1:$1048576,$E$2,0)*$D$2,"-"))</f>
        <v/>
      </c>
      <c r="AK40" s="11"/>
      <c r="AL40" s="11"/>
      <c r="AM40" s="11"/>
      <c r="AN40" s="11"/>
      <c r="AO40" s="11"/>
      <c r="AP40" s="12"/>
      <c r="AQ40" s="13"/>
      <c r="AR40" s="14"/>
    </row>
    <row r="41" spans="1:44" ht="22.5" customHeight="1" x14ac:dyDescent="0.2">
      <c r="A41" s="43">
        <v>115</v>
      </c>
      <c r="B41" s="45"/>
      <c r="C41" s="46"/>
      <c r="D41" s="46"/>
      <c r="E41" s="71"/>
      <c r="F41" s="70" t="s">
        <v>98</v>
      </c>
      <c r="G41" s="117">
        <f>IF($A41="","",IFERROR(VLOOKUP(G$2&amp;$A$3&amp;$A41,RESULT!$1:$1048576,$E$2,0)*$D$2,"-"))</f>
        <v>16.289928087226279</v>
      </c>
      <c r="H41" s="117">
        <f>IF($A41="","",IFERROR(VLOOKUP(H$2&amp;$A$3&amp;$A41,RESULT!$1:$1048576,$E$2,0)*$D$2,"-"))</f>
        <v>16.276598018721273</v>
      </c>
      <c r="I41" s="117">
        <f>IF($A41="","",IFERROR(VLOOKUP(I$2&amp;$A$3&amp;$A41,RESULT!$1:$1048576,$E$2,0)*$D$2,"-"))</f>
        <v>16.679112139121308</v>
      </c>
      <c r="J41" s="117">
        <f>IF($A41="","",IFERROR(VLOOKUP(J$2&amp;$A$3&amp;$A41,RESULT!$1:$1048576,$E$2,0)*$D$2,"-"))</f>
        <v>16.747719729657092</v>
      </c>
      <c r="K41" s="117">
        <f>IF($A41="","",IFERROR(VLOOKUP(K$2&amp;$A$3&amp;$A41,RESULT!$1:$1048576,$E$2,0)*$D$2,"-"))</f>
        <v>17.634093213697781</v>
      </c>
      <c r="L41" s="117">
        <f>IF($A41="","",IFERROR(VLOOKUP(L$2&amp;$A$3&amp;$A41,RESULT!$1:$1048576,$E$2,0)*$D$2,"-"))</f>
        <v>16.692222486268477</v>
      </c>
      <c r="M41" s="117">
        <f>IF($A41="","",IFERROR(VLOOKUP(M$2&amp;$A$3&amp;$A41,RESULT!$1:$1048576,$E$2,0)*$D$2,"-"))</f>
        <v>16.323909459524508</v>
      </c>
      <c r="N41" s="117">
        <f>IF($A41="","",IFERROR(VLOOKUP(N$2&amp;$A$3&amp;$A41,RESULT!$1:$1048576,$E$2,0)*$D$2,"-"))</f>
        <v>16.089198756369463</v>
      </c>
      <c r="O41" s="117">
        <f>IF($A41="","",IFERROR(VLOOKUP(O$2&amp;$A$3&amp;$A41,RESULT!$1:$1048576,$E$2,0)*$D$2,"-"))</f>
        <v>16.370260962271075</v>
      </c>
      <c r="P41" s="117">
        <f>IF($A41="","",IFERROR(VLOOKUP(P$2&amp;$A$3&amp;$A41,RESULT!$1:$1048576,$E$2,0)*$D$2,"-"))</f>
        <v>16.204874694459988</v>
      </c>
      <c r="Q41" s="117">
        <f>IF($A41="","",IFERROR(VLOOKUP(Q$2&amp;$A$3&amp;$A41,RESULT!$1:$1048576,$E$2,0)*$D$2,"-"))</f>
        <v>15.639924269841501</v>
      </c>
      <c r="R41" s="117">
        <f>IF($A41="","",IFERROR(VLOOKUP(R$2&amp;$A$3&amp;$A41,RESULT!$1:$1048576,$E$2,0)*$D$2,"-"))</f>
        <v>15.386718114040775</v>
      </c>
      <c r="S41" s="117">
        <f>IF($A41="","",IFERROR(VLOOKUP(S$2&amp;$A$3&amp;$A41,RESULT!$1:$1048576,$E$2,0)*$D$2,"-"))</f>
        <v>15.370931272079254</v>
      </c>
      <c r="T41" s="117">
        <f>IF($A41="","",IFERROR(VLOOKUP(T$2&amp;$A$3&amp;$A41,RESULT!$1:$1048576,$E$2,0)*$D$2,"-"))</f>
        <v>15.747671473840789</v>
      </c>
      <c r="U41" s="117">
        <f>IF($A41="","",IFERROR(VLOOKUP(U$2&amp;$A$3&amp;$A41,RESULT!$1:$1048576,$E$2,0)*$D$2,"-"))</f>
        <v>16.304852722200664</v>
      </c>
      <c r="V41" s="117">
        <f>IF($A41="","",IFERROR(VLOOKUP(V$2&amp;$A$3&amp;$A41,RESULT!$1:$1048576,$E$2,0)*$D$2,"-"))</f>
        <v>15.532686363756746</v>
      </c>
      <c r="W41" s="117">
        <f>IF($A41="","",IFERROR(VLOOKUP(W$2&amp;$A$3&amp;$A41,RESULT!$1:$1048576,$E$2,0)*$D$2,"-"))</f>
        <v>15.540251027328559</v>
      </c>
      <c r="X41" s="117">
        <f>IF($A41="","",IFERROR(VLOOKUP(X$2&amp;$A$3&amp;$A41,RESULT!$1:$1048576,$E$2,0)*$D$2,"-"))</f>
        <v>15.885862827553233</v>
      </c>
      <c r="Y41" s="117">
        <f>IF($A41="","",IFERROR(VLOOKUP(Y$2&amp;$A$3&amp;$A41,RESULT!$1:$1048576,$E$2,0)*$D$2,"-"))</f>
        <v>15.688064840491684</v>
      </c>
      <c r="Z41" s="118">
        <f>IF($A41="","",IFERROR(VLOOKUP(Z$2&amp;$A$3&amp;$A41,RESULT!$1:$1048576,$E$2,0)*$D$2,"-"))</f>
        <v>15.234257230440114</v>
      </c>
      <c r="AA41" s="117">
        <f>IF($A41="","",IFERROR(VLOOKUP(AA$2&amp;$A$3&amp;$A41,RESULT!$1:$1048576,$E$2,0)*$D$2,"-"))</f>
        <v>15.565603351512308</v>
      </c>
      <c r="AB41" s="119">
        <f>IF($A41="","",IFERROR(VLOOKUP(AB$2&amp;$A$3&amp;$A41,RESULT!$1:$1048576,$E$2,0)*$D$2,"-"))</f>
        <v>15.434201298285593</v>
      </c>
      <c r="AC41" s="119">
        <f>IF($A41="","",IFERROR(VLOOKUP(AC$2&amp;$A$3&amp;$A41,RESULT!$1:$1048576,$E$2,0)*$D$2,"-"))</f>
        <v>15.333175755750425</v>
      </c>
      <c r="AD41" s="119">
        <f>IF($A41="","",IFERROR(VLOOKUP(AD$2&amp;$A$3&amp;$A41,RESULT!$1:$1048576,$E$2,0)*$D$2,"-"))</f>
        <v>15.110351539784084</v>
      </c>
      <c r="AE41" s="119">
        <f>IF($A41="","",IFERROR(VLOOKUP(AE$2&amp;$A$3&amp;$A41,RESULT!$1:$1048576,$E$2,0)*$D$2,"-"))</f>
        <v>16.271355941583153</v>
      </c>
      <c r="AF41" s="119">
        <f>IF($A41="","",IFERROR(VLOOKUP(AF$2&amp;$A$3&amp;$A41,RESULT!$1:$1048576,$E$2,0)*$D$2,"-"))</f>
        <v>15.456085363110851</v>
      </c>
      <c r="AG41" s="119">
        <f>IF($A41="","",IFERROR(VLOOKUP(AG$2&amp;$A$3&amp;$A41,RESULT!$1:$1048576,$E$2,0)*$D$2,"-"))</f>
        <v>15.458243231496276</v>
      </c>
      <c r="AH41" s="119">
        <f>IF($A41="","",IFERROR(VLOOKUP(AH$2&amp;$A$3&amp;$A41,RESULT!$1:$1048576,$E$2,0)*$D$2,"-"))</f>
        <v>15.719176404177418</v>
      </c>
      <c r="AI41" s="119">
        <f>IF($A41="","",IFERROR(VLOOKUP(AI$2&amp;$A$3&amp;$A41,RESULT!$1:$1048576,$E$2,0)*$D$2,"-"))</f>
        <v>15.678803620800693</v>
      </c>
      <c r="AJ41" s="119">
        <f>IF($A41="","",IFERROR(VLOOKUP(AJ$2&amp;$A$3&amp;$A41,RESULT!$1:$1048576,$E$2,0)*$D$2,"-"))</f>
        <v>15.217195326141919</v>
      </c>
      <c r="AK41" s="11"/>
      <c r="AL41" s="11"/>
      <c r="AM41" s="11"/>
      <c r="AN41" s="11"/>
      <c r="AO41" s="11"/>
      <c r="AP41" s="12"/>
      <c r="AQ41" s="13"/>
      <c r="AR41" s="14"/>
    </row>
    <row r="42" spans="1:44" ht="22.5" customHeight="1" x14ac:dyDescent="0.2">
      <c r="A42" s="43">
        <v>123</v>
      </c>
      <c r="B42" s="45"/>
      <c r="C42" s="46"/>
      <c r="D42" s="46"/>
      <c r="E42" s="80"/>
      <c r="F42" s="72" t="s">
        <v>99</v>
      </c>
      <c r="G42" s="117">
        <f>IF($A42="","",IFERROR(VLOOKUP(G$2&amp;$A$3&amp;$A42,RESULT!$1:$1048576,$E$2,0)*$D$2,"-"))</f>
        <v>15.848542973367131</v>
      </c>
      <c r="H42" s="117">
        <f>IF($A42="","",IFERROR(VLOOKUP(H$2&amp;$A$3&amp;$A42,RESULT!$1:$1048576,$E$2,0)*$D$2,"-"))</f>
        <v>15.113267928808888</v>
      </c>
      <c r="I42" s="117">
        <f>IF($A42="","",IFERROR(VLOOKUP(I$2&amp;$A$3&amp;$A42,RESULT!$1:$1048576,$E$2,0)*$D$2,"-"))</f>
        <v>15.757035483226886</v>
      </c>
      <c r="J42" s="117">
        <f>IF($A42="","",IFERROR(VLOOKUP(J$2&amp;$A$3&amp;$A42,RESULT!$1:$1048576,$E$2,0)*$D$2,"-"))</f>
        <v>15.795773675746688</v>
      </c>
      <c r="K42" s="117">
        <f>IF($A42="","",IFERROR(VLOOKUP(K$2&amp;$A$3&amp;$A42,RESULT!$1:$1048576,$E$2,0)*$D$2,"-"))</f>
        <v>15.695310821318031</v>
      </c>
      <c r="L42" s="117">
        <f>IF($A42="","",IFERROR(VLOOKUP(L$2&amp;$A$3&amp;$A42,RESULT!$1:$1048576,$E$2,0)*$D$2,"-"))</f>
        <v>16.07292056681446</v>
      </c>
      <c r="M42" s="117">
        <f>IF($A42="","",IFERROR(VLOOKUP(M$2&amp;$A$3&amp;$A42,RESULT!$1:$1048576,$E$2,0)*$D$2,"-"))</f>
        <v>15.025103001434147</v>
      </c>
      <c r="N42" s="117">
        <f>IF($A42="","",IFERROR(VLOOKUP(N$2&amp;$A$3&amp;$A42,RESULT!$1:$1048576,$E$2,0)*$D$2,"-"))</f>
        <v>14.807605641447395</v>
      </c>
      <c r="O42" s="117">
        <f>IF($A42="","",IFERROR(VLOOKUP(O$2&amp;$A$3&amp;$A42,RESULT!$1:$1048576,$E$2,0)*$D$2,"-"))</f>
        <v>15.312036664050446</v>
      </c>
      <c r="P42" s="117">
        <f>IF($A42="","",IFERROR(VLOOKUP(P$2&amp;$A$3&amp;$A42,RESULT!$1:$1048576,$E$2,0)*$D$2,"-"))</f>
        <v>15.694340950969163</v>
      </c>
      <c r="Q42" s="117">
        <f>IF($A42="","",IFERROR(VLOOKUP(Q$2&amp;$A$3&amp;$A42,RESULT!$1:$1048576,$E$2,0)*$D$2,"-"))</f>
        <v>15.497928299153372</v>
      </c>
      <c r="R42" s="117">
        <f>IF($A42="","",IFERROR(VLOOKUP(R$2&amp;$A$3&amp;$A42,RESULT!$1:$1048576,$E$2,0)*$D$2,"-"))</f>
        <v>15.119025603727529</v>
      </c>
      <c r="S42" s="117">
        <f>IF($A42="","",IFERROR(VLOOKUP(S$2&amp;$A$3&amp;$A42,RESULT!$1:$1048576,$E$2,0)*$D$2,"-"))</f>
        <v>15.522013861920207</v>
      </c>
      <c r="T42" s="117">
        <f>IF($A42="","",IFERROR(VLOOKUP(T$2&amp;$A$3&amp;$A42,RESULT!$1:$1048576,$E$2,0)*$D$2,"-"))</f>
        <v>15.807145036036211</v>
      </c>
      <c r="U42" s="117">
        <f>IF($A42="","",IFERROR(VLOOKUP(U$2&amp;$A$3&amp;$A42,RESULT!$1:$1048576,$E$2,0)*$D$2,"-"))</f>
        <v>15.46461851865071</v>
      </c>
      <c r="V42" s="117">
        <f>IF($A42="","",IFERROR(VLOOKUP(V$2&amp;$A$3&amp;$A42,RESULT!$1:$1048576,$E$2,0)*$D$2,"-"))</f>
        <v>15.805107673593049</v>
      </c>
      <c r="W42" s="117">
        <f>IF($A42="","",IFERROR(VLOOKUP(W$2&amp;$A$3&amp;$A42,RESULT!$1:$1048576,$E$2,0)*$D$2,"-"))</f>
        <v>15.561195315734061</v>
      </c>
      <c r="X42" s="117">
        <f>IF($A42="","",IFERROR(VLOOKUP(X$2&amp;$A$3&amp;$A42,RESULT!$1:$1048576,$E$2,0)*$D$2,"-"))</f>
        <v>15.33092505890324</v>
      </c>
      <c r="Y42" s="117">
        <f>IF($A42="","",IFERROR(VLOOKUP(Y$2&amp;$A$3&amp;$A42,RESULT!$1:$1048576,$E$2,0)*$D$2,"-"))</f>
        <v>14.69037336250161</v>
      </c>
      <c r="Z42" s="118">
        <f>IF($A42="","",IFERROR(VLOOKUP(Z$2&amp;$A$3&amp;$A42,RESULT!$1:$1048576,$E$2,0)*$D$2,"-"))</f>
        <v>15.430876474845988</v>
      </c>
      <c r="AA42" s="117">
        <f>IF($A42="","",IFERROR(VLOOKUP(AA$2&amp;$A$3&amp;$A42,RESULT!$1:$1048576,$E$2,0)*$D$2,"-"))</f>
        <v>15.497928299153372</v>
      </c>
      <c r="AB42" s="117">
        <f>IF($A42="","",IFERROR(VLOOKUP(AB$2&amp;$A$3&amp;$A42,RESULT!$1:$1048576,$E$2,0)*$D$2,"-"))</f>
        <v>15.119025603727529</v>
      </c>
      <c r="AC42" s="117">
        <f>IF($A42="","",IFERROR(VLOOKUP(AC$2&amp;$A$3&amp;$A42,RESULT!$1:$1048576,$E$2,0)*$D$2,"-"))</f>
        <v>15.522013861920207</v>
      </c>
      <c r="AD42" s="117">
        <f>IF($A42="","",IFERROR(VLOOKUP(AD$2&amp;$A$3&amp;$A42,RESULT!$1:$1048576,$E$2,0)*$D$2,"-"))</f>
        <v>15.807145036036211</v>
      </c>
      <c r="AE42" s="117">
        <f>IF($A42="","",IFERROR(VLOOKUP(AE$2&amp;$A$3&amp;$A42,RESULT!$1:$1048576,$E$2,0)*$D$2,"-"))</f>
        <v>15.46461851865071</v>
      </c>
      <c r="AF42" s="117">
        <f>IF($A42="","",IFERROR(VLOOKUP(AF$2&amp;$A$3&amp;$A42,RESULT!$1:$1048576,$E$2,0)*$D$2,"-"))</f>
        <v>15.805107673593049</v>
      </c>
      <c r="AG42" s="117">
        <f>IF($A42="","",IFERROR(VLOOKUP(AG$2&amp;$A$3&amp;$A42,RESULT!$1:$1048576,$E$2,0)*$D$2,"-"))</f>
        <v>15.561195315734061</v>
      </c>
      <c r="AH42" s="117">
        <f>IF($A42="","",IFERROR(VLOOKUP(AH$2&amp;$A$3&amp;$A42,RESULT!$1:$1048576,$E$2,0)*$D$2,"-"))</f>
        <v>15.33092505890324</v>
      </c>
      <c r="AI42" s="117">
        <f>IF($A42="","",IFERROR(VLOOKUP(AI$2&amp;$A$3&amp;$A42,RESULT!$1:$1048576,$E$2,0)*$D$2,"-"))</f>
        <v>14.69037336250161</v>
      </c>
      <c r="AJ42" s="117">
        <f>IF($A42="","",IFERROR(VLOOKUP(AJ$2&amp;$A$3&amp;$A42,RESULT!$1:$1048576,$E$2,0)*$D$2,"-"))</f>
        <v>15.430876474845988</v>
      </c>
      <c r="AK42" s="11"/>
      <c r="AL42" s="11"/>
      <c r="AM42" s="11"/>
      <c r="AN42" s="11"/>
      <c r="AO42" s="11"/>
      <c r="AP42" s="12"/>
      <c r="AQ42" s="13"/>
      <c r="AR42" s="14"/>
    </row>
    <row r="43" spans="1:44" ht="22.5" customHeight="1" x14ac:dyDescent="0.2">
      <c r="A43" s="43">
        <v>126</v>
      </c>
      <c r="B43" s="45"/>
      <c r="C43" s="46"/>
      <c r="D43" s="46"/>
      <c r="E43" s="80"/>
      <c r="F43" s="72" t="s">
        <v>100</v>
      </c>
      <c r="G43" s="117">
        <f>IF($A43="","",IFERROR(VLOOKUP(G$2&amp;$A$3&amp;$A43,RESULT!$1:$1048576,$E$2,0)*$D$2,"-"))</f>
        <v>16.290883707325222</v>
      </c>
      <c r="H43" s="117">
        <f>IF($A43="","",IFERROR(VLOOKUP(H$2&amp;$A$3&amp;$A43,RESULT!$1:$1048576,$E$2,0)*$D$2,"-"))</f>
        <v>15.054109270846403</v>
      </c>
      <c r="I43" s="117">
        <f>IF($A43="","",IFERROR(VLOOKUP(I$2&amp;$A$3&amp;$A43,RESULT!$1:$1048576,$E$2,0)*$D$2,"-"))</f>
        <v>15.638472599438622</v>
      </c>
      <c r="J43" s="117">
        <f>IF($A43="","",IFERROR(VLOOKUP(J$2&amp;$A$3&amp;$A43,RESULT!$1:$1048576,$E$2,0)*$D$2,"-"))</f>
        <v>15.829803285753634</v>
      </c>
      <c r="K43" s="117">
        <f>IF($A43="","",IFERROR(VLOOKUP(K$2&amp;$A$3&amp;$A43,RESULT!$1:$1048576,$E$2,0)*$D$2,"-"))</f>
        <v>16.072931393629815</v>
      </c>
      <c r="L43" s="117">
        <f>IF($A43="","",IFERROR(VLOOKUP(L$2&amp;$A$3&amp;$A43,RESULT!$1:$1048576,$E$2,0)*$D$2,"-"))</f>
        <v>15.781716577102273</v>
      </c>
      <c r="M43" s="117">
        <f>IF($A43="","",IFERROR(VLOOKUP(M$2&amp;$A$3&amp;$A43,RESULT!$1:$1048576,$E$2,0)*$D$2,"-"))</f>
        <v>14.928649937895024</v>
      </c>
      <c r="N43" s="117">
        <f>IF($A43="","",IFERROR(VLOOKUP(N$2&amp;$A$3&amp;$A43,RESULT!$1:$1048576,$E$2,0)*$D$2,"-"))</f>
        <v>16.170337970828989</v>
      </c>
      <c r="O43" s="117">
        <f>IF($A43="","",IFERROR(VLOOKUP(O$2&amp;$A$3&amp;$A43,RESULT!$1:$1048576,$E$2,0)*$D$2,"-"))</f>
        <v>15.43294390414416</v>
      </c>
      <c r="P43" s="117">
        <f>IF($A43="","",IFERROR(VLOOKUP(P$2&amp;$A$3&amp;$A43,RESULT!$1:$1048576,$E$2,0)*$D$2,"-"))</f>
        <v>15.329408292790909</v>
      </c>
      <c r="Q43" s="117">
        <f>IF($A43="","",IFERROR(VLOOKUP(Q$2&amp;$A$3&amp;$A43,RESULT!$1:$1048576,$E$2,0)*$D$2,"-"))</f>
        <v>15.647401891151929</v>
      </c>
      <c r="R43" s="117">
        <f>IF($A43="","",IFERROR(VLOOKUP(R$2&amp;$A$3&amp;$A43,RESULT!$1:$1048576,$E$2,0)*$D$2,"-"))</f>
        <v>15.15227895839255</v>
      </c>
      <c r="S43" s="117">
        <f>IF($A43="","",IFERROR(VLOOKUP(S$2&amp;$A$3&amp;$A43,RESULT!$1:$1048576,$E$2,0)*$D$2,"-"))</f>
        <v>14.836641867960466</v>
      </c>
      <c r="T43" s="117">
        <f>IF($A43="","",IFERROR(VLOOKUP(T$2&amp;$A$3&amp;$A43,RESULT!$1:$1048576,$E$2,0)*$D$2,"-"))</f>
        <v>15.075967482243165</v>
      </c>
      <c r="U43" s="117">
        <f>IF($A43="","",IFERROR(VLOOKUP(U$2&amp;$A$3&amp;$A43,RESULT!$1:$1048576,$E$2,0)*$D$2,"-"))</f>
        <v>14.736606008281875</v>
      </c>
      <c r="V43" s="117">
        <f>IF($A43="","",IFERROR(VLOOKUP(V$2&amp;$A$3&amp;$A43,RESULT!$1:$1048576,$E$2,0)*$D$2,"-"))</f>
        <v>15.126381549773903</v>
      </c>
      <c r="W43" s="117">
        <f>IF($A43="","",IFERROR(VLOOKUP(W$2&amp;$A$3&amp;$A43,RESULT!$1:$1048576,$E$2,0)*$D$2,"-"))</f>
        <v>15.373308955172966</v>
      </c>
      <c r="X43" s="117">
        <f>IF($A43="","",IFERROR(VLOOKUP(X$2&amp;$A$3&amp;$A43,RESULT!$1:$1048576,$E$2,0)*$D$2,"-"))</f>
        <v>15.374135375385528</v>
      </c>
      <c r="Y43" s="117">
        <f>IF($A43="","",IFERROR(VLOOKUP(Y$2&amp;$A$3&amp;$A43,RESULT!$1:$1048576,$E$2,0)*$D$2,"-"))</f>
        <v>14.94481074797477</v>
      </c>
      <c r="Z43" s="118">
        <f>IF($A43="","",IFERROR(VLOOKUP(Z$2&amp;$A$3&amp;$A43,RESULT!$1:$1048576,$E$2,0)*$D$2,"-"))</f>
        <v>15.17653363370048</v>
      </c>
      <c r="AA43" s="117">
        <f>IF($A43="","",IFERROR(VLOOKUP(AA$2&amp;$A$3&amp;$A43,RESULT!$1:$1048576,$E$2,0)*$D$2,"-"))</f>
        <v>15.647401891151929</v>
      </c>
      <c r="AB43" s="117">
        <f>IF($A43="","",IFERROR(VLOOKUP(AB$2&amp;$A$3&amp;$A43,RESULT!$1:$1048576,$E$2,0)*$D$2,"-"))</f>
        <v>15.15227895839255</v>
      </c>
      <c r="AC43" s="117">
        <f>IF($A43="","",IFERROR(VLOOKUP(AC$2&amp;$A$3&amp;$A43,RESULT!$1:$1048576,$E$2,0)*$D$2,"-"))</f>
        <v>14.836641867960466</v>
      </c>
      <c r="AD43" s="117">
        <f>IF($A43="","",IFERROR(VLOOKUP(AD$2&amp;$A$3&amp;$A43,RESULT!$1:$1048576,$E$2,0)*$D$2,"-"))</f>
        <v>15.075967482243165</v>
      </c>
      <c r="AE43" s="117">
        <f>IF($A43="","",IFERROR(VLOOKUP(AE$2&amp;$A$3&amp;$A43,RESULT!$1:$1048576,$E$2,0)*$D$2,"-"))</f>
        <v>14.736606008281875</v>
      </c>
      <c r="AF43" s="117">
        <f>IF($A43="","",IFERROR(VLOOKUP(AF$2&amp;$A$3&amp;$A43,RESULT!$1:$1048576,$E$2,0)*$D$2,"-"))</f>
        <v>15.126381549773903</v>
      </c>
      <c r="AG43" s="117">
        <f>IF($A43="","",IFERROR(VLOOKUP(AG$2&amp;$A$3&amp;$A43,RESULT!$1:$1048576,$E$2,0)*$D$2,"-"))</f>
        <v>15.373308955172966</v>
      </c>
      <c r="AH43" s="117">
        <f>IF($A43="","",IFERROR(VLOOKUP(AH$2&amp;$A$3&amp;$A43,RESULT!$1:$1048576,$E$2,0)*$D$2,"-"))</f>
        <v>15.374135375385528</v>
      </c>
      <c r="AI43" s="117">
        <f>IF($A43="","",IFERROR(VLOOKUP(AI$2&amp;$A$3&amp;$A43,RESULT!$1:$1048576,$E$2,0)*$D$2,"-"))</f>
        <v>14.94481074797477</v>
      </c>
      <c r="AJ43" s="117">
        <f>IF($A43="","",IFERROR(VLOOKUP(AJ$2&amp;$A$3&amp;$A43,RESULT!$1:$1048576,$E$2,0)*$D$2,"-"))</f>
        <v>15.17653363370048</v>
      </c>
      <c r="AK43" s="11"/>
      <c r="AL43" s="11"/>
      <c r="AM43" s="11"/>
      <c r="AN43" s="11"/>
      <c r="AO43" s="11"/>
      <c r="AP43" s="12"/>
      <c r="AQ43" s="13"/>
      <c r="AR43" s="14"/>
    </row>
    <row r="44" spans="1:44" ht="22.5" customHeight="1" x14ac:dyDescent="0.2">
      <c r="A44" s="43">
        <v>129</v>
      </c>
      <c r="B44" s="45"/>
      <c r="C44" s="46"/>
      <c r="D44" s="46"/>
      <c r="E44" s="80"/>
      <c r="F44" s="72" t="s">
        <v>101</v>
      </c>
      <c r="G44" s="117">
        <f>IF($A44="","",IFERROR(VLOOKUP(G$2&amp;$A$3&amp;$A44,RESULT!$1:$1048576,$E$2,0)*$D$2,"-"))</f>
        <v>15.629262290179661</v>
      </c>
      <c r="H44" s="117">
        <f>IF($A44="","",IFERROR(VLOOKUP(H$2&amp;$A$3&amp;$A44,RESULT!$1:$1048576,$E$2,0)*$D$2,"-"))</f>
        <v>16.33220282138862</v>
      </c>
      <c r="I44" s="117">
        <f>IF($A44="","",IFERROR(VLOOKUP(I$2&amp;$A$3&amp;$A44,RESULT!$1:$1048576,$E$2,0)*$D$2,"-"))</f>
        <v>15.46828058064542</v>
      </c>
      <c r="J44" s="117">
        <f>IF($A44="","",IFERROR(VLOOKUP(J$2&amp;$A$3&amp;$A44,RESULT!$1:$1048576,$E$2,0)*$D$2,"-"))</f>
        <v>16.365983233004293</v>
      </c>
      <c r="K44" s="117">
        <f>IF($A44="","",IFERROR(VLOOKUP(K$2&amp;$A$3&amp;$A44,RESULT!$1:$1048576,$E$2,0)*$D$2,"-"))</f>
        <v>16.036523987263536</v>
      </c>
      <c r="L44" s="117">
        <f>IF($A44="","",IFERROR(VLOOKUP(L$2&amp;$A$3&amp;$A44,RESULT!$1:$1048576,$E$2,0)*$D$2,"-"))</f>
        <v>16.279124169108137</v>
      </c>
      <c r="M44" s="117">
        <f>IF($A44="","",IFERROR(VLOOKUP(M$2&amp;$A$3&amp;$A44,RESULT!$1:$1048576,$E$2,0)*$D$2,"-"))</f>
        <v>16.011677307602184</v>
      </c>
      <c r="N44" s="117">
        <f>IF($A44="","",IFERROR(VLOOKUP(N$2&amp;$A$3&amp;$A44,RESULT!$1:$1048576,$E$2,0)*$D$2,"-"))</f>
        <v>16.08521935446813</v>
      </c>
      <c r="O44" s="117">
        <f>IF($A44="","",IFERROR(VLOOKUP(O$2&amp;$A$3&amp;$A44,RESULT!$1:$1048576,$E$2,0)*$D$2,"-"))</f>
        <v>15.153980613141339</v>
      </c>
      <c r="P44" s="117">
        <f>IF($A44="","",IFERROR(VLOOKUP(P$2&amp;$A$3&amp;$A44,RESULT!$1:$1048576,$E$2,0)*$D$2,"-"))</f>
        <v>15.833893988121581</v>
      </c>
      <c r="Q44" s="117">
        <f>IF($A44="","",IFERROR(VLOOKUP(Q$2&amp;$A$3&amp;$A44,RESULT!$1:$1048576,$E$2,0)*$D$2,"-"))</f>
        <v>16.275544154132461</v>
      </c>
      <c r="R44" s="117">
        <f>IF($A44="","",IFERROR(VLOOKUP(R$2&amp;$A$3&amp;$A44,RESULT!$1:$1048576,$E$2,0)*$D$2,"-"))</f>
        <v>16.053659693854165</v>
      </c>
      <c r="S44" s="117">
        <f>IF($A44="","",IFERROR(VLOOKUP(S$2&amp;$A$3&amp;$A44,RESULT!$1:$1048576,$E$2,0)*$D$2,"-"))</f>
        <v>16.138979585070125</v>
      </c>
      <c r="T44" s="117">
        <f>IF($A44="","",IFERROR(VLOOKUP(T$2&amp;$A$3&amp;$A44,RESULT!$1:$1048576,$E$2,0)*$D$2,"-"))</f>
        <v>15.299089520753704</v>
      </c>
      <c r="U44" s="117">
        <f>IF($A44="","",IFERROR(VLOOKUP(U$2&amp;$A$3&amp;$A44,RESULT!$1:$1048576,$E$2,0)*$D$2,"-"))</f>
        <v>15.679469209047653</v>
      </c>
      <c r="V44" s="117">
        <f>IF($A44="","",IFERROR(VLOOKUP(V$2&amp;$A$3&amp;$A44,RESULT!$1:$1048576,$E$2,0)*$D$2,"-"))</f>
        <v>15.695113060421917</v>
      </c>
      <c r="W44" s="117">
        <f>IF($A44="","",IFERROR(VLOOKUP(W$2&amp;$A$3&amp;$A44,RESULT!$1:$1048576,$E$2,0)*$D$2,"-"))</f>
        <v>15.39821486739033</v>
      </c>
      <c r="X44" s="117">
        <f>IF($A44="","",IFERROR(VLOOKUP(X$2&amp;$A$3&amp;$A44,RESULT!$1:$1048576,$E$2,0)*$D$2,"-"))</f>
        <v>15.442170343719283</v>
      </c>
      <c r="Y44" s="117">
        <f>IF($A44="","",IFERROR(VLOOKUP(Y$2&amp;$A$3&amp;$A44,RESULT!$1:$1048576,$E$2,0)*$D$2,"-"))</f>
        <v>15.050448208120748</v>
      </c>
      <c r="Z44" s="118">
        <f>IF($A44="","",IFERROR(VLOOKUP(Z$2&amp;$A$3&amp;$A44,RESULT!$1:$1048576,$E$2,0)*$D$2,"-"))</f>
        <v>15.379759356048424</v>
      </c>
      <c r="AA44" s="117">
        <f>IF($A44="","",IFERROR(VLOOKUP(AA$2&amp;$A$3&amp;$A44,RESULT!$1:$1048576,$E$2,0)*$D$2,"-"))</f>
        <v>16.275544154132461</v>
      </c>
      <c r="AB44" s="117">
        <f>IF($A44="","",IFERROR(VLOOKUP(AB$2&amp;$A$3&amp;$A44,RESULT!$1:$1048576,$E$2,0)*$D$2,"-"))</f>
        <v>16.053659693854165</v>
      </c>
      <c r="AC44" s="117">
        <f>IF($A44="","",IFERROR(VLOOKUP(AC$2&amp;$A$3&amp;$A44,RESULT!$1:$1048576,$E$2,0)*$D$2,"-"))</f>
        <v>16.138979585070125</v>
      </c>
      <c r="AD44" s="117">
        <f>IF($A44="","",IFERROR(VLOOKUP(AD$2&amp;$A$3&amp;$A44,RESULT!$1:$1048576,$E$2,0)*$D$2,"-"))</f>
        <v>15.299089520753704</v>
      </c>
      <c r="AE44" s="117">
        <f>IF($A44="","",IFERROR(VLOOKUP(AE$2&amp;$A$3&amp;$A44,RESULT!$1:$1048576,$E$2,0)*$D$2,"-"))</f>
        <v>15.679469209047653</v>
      </c>
      <c r="AF44" s="117">
        <f>IF($A44="","",IFERROR(VLOOKUP(AF$2&amp;$A$3&amp;$A44,RESULT!$1:$1048576,$E$2,0)*$D$2,"-"))</f>
        <v>15.695113060421917</v>
      </c>
      <c r="AG44" s="117">
        <f>IF($A44="","",IFERROR(VLOOKUP(AG$2&amp;$A$3&amp;$A44,RESULT!$1:$1048576,$E$2,0)*$D$2,"-"))</f>
        <v>15.39821486739033</v>
      </c>
      <c r="AH44" s="117">
        <f>IF($A44="","",IFERROR(VLOOKUP(AH$2&amp;$A$3&amp;$A44,RESULT!$1:$1048576,$E$2,0)*$D$2,"-"))</f>
        <v>15.442170343719283</v>
      </c>
      <c r="AI44" s="117">
        <f>IF($A44="","",IFERROR(VLOOKUP(AI$2&amp;$A$3&amp;$A44,RESULT!$1:$1048576,$E$2,0)*$D$2,"-"))</f>
        <v>15.050448208120748</v>
      </c>
      <c r="AJ44" s="117">
        <f>IF($A44="","",IFERROR(VLOOKUP(AJ$2&amp;$A$3&amp;$A44,RESULT!$1:$1048576,$E$2,0)*$D$2,"-"))</f>
        <v>15.379759356048424</v>
      </c>
      <c r="AK44" s="11"/>
      <c r="AL44" s="11"/>
      <c r="AM44" s="11"/>
      <c r="AN44" s="11"/>
      <c r="AO44" s="11"/>
      <c r="AP44" s="12"/>
      <c r="AQ44" s="13"/>
      <c r="AR44" s="14"/>
    </row>
    <row r="45" spans="1:44" ht="22.5" customHeight="1" x14ac:dyDescent="0.2">
      <c r="A45" s="43">
        <v>131</v>
      </c>
      <c r="B45" s="45"/>
      <c r="C45" s="46"/>
      <c r="D45" s="46"/>
      <c r="E45" s="80"/>
      <c r="F45" s="72" t="s">
        <v>102</v>
      </c>
      <c r="G45" s="117">
        <f>IF($A45="","",IFERROR(VLOOKUP(G$2&amp;$A$3&amp;$A45,RESULT!$1:$1048576,$E$2,0)*$D$2,"-"))</f>
        <v>15.527841602120354</v>
      </c>
      <c r="H45" s="117">
        <f>IF($A45="","",IFERROR(VLOOKUP(H$2&amp;$A$3&amp;$A45,RESULT!$1:$1048576,$E$2,0)*$D$2,"-"))</f>
        <v>15.357239038067064</v>
      </c>
      <c r="I45" s="117">
        <f>IF($A45="","",IFERROR(VLOOKUP(I$2&amp;$A$3&amp;$A45,RESULT!$1:$1048576,$E$2,0)*$D$2,"-"))</f>
        <v>16.299267866696376</v>
      </c>
      <c r="J45" s="117">
        <f>IF($A45="","",IFERROR(VLOOKUP(J$2&amp;$A$3&amp;$A45,RESULT!$1:$1048576,$E$2,0)*$D$2,"-"))</f>
        <v>16.272323037644639</v>
      </c>
      <c r="K45" s="117">
        <f>IF($A45="","",IFERROR(VLOOKUP(K$2&amp;$A$3&amp;$A45,RESULT!$1:$1048576,$E$2,0)*$D$2,"-"))</f>
        <v>15.810478644263497</v>
      </c>
      <c r="L45" s="117">
        <f>IF($A45="","",IFERROR(VLOOKUP(L$2&amp;$A$3&amp;$A45,RESULT!$1:$1048576,$E$2,0)*$D$2,"-"))</f>
        <v>15.752727482613494</v>
      </c>
      <c r="M45" s="117">
        <f>IF($A45="","",IFERROR(VLOOKUP(M$2&amp;$A$3&amp;$A45,RESULT!$1:$1048576,$E$2,0)*$D$2,"-"))</f>
        <v>15.943994191287182</v>
      </c>
      <c r="N45" s="117">
        <f>IF($A45="","",IFERROR(VLOOKUP(N$2&amp;$A$3&amp;$A45,RESULT!$1:$1048576,$E$2,0)*$D$2,"-"))</f>
        <v>16.816382823333889</v>
      </c>
      <c r="O45" s="117">
        <f>IF($A45="","",IFERROR(VLOOKUP(O$2&amp;$A$3&amp;$A45,RESULT!$1:$1048576,$E$2,0)*$D$2,"-"))</f>
        <v>15.888580998603004</v>
      </c>
      <c r="P45" s="117">
        <f>IF($A45="","",IFERROR(VLOOKUP(P$2&amp;$A$3&amp;$A45,RESULT!$1:$1048576,$E$2,0)*$D$2,"-"))</f>
        <v>16.588501349891395</v>
      </c>
      <c r="Q45" s="117">
        <f>IF($A45="","",IFERROR(VLOOKUP(Q$2&amp;$A$3&amp;$A45,RESULT!$1:$1048576,$E$2,0)*$D$2,"-"))</f>
        <v>15.79216506213546</v>
      </c>
      <c r="R45" s="117">
        <f>IF($A45="","",IFERROR(VLOOKUP(R$2&amp;$A$3&amp;$A45,RESULT!$1:$1048576,$E$2,0)*$D$2,"-"))</f>
        <v>15.748274190626923</v>
      </c>
      <c r="S45" s="117">
        <f>IF($A45="","",IFERROR(VLOOKUP(S$2&amp;$A$3&amp;$A45,RESULT!$1:$1048576,$E$2,0)*$D$2,"-"))</f>
        <v>16.05593361129214</v>
      </c>
      <c r="T45" s="117">
        <f>IF($A45="","",IFERROR(VLOOKUP(T$2&amp;$A$3&amp;$A45,RESULT!$1:$1048576,$E$2,0)*$D$2,"-"))</f>
        <v>15.754368233702223</v>
      </c>
      <c r="U45" s="117">
        <f>IF($A45="","",IFERROR(VLOOKUP(U$2&amp;$A$3&amp;$A45,RESULT!$1:$1048576,$E$2,0)*$D$2,"-"))</f>
        <v>15.808719331728618</v>
      </c>
      <c r="V45" s="117">
        <f>IF($A45="","",IFERROR(VLOOKUP(V$2&amp;$A$3&amp;$A45,RESULT!$1:$1048576,$E$2,0)*$D$2,"-"))</f>
        <v>15.701942641148328</v>
      </c>
      <c r="W45" s="117">
        <f>IF($A45="","",IFERROR(VLOOKUP(W$2&amp;$A$3&amp;$A45,RESULT!$1:$1048576,$E$2,0)*$D$2,"-"))</f>
        <v>15.592685060414979</v>
      </c>
      <c r="X45" s="117">
        <f>IF($A45="","",IFERROR(VLOOKUP(X$2&amp;$A$3&amp;$A45,RESULT!$1:$1048576,$E$2,0)*$D$2,"-"))</f>
        <v>15.282236171688929</v>
      </c>
      <c r="Y45" s="117">
        <f>IF($A45="","",IFERROR(VLOOKUP(Y$2&amp;$A$3&amp;$A45,RESULT!$1:$1048576,$E$2,0)*$D$2,"-"))</f>
        <v>15.596020507159857</v>
      </c>
      <c r="Z45" s="118">
        <f>IF($A45="","",IFERROR(VLOOKUP(Z$2&amp;$A$3&amp;$A45,RESULT!$1:$1048576,$E$2,0)*$D$2,"-"))</f>
        <v>15.388177395414495</v>
      </c>
      <c r="AA45" s="117">
        <f>IF($A45="","",IFERROR(VLOOKUP(AA$2&amp;$A$3&amp;$A45,RESULT!$1:$1048576,$E$2,0)*$D$2,"-"))</f>
        <v>15.79216506213546</v>
      </c>
      <c r="AB45" s="117">
        <f>IF($A45="","",IFERROR(VLOOKUP(AB$2&amp;$A$3&amp;$A45,RESULT!$1:$1048576,$E$2,0)*$D$2,"-"))</f>
        <v>15.748274190626923</v>
      </c>
      <c r="AC45" s="117">
        <f>IF($A45="","",IFERROR(VLOOKUP(AC$2&amp;$A$3&amp;$A45,RESULT!$1:$1048576,$E$2,0)*$D$2,"-"))</f>
        <v>16.05593361129214</v>
      </c>
      <c r="AD45" s="117">
        <f>IF($A45="","",IFERROR(VLOOKUP(AD$2&amp;$A$3&amp;$A45,RESULT!$1:$1048576,$E$2,0)*$D$2,"-"))</f>
        <v>15.754368233702223</v>
      </c>
      <c r="AE45" s="117">
        <f>IF($A45="","",IFERROR(VLOOKUP(AE$2&amp;$A$3&amp;$A45,RESULT!$1:$1048576,$E$2,0)*$D$2,"-"))</f>
        <v>15.808719331728618</v>
      </c>
      <c r="AF45" s="117">
        <f>IF($A45="","",IFERROR(VLOOKUP(AF$2&amp;$A$3&amp;$A45,RESULT!$1:$1048576,$E$2,0)*$D$2,"-"))</f>
        <v>15.701942641148328</v>
      </c>
      <c r="AG45" s="117">
        <f>IF($A45="","",IFERROR(VLOOKUP(AG$2&amp;$A$3&amp;$A45,RESULT!$1:$1048576,$E$2,0)*$D$2,"-"))</f>
        <v>15.592685060414979</v>
      </c>
      <c r="AH45" s="117">
        <f>IF($A45="","",IFERROR(VLOOKUP(AH$2&amp;$A$3&amp;$A45,RESULT!$1:$1048576,$E$2,0)*$D$2,"-"))</f>
        <v>15.282236171688929</v>
      </c>
      <c r="AI45" s="117">
        <f>IF($A45="","",IFERROR(VLOOKUP(AI$2&amp;$A$3&amp;$A45,RESULT!$1:$1048576,$E$2,0)*$D$2,"-"))</f>
        <v>15.596020507159857</v>
      </c>
      <c r="AJ45" s="117">
        <f>IF($A45="","",IFERROR(VLOOKUP(AJ$2&amp;$A$3&amp;$A45,RESULT!$1:$1048576,$E$2,0)*$D$2,"-"))</f>
        <v>15.388177395414495</v>
      </c>
      <c r="AK45" s="11"/>
      <c r="AL45" s="11"/>
      <c r="AM45" s="11"/>
      <c r="AN45" s="11"/>
      <c r="AO45" s="11"/>
      <c r="AP45" s="12"/>
      <c r="AQ45" s="13"/>
      <c r="AR45" s="14"/>
    </row>
    <row r="46" spans="1:44" ht="22.5" customHeight="1" x14ac:dyDescent="0.2">
      <c r="A46" s="43">
        <v>133</v>
      </c>
      <c r="B46" s="45"/>
      <c r="C46" s="46"/>
      <c r="D46" s="46"/>
      <c r="E46" s="80"/>
      <c r="F46" s="72" t="s">
        <v>34</v>
      </c>
      <c r="G46" s="117">
        <f>IF($A46="","",IFERROR(VLOOKUP(G$2&amp;$A$3&amp;$A46,RESULT!$1:$1048576,$E$2,0)*$D$2,"-"))</f>
        <v>15.895794901515458</v>
      </c>
      <c r="H46" s="117">
        <f>IF($A46="","",IFERROR(VLOOKUP(H$2&amp;$A$3&amp;$A46,RESULT!$1:$1048576,$E$2,0)*$D$2,"-"))</f>
        <v>15.182885935143972</v>
      </c>
      <c r="I46" s="117">
        <f>IF($A46="","",IFERROR(VLOOKUP(I$2&amp;$A$3&amp;$A46,RESULT!$1:$1048576,$E$2,0)*$D$2,"-"))</f>
        <v>16.211968670139207</v>
      </c>
      <c r="J46" s="117">
        <f>IF($A46="","",IFERROR(VLOOKUP(J$2&amp;$A$3&amp;$A46,RESULT!$1:$1048576,$E$2,0)*$D$2,"-"))</f>
        <v>16.726826578632888</v>
      </c>
      <c r="K46" s="117">
        <f>IF($A46="","",IFERROR(VLOOKUP(K$2&amp;$A$3&amp;$A46,RESULT!$1:$1048576,$E$2,0)*$D$2,"-"))</f>
        <v>15.697798967655849</v>
      </c>
      <c r="L46" s="117">
        <f>IF($A46="","",IFERROR(VLOOKUP(L$2&amp;$A$3&amp;$A46,RESULT!$1:$1048576,$E$2,0)*$D$2,"-"))</f>
        <v>16.337582421966019</v>
      </c>
      <c r="M46" s="117">
        <f>IF($A46="","",IFERROR(VLOOKUP(M$2&amp;$A$3&amp;$A46,RESULT!$1:$1048576,$E$2,0)*$D$2,"-"))</f>
        <v>16.210453503388194</v>
      </c>
      <c r="N46" s="117">
        <f>IF($A46="","",IFERROR(VLOOKUP(N$2&amp;$A$3&amp;$A46,RESULT!$1:$1048576,$E$2,0)*$D$2,"-"))</f>
        <v>15.869966742414398</v>
      </c>
      <c r="O46" s="117">
        <f>IF($A46="","",IFERROR(VLOOKUP(O$2&amp;$A$3&amp;$A46,RESULT!$1:$1048576,$E$2,0)*$D$2,"-"))</f>
        <v>16.657151764211385</v>
      </c>
      <c r="P46" s="117">
        <f>IF($A46="","",IFERROR(VLOOKUP(P$2&amp;$A$3&amp;$A46,RESULT!$1:$1048576,$E$2,0)*$D$2,"-"))</f>
        <v>16.548515646386079</v>
      </c>
      <c r="Q46" s="117">
        <f>IF($A46="","",IFERROR(VLOOKUP(Q$2&amp;$A$3&amp;$A46,RESULT!$1:$1048576,$E$2,0)*$D$2,"-"))</f>
        <v>16.501367174225095</v>
      </c>
      <c r="R46" s="117">
        <f>IF($A46="","",IFERROR(VLOOKUP(R$2&amp;$A$3&amp;$A46,RESULT!$1:$1048576,$E$2,0)*$D$2,"-"))</f>
        <v>15.887777652152458</v>
      </c>
      <c r="S46" s="117">
        <f>IF($A46="","",IFERROR(VLOOKUP(S$2&amp;$A$3&amp;$A46,RESULT!$1:$1048576,$E$2,0)*$D$2,"-"))</f>
        <v>15.959118852490846</v>
      </c>
      <c r="T46" s="117">
        <f>IF($A46="","",IFERROR(VLOOKUP(T$2&amp;$A$3&amp;$A46,RESULT!$1:$1048576,$E$2,0)*$D$2,"-"))</f>
        <v>15.406563212981354</v>
      </c>
      <c r="U46" s="117">
        <f>IF($A46="","",IFERROR(VLOOKUP(U$2&amp;$A$3&amp;$A46,RESULT!$1:$1048576,$E$2,0)*$D$2,"-"))</f>
        <v>16.497786628672721</v>
      </c>
      <c r="V46" s="117">
        <f>IF($A46="","",IFERROR(VLOOKUP(V$2&amp;$A$3&amp;$A46,RESULT!$1:$1048576,$E$2,0)*$D$2,"-"))</f>
        <v>15.776336796901809</v>
      </c>
      <c r="W46" s="117">
        <f>IF($A46="","",IFERROR(VLOOKUP(W$2&amp;$A$3&amp;$A46,RESULT!$1:$1048576,$E$2,0)*$D$2,"-"))</f>
        <v>15.540140223635888</v>
      </c>
      <c r="X46" s="117">
        <f>IF($A46="","",IFERROR(VLOOKUP(X$2&amp;$A$3&amp;$A46,RESULT!$1:$1048576,$E$2,0)*$D$2,"-"))</f>
        <v>15.607761605802509</v>
      </c>
      <c r="Y46" s="117">
        <f>IF($A46="","",IFERROR(VLOOKUP(Y$2&amp;$A$3&amp;$A46,RESULT!$1:$1048576,$E$2,0)*$D$2,"-"))</f>
        <v>15.971590615939377</v>
      </c>
      <c r="Z46" s="118">
        <f>IF($A46="","",IFERROR(VLOOKUP(Z$2&amp;$A$3&amp;$A46,RESULT!$1:$1048576,$E$2,0)*$D$2,"-"))</f>
        <v>15.414787131596889</v>
      </c>
      <c r="AA46" s="117">
        <f>IF($A46="","",IFERROR(VLOOKUP(AA$2&amp;$A$3&amp;$A46,RESULT!$1:$1048576,$E$2,0)*$D$2,"-"))</f>
        <v>16.501367174225095</v>
      </c>
      <c r="AB46" s="117">
        <f>IF($A46="","",IFERROR(VLOOKUP(AB$2&amp;$A$3&amp;$A46,RESULT!$1:$1048576,$E$2,0)*$D$2,"-"))</f>
        <v>15.887777652152458</v>
      </c>
      <c r="AC46" s="117">
        <f>IF($A46="","",IFERROR(VLOOKUP(AC$2&amp;$A$3&amp;$A46,RESULT!$1:$1048576,$E$2,0)*$D$2,"-"))</f>
        <v>15.959118852490846</v>
      </c>
      <c r="AD46" s="117">
        <f>IF($A46="","",IFERROR(VLOOKUP(AD$2&amp;$A$3&amp;$A46,RESULT!$1:$1048576,$E$2,0)*$D$2,"-"))</f>
        <v>15.406563212981354</v>
      </c>
      <c r="AE46" s="117">
        <f>IF($A46="","",IFERROR(VLOOKUP(AE$2&amp;$A$3&amp;$A46,RESULT!$1:$1048576,$E$2,0)*$D$2,"-"))</f>
        <v>16.497786628672721</v>
      </c>
      <c r="AF46" s="117">
        <f>IF($A46="","",IFERROR(VLOOKUP(AF$2&amp;$A$3&amp;$A46,RESULT!$1:$1048576,$E$2,0)*$D$2,"-"))</f>
        <v>15.776336796901809</v>
      </c>
      <c r="AG46" s="117">
        <f>IF($A46="","",IFERROR(VLOOKUP(AG$2&amp;$A$3&amp;$A46,RESULT!$1:$1048576,$E$2,0)*$D$2,"-"))</f>
        <v>15.540140223635888</v>
      </c>
      <c r="AH46" s="117">
        <f>IF($A46="","",IFERROR(VLOOKUP(AH$2&amp;$A$3&amp;$A46,RESULT!$1:$1048576,$E$2,0)*$D$2,"-"))</f>
        <v>15.607761605802509</v>
      </c>
      <c r="AI46" s="117">
        <f>IF($A46="","",IFERROR(VLOOKUP(AI$2&amp;$A$3&amp;$A46,RESULT!$1:$1048576,$E$2,0)*$D$2,"-"))</f>
        <v>15.971590615939377</v>
      </c>
      <c r="AJ46" s="117">
        <f>IF($A46="","",IFERROR(VLOOKUP(AJ$2&amp;$A$3&amp;$A46,RESULT!$1:$1048576,$E$2,0)*$D$2,"-"))</f>
        <v>15.414787131596889</v>
      </c>
      <c r="AK46" s="11"/>
      <c r="AL46" s="11"/>
      <c r="AM46" s="11"/>
      <c r="AN46" s="11"/>
      <c r="AO46" s="11"/>
      <c r="AP46" s="12"/>
      <c r="AQ46" s="13"/>
      <c r="AR46" s="14"/>
    </row>
    <row r="47" spans="1:44" ht="22.5" customHeight="1" x14ac:dyDescent="0.2">
      <c r="A47" s="43">
        <v>135</v>
      </c>
      <c r="B47" s="45"/>
      <c r="C47" s="46"/>
      <c r="D47" s="46"/>
      <c r="E47" s="80"/>
      <c r="F47" s="72" t="s">
        <v>35</v>
      </c>
      <c r="G47" s="117">
        <f>IF($A47="","",IFERROR(VLOOKUP(G$2&amp;$A$3&amp;$A47,RESULT!$1:$1048576,$E$2,0)*$D$2,"-"))</f>
        <v>16.859893003110507</v>
      </c>
      <c r="H47" s="117">
        <f>IF($A47="","",IFERROR(VLOOKUP(H$2&amp;$A$3&amp;$A47,RESULT!$1:$1048576,$E$2,0)*$D$2,"-"))</f>
        <v>16.364669761073777</v>
      </c>
      <c r="I47" s="117">
        <f>IF($A47="","",IFERROR(VLOOKUP(I$2&amp;$A$3&amp;$A47,RESULT!$1:$1048576,$E$2,0)*$D$2,"-"))</f>
        <v>16.1799103629453</v>
      </c>
      <c r="J47" s="117">
        <f>IF($A47="","",IFERROR(VLOOKUP(J$2&amp;$A$3&amp;$A47,RESULT!$1:$1048576,$E$2,0)*$D$2,"-"))</f>
        <v>16.212515763095141</v>
      </c>
      <c r="K47" s="117">
        <f>IF($A47="","",IFERROR(VLOOKUP(K$2&amp;$A$3&amp;$A47,RESULT!$1:$1048576,$E$2,0)*$D$2,"-"))</f>
        <v>16.104039598182553</v>
      </c>
      <c r="L47" s="117">
        <f>IF($A47="","",IFERROR(VLOOKUP(L$2&amp;$A$3&amp;$A47,RESULT!$1:$1048576,$E$2,0)*$D$2,"-"))</f>
        <v>16.405252039499317</v>
      </c>
      <c r="M47" s="117">
        <f>IF($A47="","",IFERROR(VLOOKUP(M$2&amp;$A$3&amp;$A47,RESULT!$1:$1048576,$E$2,0)*$D$2,"-"))</f>
        <v>16.564986981833307</v>
      </c>
      <c r="N47" s="117">
        <f>IF($A47="","",IFERROR(VLOOKUP(N$2&amp;$A$3&amp;$A47,RESULT!$1:$1048576,$E$2,0)*$D$2,"-"))</f>
        <v>16.529296481468783</v>
      </c>
      <c r="O47" s="117">
        <f>IF($A47="","",IFERROR(VLOOKUP(O$2&amp;$A$3&amp;$A47,RESULT!$1:$1048576,$E$2,0)*$D$2,"-"))</f>
        <v>16.069323844284881</v>
      </c>
      <c r="P47" s="117">
        <f>IF($A47="","",IFERROR(VLOOKUP(P$2&amp;$A$3&amp;$A47,RESULT!$1:$1048576,$E$2,0)*$D$2,"-"))</f>
        <v>16.569726963357716</v>
      </c>
      <c r="Q47" s="117">
        <f>IF($A47="","",IFERROR(VLOOKUP(Q$2&amp;$A$3&amp;$A47,RESULT!$1:$1048576,$E$2,0)*$D$2,"-"))</f>
        <v>16.686714559818512</v>
      </c>
      <c r="R47" s="117">
        <f>IF($A47="","",IFERROR(VLOOKUP(R$2&amp;$A$3&amp;$A47,RESULT!$1:$1048576,$E$2,0)*$D$2,"-"))</f>
        <v>15.793200754108966</v>
      </c>
      <c r="S47" s="117">
        <f>IF($A47="","",IFERROR(VLOOKUP(S$2&amp;$A$3&amp;$A47,RESULT!$1:$1048576,$E$2,0)*$D$2,"-"))</f>
        <v>16.13666826551195</v>
      </c>
      <c r="T47" s="117">
        <f>IF($A47="","",IFERROR(VLOOKUP(T$2&amp;$A$3&amp;$A47,RESULT!$1:$1048576,$E$2,0)*$D$2,"-"))</f>
        <v>16.333113502311207</v>
      </c>
      <c r="U47" s="117">
        <f>IF($A47="","",IFERROR(VLOOKUP(U$2&amp;$A$3&amp;$A47,RESULT!$1:$1048576,$E$2,0)*$D$2,"-"))</f>
        <v>16.012630425257328</v>
      </c>
      <c r="V47" s="117">
        <f>IF($A47="","",IFERROR(VLOOKUP(V$2&amp;$A$3&amp;$A47,RESULT!$1:$1048576,$E$2,0)*$D$2,"-"))</f>
        <v>16.246464168774004</v>
      </c>
      <c r="W47" s="117">
        <f>IF($A47="","",IFERROR(VLOOKUP(W$2&amp;$A$3&amp;$A47,RESULT!$1:$1048576,$E$2,0)*$D$2,"-"))</f>
        <v>15.50618419479818</v>
      </c>
      <c r="X47" s="117">
        <f>IF($A47="","",IFERROR(VLOOKUP(X$2&amp;$A$3&amp;$A47,RESULT!$1:$1048576,$E$2,0)*$D$2,"-"))</f>
        <v>15.408244102253128</v>
      </c>
      <c r="Y47" s="117">
        <f>IF($A47="","",IFERROR(VLOOKUP(Y$2&amp;$A$3&amp;$A47,RESULT!$1:$1048576,$E$2,0)*$D$2,"-"))</f>
        <v>15.729702229814791</v>
      </c>
      <c r="Z47" s="118">
        <f>IF($A47="","",IFERROR(VLOOKUP(Z$2&amp;$A$3&amp;$A47,RESULT!$1:$1048576,$E$2,0)*$D$2,"-"))</f>
        <v>15.754430633472921</v>
      </c>
      <c r="AA47" s="117">
        <f>IF($A47="","",IFERROR(VLOOKUP(AA$2&amp;$A$3&amp;$A47,RESULT!$1:$1048576,$E$2,0)*$D$2,"-"))</f>
        <v>16.686714559818512</v>
      </c>
      <c r="AB47" s="117">
        <f>IF($A47="","",IFERROR(VLOOKUP(AB$2&amp;$A$3&amp;$A47,RESULT!$1:$1048576,$E$2,0)*$D$2,"-"))</f>
        <v>15.793200754108966</v>
      </c>
      <c r="AC47" s="117">
        <f>IF($A47="","",IFERROR(VLOOKUP(AC$2&amp;$A$3&amp;$A47,RESULT!$1:$1048576,$E$2,0)*$D$2,"-"))</f>
        <v>16.13666826551195</v>
      </c>
      <c r="AD47" s="117">
        <f>IF($A47="","",IFERROR(VLOOKUP(AD$2&amp;$A$3&amp;$A47,RESULT!$1:$1048576,$E$2,0)*$D$2,"-"))</f>
        <v>16.333113502311207</v>
      </c>
      <c r="AE47" s="117">
        <f>IF($A47="","",IFERROR(VLOOKUP(AE$2&amp;$A$3&amp;$A47,RESULT!$1:$1048576,$E$2,0)*$D$2,"-"))</f>
        <v>16.012630425257328</v>
      </c>
      <c r="AF47" s="117">
        <f>IF($A47="","",IFERROR(VLOOKUP(AF$2&amp;$A$3&amp;$A47,RESULT!$1:$1048576,$E$2,0)*$D$2,"-"))</f>
        <v>16.246464168774004</v>
      </c>
      <c r="AG47" s="117">
        <f>IF($A47="","",IFERROR(VLOOKUP(AG$2&amp;$A$3&amp;$A47,RESULT!$1:$1048576,$E$2,0)*$D$2,"-"))</f>
        <v>15.50618419479818</v>
      </c>
      <c r="AH47" s="117">
        <f>IF($A47="","",IFERROR(VLOOKUP(AH$2&amp;$A$3&amp;$A47,RESULT!$1:$1048576,$E$2,0)*$D$2,"-"))</f>
        <v>15.408244102253128</v>
      </c>
      <c r="AI47" s="117">
        <f>IF($A47="","",IFERROR(VLOOKUP(AI$2&amp;$A$3&amp;$A47,RESULT!$1:$1048576,$E$2,0)*$D$2,"-"))</f>
        <v>15.729702229814791</v>
      </c>
      <c r="AJ47" s="117">
        <f>IF($A47="","",IFERROR(VLOOKUP(AJ$2&amp;$A$3&amp;$A47,RESULT!$1:$1048576,$E$2,0)*$D$2,"-"))</f>
        <v>15.754430633472921</v>
      </c>
      <c r="AK47" s="11"/>
      <c r="AL47" s="11"/>
      <c r="AM47" s="11"/>
      <c r="AN47" s="11"/>
      <c r="AO47" s="11"/>
      <c r="AP47" s="12"/>
      <c r="AQ47" s="13"/>
      <c r="AR47" s="14"/>
    </row>
    <row r="48" spans="1:44" ht="22.5" customHeight="1" x14ac:dyDescent="0.2">
      <c r="A48" s="43">
        <v>141</v>
      </c>
      <c r="B48" s="45"/>
      <c r="C48" s="46"/>
      <c r="D48" s="46"/>
      <c r="E48" s="80"/>
      <c r="F48" s="72" t="s">
        <v>103</v>
      </c>
      <c r="G48" s="117">
        <f>IF($A48="","",IFERROR(VLOOKUP(G$2&amp;$A$3&amp;$A48,RESULT!$1:$1048576,$E$2,0)*$D$2,"-"))</f>
        <v>16.632739687758274</v>
      </c>
      <c r="H48" s="117">
        <f>IF($A48="","",IFERROR(VLOOKUP(H$2&amp;$A$3&amp;$A48,RESULT!$1:$1048576,$E$2,0)*$D$2,"-"))</f>
        <v>16.187049207211636</v>
      </c>
      <c r="I48" s="117">
        <f>IF($A48="","",IFERROR(VLOOKUP(I$2&amp;$A$3&amp;$A48,RESULT!$1:$1048576,$E$2,0)*$D$2,"-"))</f>
        <v>17.020861364549404</v>
      </c>
      <c r="J48" s="117">
        <f>IF($A48="","",IFERROR(VLOOKUP(J$2&amp;$A$3&amp;$A48,RESULT!$1:$1048576,$E$2,0)*$D$2,"-"))</f>
        <v>16.760530280218795</v>
      </c>
      <c r="K48" s="117">
        <f>IF($A48="","",IFERROR(VLOOKUP(K$2&amp;$A$3&amp;$A48,RESULT!$1:$1048576,$E$2,0)*$D$2,"-"))</f>
        <v>16.189494370218569</v>
      </c>
      <c r="L48" s="117">
        <f>IF($A48="","",IFERROR(VLOOKUP(L$2&amp;$A$3&amp;$A48,RESULT!$1:$1048576,$E$2,0)*$D$2,"-"))</f>
        <v>16.929817643753289</v>
      </c>
      <c r="M48" s="117">
        <f>IF($A48="","",IFERROR(VLOOKUP(M$2&amp;$A$3&amp;$A48,RESULT!$1:$1048576,$E$2,0)*$D$2,"-"))</f>
        <v>16.084735343647864</v>
      </c>
      <c r="N48" s="117">
        <f>IF($A48="","",IFERROR(VLOOKUP(N$2&amp;$A$3&amp;$A48,RESULT!$1:$1048576,$E$2,0)*$D$2,"-"))</f>
        <v>15.904747738005867</v>
      </c>
      <c r="O48" s="117">
        <f>IF($A48="","",IFERROR(VLOOKUP(O$2&amp;$A$3&amp;$A48,RESULT!$1:$1048576,$E$2,0)*$D$2,"-"))</f>
        <v>16.862845400367178</v>
      </c>
      <c r="P48" s="117">
        <f>IF($A48="","",IFERROR(VLOOKUP(P$2&amp;$A$3&amp;$A48,RESULT!$1:$1048576,$E$2,0)*$D$2,"-"))</f>
        <v>16.207449801699042</v>
      </c>
      <c r="Q48" s="117">
        <f>IF($A48="","",IFERROR(VLOOKUP(Q$2&amp;$A$3&amp;$A48,RESULT!$1:$1048576,$E$2,0)*$D$2,"-"))</f>
        <v>14.693736761978123</v>
      </c>
      <c r="R48" s="117">
        <f>IF($A48="","",IFERROR(VLOOKUP(R$2&amp;$A$3&amp;$A48,RESULT!$1:$1048576,$E$2,0)*$D$2,"-"))</f>
        <v>15.977380459264943</v>
      </c>
      <c r="S48" s="117">
        <f>IF($A48="","",IFERROR(VLOOKUP(S$2&amp;$A$3&amp;$A48,RESULT!$1:$1048576,$E$2,0)*$D$2,"-"))</f>
        <v>15.95343928946928</v>
      </c>
      <c r="T48" s="117">
        <f>IF($A48="","",IFERROR(VLOOKUP(T$2&amp;$A$3&amp;$A48,RESULT!$1:$1048576,$E$2,0)*$D$2,"-"))</f>
        <v>15.697435468311639</v>
      </c>
      <c r="U48" s="117">
        <f>IF($A48="","",IFERROR(VLOOKUP(U$2&amp;$A$3&amp;$A48,RESULT!$1:$1048576,$E$2,0)*$D$2,"-"))</f>
        <v>15.66178175375974</v>
      </c>
      <c r="V48" s="117">
        <f>IF($A48="","",IFERROR(VLOOKUP(V$2&amp;$A$3&amp;$A48,RESULT!$1:$1048576,$E$2,0)*$D$2,"-"))</f>
        <v>15.923717556318067</v>
      </c>
      <c r="W48" s="117">
        <f>IF($A48="","",IFERROR(VLOOKUP(W$2&amp;$A$3&amp;$A48,RESULT!$1:$1048576,$E$2,0)*$D$2,"-"))</f>
        <v>16.155481195881158</v>
      </c>
      <c r="X48" s="117">
        <f>IF($A48="","",IFERROR(VLOOKUP(X$2&amp;$A$3&amp;$A48,RESULT!$1:$1048576,$E$2,0)*$D$2,"-"))</f>
        <v>15.883791615930456</v>
      </c>
      <c r="Y48" s="117">
        <f>IF($A48="","",IFERROR(VLOOKUP(Y$2&amp;$A$3&amp;$A48,RESULT!$1:$1048576,$E$2,0)*$D$2,"-"))</f>
        <v>15.639848104091968</v>
      </c>
      <c r="Z48" s="118">
        <f>IF($A48="","",IFERROR(VLOOKUP(Z$2&amp;$A$3&amp;$A48,RESULT!$1:$1048576,$E$2,0)*$D$2,"-"))</f>
        <v>16.036233888768209</v>
      </c>
      <c r="AA48" s="117">
        <f>IF($A48="","",IFERROR(VLOOKUP(AA$2&amp;$A$3&amp;$A48,RESULT!$1:$1048576,$E$2,0)*$D$2,"-"))</f>
        <v>14.693736761978123</v>
      </c>
      <c r="AB48" s="117">
        <f>IF($A48="","",IFERROR(VLOOKUP(AB$2&amp;$A$3&amp;$A48,RESULT!$1:$1048576,$E$2,0)*$D$2,"-"))</f>
        <v>15.977380459264943</v>
      </c>
      <c r="AC48" s="117">
        <f>IF($A48="","",IFERROR(VLOOKUP(AC$2&amp;$A$3&amp;$A48,RESULT!$1:$1048576,$E$2,0)*$D$2,"-"))</f>
        <v>15.95343928946928</v>
      </c>
      <c r="AD48" s="117">
        <f>IF($A48="","",IFERROR(VLOOKUP(AD$2&amp;$A$3&amp;$A48,RESULT!$1:$1048576,$E$2,0)*$D$2,"-"))</f>
        <v>15.697435468311639</v>
      </c>
      <c r="AE48" s="117">
        <f>IF($A48="","",IFERROR(VLOOKUP(AE$2&amp;$A$3&amp;$A48,RESULT!$1:$1048576,$E$2,0)*$D$2,"-"))</f>
        <v>15.66178175375974</v>
      </c>
      <c r="AF48" s="117">
        <f>IF($A48="","",IFERROR(VLOOKUP(AF$2&amp;$A$3&amp;$A48,RESULT!$1:$1048576,$E$2,0)*$D$2,"-"))</f>
        <v>15.923717556318067</v>
      </c>
      <c r="AG48" s="117">
        <f>IF($A48="","",IFERROR(VLOOKUP(AG$2&amp;$A$3&amp;$A48,RESULT!$1:$1048576,$E$2,0)*$D$2,"-"))</f>
        <v>16.155481195881158</v>
      </c>
      <c r="AH48" s="117">
        <f>IF($A48="","",IFERROR(VLOOKUP(AH$2&amp;$A$3&amp;$A48,RESULT!$1:$1048576,$E$2,0)*$D$2,"-"))</f>
        <v>15.883791615930456</v>
      </c>
      <c r="AI48" s="117">
        <f>IF($A48="","",IFERROR(VLOOKUP(AI$2&amp;$A$3&amp;$A48,RESULT!$1:$1048576,$E$2,0)*$D$2,"-"))</f>
        <v>15.639848104091968</v>
      </c>
      <c r="AJ48" s="117">
        <f>IF($A48="","",IFERROR(VLOOKUP(AJ$2&amp;$A$3&amp;$A48,RESULT!$1:$1048576,$E$2,0)*$D$2,"-"))</f>
        <v>16.036233888768209</v>
      </c>
      <c r="AK48" s="11"/>
      <c r="AL48" s="11"/>
      <c r="AM48" s="11"/>
      <c r="AN48" s="11"/>
      <c r="AO48" s="11"/>
      <c r="AP48" s="12"/>
      <c r="AQ48" s="13"/>
      <c r="AR48" s="14"/>
    </row>
    <row r="49" spans="1:46" ht="22.5" customHeight="1" thickBot="1" x14ac:dyDescent="0.25">
      <c r="A49" s="43">
        <v>143</v>
      </c>
      <c r="B49" s="45"/>
      <c r="C49" s="46"/>
      <c r="D49" s="46"/>
      <c r="E49" s="80"/>
      <c r="F49" s="72" t="s">
        <v>104</v>
      </c>
      <c r="G49" s="126">
        <f>IF($A49="","",IFERROR(VLOOKUP(G$2&amp;$A$3&amp;$A49,RESULT!$1:$1048576,$E$2,0)*$D$2,"-"))</f>
        <v>16.423126948659458</v>
      </c>
      <c r="H49" s="126">
        <f>IF($A49="","",IFERROR(VLOOKUP(H$2&amp;$A$3&amp;$A49,RESULT!$1:$1048576,$E$2,0)*$D$2,"-"))</f>
        <v>15.300352118348478</v>
      </c>
      <c r="I49" s="126">
        <f>IF($A49="","",IFERROR(VLOOKUP(I$2&amp;$A$3&amp;$A49,RESULT!$1:$1048576,$E$2,0)*$D$2,"-"))</f>
        <v>16.440046327543328</v>
      </c>
      <c r="J49" s="126">
        <f>IF($A49="","",IFERROR(VLOOKUP(J$2&amp;$A$3&amp;$A49,RESULT!$1:$1048576,$E$2,0)*$D$2,"-"))</f>
        <v>16.689585586010743</v>
      </c>
      <c r="K49" s="126">
        <f>IF($A49="","",IFERROR(VLOOKUP(K$2&amp;$A$3&amp;$A49,RESULT!$1:$1048576,$E$2,0)*$D$2,"-"))</f>
        <v>16.206112950443035</v>
      </c>
      <c r="L49" s="126">
        <f>IF($A49="","",IFERROR(VLOOKUP(L$2&amp;$A$3&amp;$A49,RESULT!$1:$1048576,$E$2,0)*$D$2,"-"))</f>
        <v>16.419163532305951</v>
      </c>
      <c r="M49" s="126">
        <f>IF($A49="","",IFERROR(VLOOKUP(M$2&amp;$A$3&amp;$A49,RESULT!$1:$1048576,$E$2,0)*$D$2,"-"))</f>
        <v>16.592849547042192</v>
      </c>
      <c r="N49" s="126">
        <f>IF($A49="","",IFERROR(VLOOKUP(N$2&amp;$A$3&amp;$A49,RESULT!$1:$1048576,$E$2,0)*$D$2,"-"))</f>
        <v>16.191577720761408</v>
      </c>
      <c r="O49" s="126">
        <f>IF($A49="","",IFERROR(VLOOKUP(O$2&amp;$A$3&amp;$A49,RESULT!$1:$1048576,$E$2,0)*$D$2,"-"))</f>
        <v>16.132481122912871</v>
      </c>
      <c r="P49" s="126">
        <f>IF($A49="","",IFERROR(VLOOKUP(P$2&amp;$A$3&amp;$A49,RESULT!$1:$1048576,$E$2,0)*$D$2,"-"))</f>
        <v>16.694678758556606</v>
      </c>
      <c r="Q49" s="126">
        <f>IF($A49="","",IFERROR(VLOOKUP(Q$2&amp;$A$3&amp;$A49,RESULT!$1:$1048576,$E$2,0)*$D$2,"-"))</f>
        <v>16.236454948921882</v>
      </c>
      <c r="R49" s="126">
        <f>IF($A49="","",IFERROR(VLOOKUP(R$2&amp;$A$3&amp;$A49,RESULT!$1:$1048576,$E$2,0)*$D$2,"-"))</f>
        <v>16.668235417730962</v>
      </c>
      <c r="S49" s="126">
        <f>IF($A49="","",IFERROR(VLOOKUP(S$2&amp;$A$3&amp;$A49,RESULT!$1:$1048576,$E$2,0)*$D$2,"-"))</f>
        <v>15.942458189058833</v>
      </c>
      <c r="T49" s="126">
        <f>IF($A49="","",IFERROR(VLOOKUP(T$2&amp;$A$3&amp;$A49,RESULT!$1:$1048576,$E$2,0)*$D$2,"-"))</f>
        <v>15.891932101621208</v>
      </c>
      <c r="U49" s="126">
        <f>IF($A49="","",IFERROR(VLOOKUP(U$2&amp;$A$3&amp;$A49,RESULT!$1:$1048576,$E$2,0)*$D$2,"-"))</f>
        <v>15.823954857994138</v>
      </c>
      <c r="V49" s="126">
        <f>IF($A49="","",IFERROR(VLOOKUP(V$2&amp;$A$3&amp;$A49,RESULT!$1:$1048576,$E$2,0)*$D$2,"-"))</f>
        <v>16.18600281145018</v>
      </c>
      <c r="W49" s="126">
        <f>IF($A49="","",IFERROR(VLOOKUP(W$2&amp;$A$3&amp;$A49,RESULT!$1:$1048576,$E$2,0)*$D$2,"-"))</f>
        <v>15.66556676580138</v>
      </c>
      <c r="X49" s="126">
        <f>IF($A49="","",IFERROR(VLOOKUP(X$2&amp;$A$3&amp;$A49,RESULT!$1:$1048576,$E$2,0)*$D$2,"-"))</f>
        <v>15.581304036610149</v>
      </c>
      <c r="Y49" s="126">
        <f>IF($A49="","",IFERROR(VLOOKUP(Y$2&amp;$A$3&amp;$A49,RESULT!$1:$1048576,$E$2,0)*$D$2,"-"))</f>
        <v>15.472561707872941</v>
      </c>
      <c r="Z49" s="127">
        <f>IF($A49="","",IFERROR(VLOOKUP(Z$2&amp;$A$3&amp;$A49,RESULT!$1:$1048576,$E$2,0)*$D$2,"-"))</f>
        <v>15.630813356746842</v>
      </c>
      <c r="AA49" s="126">
        <f>IF($A49="","",IFERROR(VLOOKUP(AA$2&amp;$A$3&amp;$A49,RESULT!$1:$1048576,$E$2,0)*$D$2,"-"))</f>
        <v>16.236454948921882</v>
      </c>
      <c r="AB49" s="117">
        <f>IF($A49="","",IFERROR(VLOOKUP(AB$2&amp;$A$3&amp;$A49,RESULT!$1:$1048576,$E$2,0)*$D$2,"-"))</f>
        <v>16.668235417730962</v>
      </c>
      <c r="AC49" s="117">
        <f>IF($A49="","",IFERROR(VLOOKUP(AC$2&amp;$A$3&amp;$A49,RESULT!$1:$1048576,$E$2,0)*$D$2,"-"))</f>
        <v>15.942458189058833</v>
      </c>
      <c r="AD49" s="117">
        <f>IF($A49="","",IFERROR(VLOOKUP(AD$2&amp;$A$3&amp;$A49,RESULT!$1:$1048576,$E$2,0)*$D$2,"-"))</f>
        <v>15.891932101621208</v>
      </c>
      <c r="AE49" s="117">
        <f>IF($A49="","",IFERROR(VLOOKUP(AE$2&amp;$A$3&amp;$A49,RESULT!$1:$1048576,$E$2,0)*$D$2,"-"))</f>
        <v>15.823954857994138</v>
      </c>
      <c r="AF49" s="117">
        <f>IF($A49="","",IFERROR(VLOOKUP(AF$2&amp;$A$3&amp;$A49,RESULT!$1:$1048576,$E$2,0)*$D$2,"-"))</f>
        <v>16.18600281145018</v>
      </c>
      <c r="AG49" s="117">
        <f>IF($A49="","",IFERROR(VLOOKUP(AG$2&amp;$A$3&amp;$A49,RESULT!$1:$1048576,$E$2,0)*$D$2,"-"))</f>
        <v>15.66556676580138</v>
      </c>
      <c r="AH49" s="117">
        <f>IF($A49="","",IFERROR(VLOOKUP(AH$2&amp;$A$3&amp;$A49,RESULT!$1:$1048576,$E$2,0)*$D$2,"-"))</f>
        <v>15.581304036610149</v>
      </c>
      <c r="AI49" s="117">
        <f>IF($A49="","",IFERROR(VLOOKUP(AI$2&amp;$A$3&amp;$A49,RESULT!$1:$1048576,$E$2,0)*$D$2,"-"))</f>
        <v>15.472561707872941</v>
      </c>
      <c r="AJ49" s="117">
        <f>IF($A49="","",IFERROR(VLOOKUP(AJ$2&amp;$A$3&amp;$A49,RESULT!$1:$1048576,$E$2,0)*$D$2,"-"))</f>
        <v>15.630813356746842</v>
      </c>
      <c r="AK49" s="11"/>
      <c r="AL49" s="11"/>
      <c r="AM49" s="11"/>
      <c r="AN49" s="11"/>
      <c r="AO49" s="11"/>
      <c r="AP49" s="12"/>
      <c r="AQ49" s="13"/>
      <c r="AR49" s="14"/>
    </row>
    <row r="50" spans="1:46" s="17" customFormat="1" ht="14.1" customHeight="1" thickTop="1" x14ac:dyDescent="0.2">
      <c r="A50" s="47"/>
      <c r="B50" s="47"/>
      <c r="C50" s="48"/>
      <c r="D50" s="48"/>
      <c r="E50" s="15" t="s">
        <v>354</v>
      </c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6"/>
      <c r="AL50" s="16"/>
      <c r="AM50" s="16"/>
      <c r="AN50" s="16"/>
      <c r="AO50" s="16"/>
      <c r="AP50" s="16"/>
    </row>
    <row r="51" spans="1:46" x14ac:dyDescent="0.2">
      <c r="E51" s="18"/>
      <c r="F51" s="18"/>
      <c r="K51" s="18"/>
      <c r="L51" s="18"/>
      <c r="M51" s="18"/>
      <c r="S51" s="18"/>
      <c r="T51" s="18"/>
      <c r="U51" s="18"/>
      <c r="V51" s="18"/>
      <c r="W51" s="18"/>
      <c r="X51" s="18"/>
      <c r="Y51" s="18"/>
      <c r="Z51" s="18"/>
      <c r="AC51" s="18"/>
      <c r="AD51" s="18"/>
      <c r="AE51" s="18"/>
      <c r="AF51" s="18"/>
      <c r="AG51" s="18"/>
      <c r="AH51" s="18"/>
      <c r="AI51" s="18"/>
      <c r="AJ51" s="18"/>
    </row>
    <row r="52" spans="1:46" x14ac:dyDescent="0.2">
      <c r="E52" s="19"/>
      <c r="F52" s="19"/>
    </row>
    <row r="55" spans="1:46" x14ac:dyDescent="0.2">
      <c r="AK55" s="20"/>
      <c r="AL55" s="21"/>
      <c r="AM55" s="21"/>
      <c r="AR55" s="22"/>
      <c r="AS55" s="23"/>
      <c r="AT55" s="23"/>
    </row>
    <row r="56" spans="1:46" x14ac:dyDescent="0.2">
      <c r="AK56" s="24"/>
      <c r="AL56" s="24"/>
      <c r="AM56" s="24"/>
      <c r="AR56" s="25"/>
      <c r="AS56" s="25"/>
      <c r="AT56" s="25"/>
    </row>
    <row r="57" spans="1:46" x14ac:dyDescent="0.2">
      <c r="AK57" s="21"/>
      <c r="AL57" s="21"/>
      <c r="AM57" s="21"/>
      <c r="AR57" s="23"/>
      <c r="AS57" s="23"/>
      <c r="AT57" s="23"/>
    </row>
    <row r="58" spans="1:46" x14ac:dyDescent="0.2">
      <c r="E58" s="18"/>
      <c r="F58" s="18"/>
      <c r="K58" s="18"/>
      <c r="L58" s="18"/>
      <c r="M58" s="18"/>
      <c r="S58" s="18"/>
      <c r="T58" s="18"/>
      <c r="U58" s="18"/>
      <c r="V58" s="18"/>
      <c r="W58" s="18"/>
      <c r="X58" s="18"/>
      <c r="Y58" s="18"/>
      <c r="Z58" s="18"/>
      <c r="AC58" s="18"/>
      <c r="AD58" s="18"/>
      <c r="AE58" s="18"/>
      <c r="AF58" s="18"/>
      <c r="AG58" s="18"/>
      <c r="AH58" s="18"/>
      <c r="AI58" s="18"/>
      <c r="AJ58" s="18"/>
      <c r="AK58" s="21"/>
      <c r="AL58" s="21"/>
      <c r="AM58" s="21"/>
      <c r="AR58" s="23"/>
      <c r="AS58" s="23"/>
      <c r="AT58" s="23"/>
    </row>
    <row r="59" spans="1:46" x14ac:dyDescent="0.2">
      <c r="AK59" s="21"/>
      <c r="AL59" s="21"/>
      <c r="AM59" s="21"/>
      <c r="AR59" s="23"/>
      <c r="AS59" s="23"/>
      <c r="AT59" s="23"/>
    </row>
    <row r="60" spans="1:46" x14ac:dyDescent="0.2">
      <c r="AK60" s="21"/>
      <c r="AL60" s="21"/>
      <c r="AM60" s="21"/>
      <c r="AR60" s="23"/>
      <c r="AS60" s="23"/>
      <c r="AT60" s="23"/>
    </row>
    <row r="61" spans="1:46" x14ac:dyDescent="0.2">
      <c r="AK61" s="21"/>
      <c r="AL61" s="21"/>
      <c r="AM61" s="21"/>
      <c r="AR61" s="23"/>
      <c r="AS61" s="23"/>
      <c r="AT61" s="23"/>
    </row>
    <row r="62" spans="1:46" x14ac:dyDescent="0.2">
      <c r="AL62" s="21"/>
      <c r="AM62" s="21"/>
      <c r="AS62" s="23"/>
      <c r="AT62" s="23"/>
    </row>
    <row r="63" spans="1:46" x14ac:dyDescent="0.2">
      <c r="AL63" s="21"/>
      <c r="AM63" s="21"/>
      <c r="AS63" s="23"/>
      <c r="AT63" s="23"/>
    </row>
    <row r="64" spans="1:46" x14ac:dyDescent="0.2">
      <c r="AL64" s="21"/>
      <c r="AM64" s="21"/>
      <c r="AS64" s="23"/>
      <c r="AT64" s="23"/>
    </row>
    <row r="65" spans="38:46" x14ac:dyDescent="0.2">
      <c r="AL65" s="21"/>
      <c r="AM65" s="21"/>
      <c r="AS65" s="23"/>
      <c r="AT65" s="23"/>
    </row>
    <row r="66" spans="38:46" x14ac:dyDescent="0.2">
      <c r="AL66" s="21"/>
      <c r="AM66" s="21"/>
      <c r="AS66" s="23"/>
      <c r="AT66" s="23"/>
    </row>
    <row r="67" spans="38:46" x14ac:dyDescent="0.2">
      <c r="AL67" s="21"/>
      <c r="AM67" s="21"/>
      <c r="AS67" s="23"/>
      <c r="AT67" s="23"/>
    </row>
  </sheetData>
  <mergeCells count="4">
    <mergeCell ref="E3:AJ3"/>
    <mergeCell ref="E5:F6"/>
    <mergeCell ref="G5:Z5"/>
    <mergeCell ref="AA5:AJ5"/>
  </mergeCells>
  <printOptions horizontalCentered="1"/>
  <pageMargins left="0.24" right="0.2" top="0.46" bottom="0.39370078740157499" header="0.35" footer="0.47"/>
  <pageSetup paperSize="9" scale="47" orientation="landscape"/>
  <ignoredErrors>
    <ignoredError sqref="AJ7:AJ49 G7:X49 Z7:AH49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6" r:id="rId3" name="Drop Down 2">
              <controlPr defaultSize="0" autoLine="0" autoPict="0">
                <anchor moveWithCells="1">
                  <from>
                    <xdr:col>5</xdr:col>
                    <xdr:colOff>714375</xdr:colOff>
                    <xdr:row>0</xdr:row>
                    <xdr:rowOff>152400</xdr:rowOff>
                  </from>
                  <to>
                    <xdr:col>14</xdr:col>
                    <xdr:colOff>304800</xdr:colOff>
                    <xdr:row>0</xdr:row>
                    <xdr:rowOff>390525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V51"/>
  <sheetViews>
    <sheetView showGridLines="0" zoomScaleSheetLayoutView="90" workbookViewId="0"/>
  </sheetViews>
  <sheetFormatPr defaultColWidth="9.140625" defaultRowHeight="12.75" x14ac:dyDescent="0.2"/>
  <cols>
    <col min="1" max="2" width="2.28515625" style="43" customWidth="1"/>
    <col min="3" max="4" width="2.28515625" style="44" customWidth="1"/>
    <col min="5" max="5" width="2.85546875" style="4" customWidth="1"/>
    <col min="6" max="6" width="48.42578125" style="4" customWidth="1"/>
    <col min="7" max="26" width="6.42578125" style="4" customWidth="1"/>
    <col min="27" max="32" width="8.7109375" style="2" customWidth="1"/>
    <col min="33" max="16384" width="9.140625" style="4"/>
  </cols>
  <sheetData>
    <row r="1" spans="1:34" s="26" customFormat="1" ht="39.950000000000003" customHeight="1" x14ac:dyDescent="0.25">
      <c r="A1" s="92"/>
      <c r="B1" s="92"/>
      <c r="C1" s="92"/>
      <c r="D1" s="27"/>
      <c r="G1" s="27"/>
      <c r="O1" s="27"/>
    </row>
    <row r="2" spans="1:34" s="43" customFormat="1" x14ac:dyDescent="0.2">
      <c r="B2" s="43" t="str">
        <f>Parâmetros2!D9</f>
        <v>TOT</v>
      </c>
      <c r="C2" s="44"/>
      <c r="D2" s="44"/>
      <c r="G2" s="61">
        <f>G5+$C$3</f>
        <v>1992</v>
      </c>
      <c r="H2" s="61">
        <f t="shared" ref="H2:Z2" si="0">H5+$C$3</f>
        <v>1993</v>
      </c>
      <c r="I2" s="61">
        <f t="shared" si="0"/>
        <v>1995</v>
      </c>
      <c r="J2" s="61">
        <f t="shared" si="0"/>
        <v>1996</v>
      </c>
      <c r="K2" s="61">
        <f t="shared" si="0"/>
        <v>1997</v>
      </c>
      <c r="L2" s="61">
        <f t="shared" si="0"/>
        <v>1998</v>
      </c>
      <c r="M2" s="61">
        <f t="shared" si="0"/>
        <v>1999</v>
      </c>
      <c r="N2" s="61">
        <f t="shared" si="0"/>
        <v>2001</v>
      </c>
      <c r="O2" s="61">
        <f t="shared" si="0"/>
        <v>2002</v>
      </c>
      <c r="P2" s="61">
        <f t="shared" si="0"/>
        <v>2003</v>
      </c>
      <c r="Q2" s="61">
        <f t="shared" si="0"/>
        <v>2004</v>
      </c>
      <c r="R2" s="61">
        <f t="shared" si="0"/>
        <v>2005</v>
      </c>
      <c r="S2" s="61">
        <f t="shared" si="0"/>
        <v>2006</v>
      </c>
      <c r="T2" s="61">
        <f t="shared" si="0"/>
        <v>2007</v>
      </c>
      <c r="U2" s="61">
        <f t="shared" si="0"/>
        <v>2008</v>
      </c>
      <c r="V2" s="61">
        <f t="shared" si="0"/>
        <v>2009</v>
      </c>
      <c r="W2" s="61">
        <f>W5+$C$3</f>
        <v>2011</v>
      </c>
      <c r="X2" s="61">
        <f>X5+$C$3</f>
        <v>2012</v>
      </c>
      <c r="Y2" s="61">
        <f>Y5+$C$3</f>
        <v>2013</v>
      </c>
      <c r="Z2" s="61">
        <f t="shared" si="0"/>
        <v>2014</v>
      </c>
      <c r="AA2" s="44"/>
      <c r="AB2" s="44"/>
      <c r="AC2" s="44"/>
      <c r="AD2" s="44"/>
      <c r="AE2" s="44"/>
      <c r="AF2" s="44"/>
    </row>
    <row r="3" spans="1:34" ht="42.75" customHeight="1" x14ac:dyDescent="0.3">
      <c r="B3" s="51">
        <f>Parâmetros2!D5</f>
        <v>32</v>
      </c>
      <c r="C3" s="44">
        <f>Parâmetros2!F5</f>
        <v>0</v>
      </c>
      <c r="E3" s="146" t="str">
        <f>"Indicadores de desigualdade da distribuição de renda"&amp;Parâmetros2!$F$9&amp;": "&amp;Parâmetros2!$E$5&amp;", 1992 a 2014"</f>
        <v>Indicadores de desigualdade da distribuição de renda: Espírito Santo, 1992 a 2014</v>
      </c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E3" s="3"/>
    </row>
    <row r="4" spans="1:34" ht="14.25" customHeight="1" thickBot="1" x14ac:dyDescent="0.25"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2"/>
      <c r="X4" s="153"/>
      <c r="Y4" s="153"/>
      <c r="Z4" s="151"/>
      <c r="AA4" s="5"/>
      <c r="AB4" s="5"/>
      <c r="AE4" s="5"/>
    </row>
    <row r="5" spans="1:34" ht="35.25" customHeight="1" thickTop="1" x14ac:dyDescent="0.2">
      <c r="E5" s="6" t="s">
        <v>0</v>
      </c>
      <c r="F5" s="29"/>
      <c r="G5" s="30">
        <v>1992</v>
      </c>
      <c r="H5" s="30">
        <v>1993</v>
      </c>
      <c r="I5" s="7">
        <v>1995</v>
      </c>
      <c r="J5" s="7">
        <v>1996</v>
      </c>
      <c r="K5" s="7">
        <v>1997</v>
      </c>
      <c r="L5" s="7">
        <v>1998</v>
      </c>
      <c r="M5" s="7">
        <v>1999</v>
      </c>
      <c r="N5" s="30">
        <v>2001</v>
      </c>
      <c r="O5" s="30">
        <v>2002</v>
      </c>
      <c r="P5" s="30">
        <v>2003</v>
      </c>
      <c r="Q5" s="30">
        <v>2004</v>
      </c>
      <c r="R5" s="30">
        <v>2005</v>
      </c>
      <c r="S5" s="30">
        <v>2006</v>
      </c>
      <c r="T5" s="7">
        <v>2007</v>
      </c>
      <c r="U5" s="7">
        <v>2008</v>
      </c>
      <c r="V5" s="7">
        <v>2009</v>
      </c>
      <c r="W5" s="7">
        <v>2011</v>
      </c>
      <c r="X5" s="7">
        <v>2012</v>
      </c>
      <c r="Y5" s="7">
        <v>2013</v>
      </c>
      <c r="Z5" s="7">
        <v>2014</v>
      </c>
      <c r="AA5" s="8"/>
      <c r="AB5" s="8"/>
      <c r="AC5" s="8"/>
      <c r="AF5" s="9"/>
      <c r="AG5" s="10"/>
      <c r="AH5" s="10"/>
    </row>
    <row r="6" spans="1:34" ht="30.75" customHeight="1" x14ac:dyDescent="0.2">
      <c r="E6" s="57" t="s">
        <v>349</v>
      </c>
      <c r="F6" s="57"/>
      <c r="G6" s="58"/>
      <c r="H6" s="58"/>
      <c r="I6" s="58"/>
      <c r="J6" s="58"/>
      <c r="K6" s="58"/>
      <c r="L6" s="58"/>
      <c r="M6" s="58"/>
      <c r="N6" s="58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8"/>
      <c r="AB6" s="8"/>
      <c r="AC6" s="8"/>
      <c r="AF6" s="9"/>
      <c r="AG6" s="10"/>
      <c r="AH6" s="10"/>
    </row>
    <row r="7" spans="1:34" s="104" customFormat="1" ht="30.75" customHeight="1" x14ac:dyDescent="0.2">
      <c r="A7" s="109"/>
      <c r="B7" s="110" t="s">
        <v>253</v>
      </c>
      <c r="C7" s="111">
        <f>HLOOKUP($B7,RESULT!$1:$2,2,0)</f>
        <v>30</v>
      </c>
      <c r="D7" s="111">
        <v>1</v>
      </c>
      <c r="E7" s="100"/>
      <c r="F7" s="100" t="s">
        <v>329</v>
      </c>
      <c r="G7" s="135">
        <f>IF($B7="","",IFERROR(VLOOKUP(G$2&amp;$B$2&amp;$B$3,RESULT!$1:$1048576,$C7,0)*$D7,"-"))</f>
        <v>0.55487178210633825</v>
      </c>
      <c r="H7" s="135">
        <f>IF($B7="","",IFERROR(VLOOKUP(H$2&amp;$B$2&amp;$B$3,RESULT!$1:$1048576,$C7,0)*$D7,"-"))</f>
        <v>0.58096272425254647</v>
      </c>
      <c r="I7" s="135">
        <f>IF($B7="","",IFERROR(VLOOKUP(I$2&amp;$B$2&amp;$B$3,RESULT!$1:$1048576,$C7,0)*$D7,"-"))</f>
        <v>0.59776690030193258</v>
      </c>
      <c r="J7" s="135">
        <f>IF($B7="","",IFERROR(VLOOKUP(J$2&amp;$B$2&amp;$B$3,RESULT!$1:$1048576,$C7,0)*$D7,"-"))</f>
        <v>0.57517256284112972</v>
      </c>
      <c r="K7" s="135">
        <f>IF($B7="","",IFERROR(VLOOKUP(K$2&amp;$B$2&amp;$B$3,RESULT!$1:$1048576,$C7,0)*$D7,"-"))</f>
        <v>0.57001271203002601</v>
      </c>
      <c r="L7" s="135">
        <f>IF($B7="","",IFERROR(VLOOKUP(L$2&amp;$B$2&amp;$B$3,RESULT!$1:$1048576,$C7,0)*$D7,"-"))</f>
        <v>0.57783031496908499</v>
      </c>
      <c r="M7" s="135">
        <f>IF($B7="","",IFERROR(VLOOKUP(M$2&amp;$B$2&amp;$B$3,RESULT!$1:$1048576,$C7,0)*$D7,"-"))</f>
        <v>0.57510785952135601</v>
      </c>
      <c r="N7" s="135">
        <f>IF($B7="","",IFERROR(VLOOKUP(N$2&amp;$B$2&amp;$B$3,RESULT!$1:$1048576,$C7,0)*$D7,"-"))</f>
        <v>0.58939433832556454</v>
      </c>
      <c r="O7" s="135">
        <f>IF($B7="","",IFERROR(VLOOKUP(O$2&amp;$B$2&amp;$B$3,RESULT!$1:$1048576,$C7,0)*$D7,"-"))</f>
        <v>0.57678022283624575</v>
      </c>
      <c r="P7" s="135">
        <f>IF($B7="","",IFERROR(VLOOKUP(P$2&amp;$B$2&amp;$B$3,RESULT!$1:$1048576,$C7,0)*$D7,"-"))</f>
        <v>0.55351892996187235</v>
      </c>
      <c r="Q7" s="135">
        <f>IF($B7="","",IFERROR(VLOOKUP(Q$2&amp;$B$2&amp;$B$3,RESULT!$1:$1048576,$C7,0)*$D7,"-"))</f>
        <v>0.54696891009486603</v>
      </c>
      <c r="R7" s="135">
        <f>IF($B7="","",IFERROR(VLOOKUP(R$2&amp;$B$2&amp;$B$3,RESULT!$1:$1048576,$C7,0)*$D7,"-"))</f>
        <v>0.55454365843956566</v>
      </c>
      <c r="S7" s="135">
        <f>IF($B7="","",IFERROR(VLOOKUP(S$2&amp;$B$2&amp;$B$3,RESULT!$1:$1048576,$C7,0)*$D7,"-"))</f>
        <v>0.53207260348566654</v>
      </c>
      <c r="T7" s="135">
        <f>IF($B7="","",IFERROR(VLOOKUP(T$2&amp;$B$2&amp;$B$3,RESULT!$1:$1048576,$C7,0)*$D7,"-"))</f>
        <v>0.52129083369720408</v>
      </c>
      <c r="U7" s="135">
        <f>IF($B7="","",IFERROR(VLOOKUP(U$2&amp;$B$2&amp;$B$3,RESULT!$1:$1048576,$C7,0)*$D7,"-"))</f>
        <v>0.51587128051905196</v>
      </c>
      <c r="V7" s="135">
        <f>IF($B7="","",IFERROR(VLOOKUP(V$2&amp;$B$2&amp;$B$3,RESULT!$1:$1048576,$C7,0)*$D7,"-"))</f>
        <v>0.52761367117602431</v>
      </c>
      <c r="W7" s="135">
        <f>IF($B7="","",IFERROR(VLOOKUP(W$2&amp;$B$2&amp;$B$3,RESULT!$1:$1048576,$C7,0)*$D7,"-"))</f>
        <v>0.49414283657787345</v>
      </c>
      <c r="X7" s="135">
        <f>IF($B7="","",IFERROR(VLOOKUP(X$2&amp;$B$2&amp;$B$3,RESULT!$1:$1048576,$C7,0)*$D7,"-"))</f>
        <v>0.49279316194403566</v>
      </c>
      <c r="Y7" s="135">
        <f>IF($B7="","",IFERROR(VLOOKUP(Y$2&amp;$B$2&amp;$B$3,RESULT!$1:$1048576,$C7,0)*$D7,"-"))</f>
        <v>0.48955818847772636</v>
      </c>
      <c r="Z7" s="135">
        <f>IF($B7="","",IFERROR(VLOOKUP(Z$2&amp;$B$2&amp;$B$3,RESULT!$1:$1048576,$C7,0)*$D7,"-"))</f>
        <v>0.48738669981217675</v>
      </c>
      <c r="AA7" s="105"/>
      <c r="AB7" s="105"/>
      <c r="AC7" s="105"/>
      <c r="AD7" s="105"/>
      <c r="AE7" s="105"/>
      <c r="AF7" s="12"/>
      <c r="AG7" s="13"/>
      <c r="AH7" s="14"/>
    </row>
    <row r="8" spans="1:34" s="104" customFormat="1" ht="30.75" customHeight="1" x14ac:dyDescent="0.2">
      <c r="A8" s="109"/>
      <c r="B8" s="110" t="s">
        <v>254</v>
      </c>
      <c r="C8" s="111">
        <f>HLOOKUP($B8,RESULT!$1:$2,2,0)</f>
        <v>31</v>
      </c>
      <c r="D8" s="111">
        <v>1</v>
      </c>
      <c r="E8" s="100"/>
      <c r="F8" s="100" t="s">
        <v>330</v>
      </c>
      <c r="G8" s="135">
        <f>IF($B8="","",IFERROR(VLOOKUP(G$2&amp;$B$2&amp;$B$3,RESULT!$1:$1048576,$C8,0)*$D8,"-"))</f>
        <v>0.58086639543077823</v>
      </c>
      <c r="H8" s="135">
        <f>IF($B8="","",IFERROR(VLOOKUP(H$2&amp;$B$2&amp;$B$3,RESULT!$1:$1048576,$C8,0)*$D8,"-"))</f>
        <v>0.65927159777591982</v>
      </c>
      <c r="I8" s="135">
        <f>IF($B8="","",IFERROR(VLOOKUP(I$2&amp;$B$2&amp;$B$3,RESULT!$1:$1048576,$C8,0)*$D8,"-"))</f>
        <v>0.7312374584135215</v>
      </c>
      <c r="J8" s="135">
        <f>IF($B8="","",IFERROR(VLOOKUP(J$2&amp;$B$2&amp;$B$3,RESULT!$1:$1048576,$C8,0)*$D8,"-"))</f>
        <v>0.66302473799235351</v>
      </c>
      <c r="K8" s="135">
        <f>IF($B8="","",IFERROR(VLOOKUP(K$2&amp;$B$2&amp;$B$3,RESULT!$1:$1048576,$C8,0)*$D8,"-"))</f>
        <v>0.63048708341348991</v>
      </c>
      <c r="L8" s="135">
        <f>IF($B8="","",IFERROR(VLOOKUP(L$2&amp;$B$2&amp;$B$3,RESULT!$1:$1048576,$C8,0)*$D8,"-"))</f>
        <v>0.65309943726525965</v>
      </c>
      <c r="M8" s="135">
        <f>IF($B8="","",IFERROR(VLOOKUP(M$2&amp;$B$2&amp;$B$3,RESULT!$1:$1048576,$C8,0)*$D8,"-"))</f>
        <v>0.63767774571492275</v>
      </c>
      <c r="N8" s="135">
        <f>IF($B8="","",IFERROR(VLOOKUP(N$2&amp;$B$2&amp;$B$3,RESULT!$1:$1048576,$C8,0)*$D8,"-"))</f>
        <v>0.71725987084246601</v>
      </c>
      <c r="O8" s="135">
        <f>IF($B8="","",IFERROR(VLOOKUP(O$2&amp;$B$2&amp;$B$3,RESULT!$1:$1048576,$C8,0)*$D8,"-"))</f>
        <v>0.65195844445165108</v>
      </c>
      <c r="P8" s="135">
        <f>IF($B8="","",IFERROR(VLOOKUP(P$2&amp;$B$2&amp;$B$3,RESULT!$1:$1048576,$C8,0)*$D8,"-"))</f>
        <v>0.57922339258676647</v>
      </c>
      <c r="Q8" s="135">
        <f>IF($B8="","",IFERROR(VLOOKUP(Q$2&amp;$B$2&amp;$B$3,RESULT!$1:$1048576,$C8,0)*$D8,"-"))</f>
        <v>0.5692670898311194</v>
      </c>
      <c r="R8" s="135">
        <f>IF($B8="","",IFERROR(VLOOKUP(R$2&amp;$B$2&amp;$B$3,RESULT!$1:$1048576,$C8,0)*$D8,"-"))</f>
        <v>0.61485144042079209</v>
      </c>
      <c r="S8" s="135">
        <f>IF($B8="","",IFERROR(VLOOKUP(S$2&amp;$B$2&amp;$B$3,RESULT!$1:$1048576,$C8,0)*$D8,"-"))</f>
        <v>0.58060968909726363</v>
      </c>
      <c r="T8" s="135">
        <f>IF($B8="","",IFERROR(VLOOKUP(T$2&amp;$B$2&amp;$B$3,RESULT!$1:$1048576,$C8,0)*$D8,"-"))</f>
        <v>0.54858877334186396</v>
      </c>
      <c r="U8" s="135">
        <f>IF($B8="","",IFERROR(VLOOKUP(U$2&amp;$B$2&amp;$B$3,RESULT!$1:$1048576,$C8,0)*$D8,"-"))</f>
        <v>0.53307717285333478</v>
      </c>
      <c r="V8" s="135">
        <f>IF($B8="","",IFERROR(VLOOKUP(V$2&amp;$B$2&amp;$B$3,RESULT!$1:$1048576,$C8,0)*$D8,"-"))</f>
        <v>0.55904816938650725</v>
      </c>
      <c r="W8" s="135">
        <f>IF($B8="","",IFERROR(VLOOKUP(W$2&amp;$B$2&amp;$B$3,RESULT!$1:$1048576,$C8,0)*$D8,"-"))</f>
        <v>0.46845687188673768</v>
      </c>
      <c r="X8" s="135">
        <f>IF($B8="","",IFERROR(VLOOKUP(X$2&amp;$B$2&amp;$B$3,RESULT!$1:$1048576,$C8,0)*$D8,"-"))</f>
        <v>0.47520801619756448</v>
      </c>
      <c r="Y8" s="135">
        <f>IF($B8="","",IFERROR(VLOOKUP(Y$2&amp;$B$2&amp;$B$3,RESULT!$1:$1048576,$C8,0)*$D8,"-"))</f>
        <v>0.47691946160239063</v>
      </c>
      <c r="Z8" s="135">
        <f>IF($B8="","",IFERROR(VLOOKUP(Z$2&amp;$B$2&amp;$B$3,RESULT!$1:$1048576,$C8,0)*$D8,"-"))</f>
        <v>0.44972911223283685</v>
      </c>
      <c r="AA8" s="105"/>
      <c r="AB8" s="105"/>
      <c r="AC8" s="105"/>
      <c r="AD8" s="105"/>
      <c r="AE8" s="105"/>
      <c r="AF8" s="12"/>
      <c r="AG8" s="13"/>
      <c r="AH8" s="14"/>
    </row>
    <row r="9" spans="1:34" s="104" customFormat="1" ht="30.75" customHeight="1" x14ac:dyDescent="0.2">
      <c r="A9" s="109"/>
      <c r="B9" s="110" t="s">
        <v>255</v>
      </c>
      <c r="C9" s="111">
        <f>HLOOKUP($B9,RESULT!$1:$2,2,0)</f>
        <v>34</v>
      </c>
      <c r="D9" s="111">
        <v>1</v>
      </c>
      <c r="E9" s="100"/>
      <c r="F9" s="100" t="s">
        <v>278</v>
      </c>
      <c r="G9" s="101">
        <f>IF($B9="","",IFERROR(VLOOKUP(G$2&amp;$B$2&amp;$B$3,RESULT!$1:$1048576,$C9,0)*$D9,"-"))</f>
        <v>17.694447000233311</v>
      </c>
      <c r="H9" s="101">
        <f>IF($B9="","",IFERROR(VLOOKUP(H$2&amp;$B$2&amp;$B$3,RESULT!$1:$1048576,$C9,0)*$D9,"-"))</f>
        <v>20.486042689691427</v>
      </c>
      <c r="I9" s="101">
        <f>IF($B9="","",IFERROR(VLOOKUP(I$2&amp;$B$2&amp;$B$3,RESULT!$1:$1048576,$C9,0)*$D9,"-"))</f>
        <v>22.512343544483059</v>
      </c>
      <c r="J9" s="101">
        <f>IF($B9="","",IFERROR(VLOOKUP(J$2&amp;$B$2&amp;$B$3,RESULT!$1:$1048576,$C9,0)*$D9,"-"))</f>
        <v>20.025428250064024</v>
      </c>
      <c r="K9" s="101">
        <f>IF($B9="","",IFERROR(VLOOKUP(K$2&amp;$B$2&amp;$B$3,RESULT!$1:$1048576,$C9,0)*$D9,"-"))</f>
        <v>19.455693381928771</v>
      </c>
      <c r="L9" s="101">
        <f>IF($B9="","",IFERROR(VLOOKUP(L$2&amp;$B$2&amp;$B$3,RESULT!$1:$1048576,$C9,0)*$D9,"-"))</f>
        <v>20.37759812908153</v>
      </c>
      <c r="M9" s="101">
        <f>IF($B9="","",IFERROR(VLOOKUP(M$2&amp;$B$2&amp;$B$3,RESULT!$1:$1048576,$C9,0)*$D9,"-"))</f>
        <v>20.025086325977554</v>
      </c>
      <c r="N9" s="101">
        <f>IF($B9="","",IFERROR(VLOOKUP(N$2&amp;$B$2&amp;$B$3,RESULT!$1:$1048576,$C9,0)*$D9,"-"))</f>
        <v>21.834547733147815</v>
      </c>
      <c r="O9" s="101">
        <f>IF($B9="","",IFERROR(VLOOKUP(O$2&amp;$B$2&amp;$B$3,RESULT!$1:$1048576,$C9,0)*$D9,"-"))</f>
        <v>19.926991241172686</v>
      </c>
      <c r="P9" s="101">
        <f>IF($B9="","",IFERROR(VLOOKUP(P$2&amp;$B$2&amp;$B$3,RESULT!$1:$1048576,$C9,0)*$D9,"-"))</f>
        <v>17.668208213618954</v>
      </c>
      <c r="Q9" s="101">
        <f>IF($B9="","",IFERROR(VLOOKUP(Q$2&amp;$B$2&amp;$B$3,RESULT!$1:$1048576,$C9,0)*$D9,"-"))</f>
        <v>16.733112256870374</v>
      </c>
      <c r="R9" s="101">
        <f>IF($B9="","",IFERROR(VLOOKUP(R$2&amp;$B$2&amp;$B$3,RESULT!$1:$1048576,$C9,0)*$D9,"-"))</f>
        <v>17.39341266975574</v>
      </c>
      <c r="S9" s="101">
        <f>IF($B9="","",IFERROR(VLOOKUP(S$2&amp;$B$2&amp;$B$3,RESULT!$1:$1048576,$C9,0)*$D9,"-"))</f>
        <v>15.231503928878601</v>
      </c>
      <c r="T9" s="101">
        <f>IF($B9="","",IFERROR(VLOOKUP(T$2&amp;$B$2&amp;$B$3,RESULT!$1:$1048576,$C9,0)*$D9,"-"))</f>
        <v>14.463962586967501</v>
      </c>
      <c r="U9" s="101">
        <f>IF($B9="","",IFERROR(VLOOKUP(U$2&amp;$B$2&amp;$B$3,RESULT!$1:$1048576,$C9,0)*$D9,"-"))</f>
        <v>14.02547625407362</v>
      </c>
      <c r="V9" s="101">
        <f>IF($B9="","",IFERROR(VLOOKUP(V$2&amp;$B$2&amp;$B$3,RESULT!$1:$1048576,$C9,0)*$D9,"-"))</f>
        <v>14.974147141215655</v>
      </c>
      <c r="W9" s="101">
        <f>IF($B9="","",IFERROR(VLOOKUP(W$2&amp;$B$2&amp;$B$3,RESULT!$1:$1048576,$C9,0)*$D9,"-"))</f>
        <v>12.392002335007247</v>
      </c>
      <c r="X9" s="101">
        <f>IF($B9="","",IFERROR(VLOOKUP(X$2&amp;$B$2&amp;$B$3,RESULT!$1:$1048576,$C9,0)*$D9,"-"))</f>
        <v>12.267003259152686</v>
      </c>
      <c r="Y9" s="101">
        <f>IF($B9="","",IFERROR(VLOOKUP(Y$2&amp;$B$2&amp;$B$3,RESULT!$1:$1048576,$C9,0)*$D9,"-"))</f>
        <v>12.240468479258269</v>
      </c>
      <c r="Z9" s="101">
        <f>IF($B9="","",IFERROR(VLOOKUP(Z$2&amp;$B$2&amp;$B$3,RESULT!$1:$1048576,$C9,0)*$D9,"-"))</f>
        <v>11.970529327137339</v>
      </c>
      <c r="AA9" s="105"/>
      <c r="AB9" s="105"/>
      <c r="AC9" s="105"/>
      <c r="AD9" s="105"/>
      <c r="AE9" s="105"/>
      <c r="AF9" s="12"/>
      <c r="AG9" s="13"/>
      <c r="AH9" s="14"/>
    </row>
    <row r="10" spans="1:34" s="104" customFormat="1" ht="30.75" customHeight="1" x14ac:dyDescent="0.2">
      <c r="A10" s="109"/>
      <c r="B10" s="110" t="s">
        <v>256</v>
      </c>
      <c r="C10" s="111">
        <f>HLOOKUP($B10,RESULT!$1:$2,2,0)</f>
        <v>35</v>
      </c>
      <c r="D10" s="111">
        <v>1</v>
      </c>
      <c r="E10" s="100"/>
      <c r="F10" s="100" t="s">
        <v>279</v>
      </c>
      <c r="G10" s="101">
        <f>IF($B10="","",IFERROR(VLOOKUP(G$2&amp;$B$2&amp;$B$3,RESULT!$1:$1048576,$C10,0)*$D10,"-"))</f>
        <v>20.510775012011401</v>
      </c>
      <c r="H10" s="101">
        <f>IF($B10="","",IFERROR(VLOOKUP(H$2&amp;$B$2&amp;$B$3,RESULT!$1:$1048576,$C10,0)*$D10,"-"))</f>
        <v>24.958313811447521</v>
      </c>
      <c r="I10" s="101">
        <f>IF($B10="","",IFERROR(VLOOKUP(I$2&amp;$B$2&amp;$B$3,RESULT!$1:$1048576,$C10,0)*$D10,"-"))</f>
        <v>24.265181424329342</v>
      </c>
      <c r="J10" s="101">
        <f>IF($B10="","",IFERROR(VLOOKUP(J$2&amp;$B$2&amp;$B$3,RESULT!$1:$1048576,$C10,0)*$D10,"-"))</f>
        <v>21.698859826993989</v>
      </c>
      <c r="K10" s="101">
        <f>IF($B10="","",IFERROR(VLOOKUP(K$2&amp;$B$2&amp;$B$3,RESULT!$1:$1048576,$C10,0)*$D10,"-"))</f>
        <v>22.178092688649073</v>
      </c>
      <c r="L10" s="101">
        <f>IF($B10="","",IFERROR(VLOOKUP(L$2&amp;$B$2&amp;$B$3,RESULT!$1:$1048576,$C10,0)*$D10,"-"))</f>
        <v>23.725021946091207</v>
      </c>
      <c r="M10" s="101">
        <f>IF($B10="","",IFERROR(VLOOKUP(M$2&amp;$B$2&amp;$B$3,RESULT!$1:$1048576,$C10,0)*$D10,"-"))</f>
        <v>22.749103623350106</v>
      </c>
      <c r="N10" s="101">
        <f>IF($B10="","",IFERROR(VLOOKUP(N$2&amp;$B$2&amp;$B$3,RESULT!$1:$1048576,$C10,0)*$D10,"-"))</f>
        <v>23.888181341404742</v>
      </c>
      <c r="O10" s="101">
        <f>IF($B10="","",IFERROR(VLOOKUP(O$2&amp;$B$2&amp;$B$3,RESULT!$1:$1048576,$C10,0)*$D10,"-"))</f>
        <v>21.236913135632108</v>
      </c>
      <c r="P10" s="101">
        <f>IF($B10="","",IFERROR(VLOOKUP(P$2&amp;$B$2&amp;$B$3,RESULT!$1:$1048576,$C10,0)*$D10,"-"))</f>
        <v>19.594597879739091</v>
      </c>
      <c r="Q10" s="101">
        <f>IF($B10="","",IFERROR(VLOOKUP(Q$2&amp;$B$2&amp;$B$3,RESULT!$1:$1048576,$C10,0)*$D10,"-"))</f>
        <v>17.994318169080579</v>
      </c>
      <c r="R10" s="101">
        <f>IF($B10="","",IFERROR(VLOOKUP(R$2&amp;$B$2&amp;$B$3,RESULT!$1:$1048576,$C10,0)*$D10,"-"))</f>
        <v>18.914949278282414</v>
      </c>
      <c r="S10" s="101">
        <f>IF($B10="","",IFERROR(VLOOKUP(S$2&amp;$B$2&amp;$B$3,RESULT!$1:$1048576,$C10,0)*$D10,"-"))</f>
        <v>16.180156618656486</v>
      </c>
      <c r="T10" s="101">
        <f>IF($B10="","",IFERROR(VLOOKUP(T$2&amp;$B$2&amp;$B$3,RESULT!$1:$1048576,$C10,0)*$D10,"-"))</f>
        <v>15.556481914074482</v>
      </c>
      <c r="U10" s="101">
        <f>IF($B10="","",IFERROR(VLOOKUP(U$2&amp;$B$2&amp;$B$3,RESULT!$1:$1048576,$C10,0)*$D10,"-"))</f>
        <v>15.151748704759578</v>
      </c>
      <c r="V10" s="101">
        <f>IF($B10="","",IFERROR(VLOOKUP(V$2&amp;$B$2&amp;$B$3,RESULT!$1:$1048576,$C10,0)*$D10,"-"))</f>
        <v>16.006426933153978</v>
      </c>
      <c r="W10" s="101">
        <f>IF($B10="","",IFERROR(VLOOKUP(W$2&amp;$B$2&amp;$B$3,RESULT!$1:$1048576,$C10,0)*$D10,"-"))</f>
        <v>13.506927535971066</v>
      </c>
      <c r="X10" s="101">
        <f>IF($B10="","",IFERROR(VLOOKUP(X$2&amp;$B$2&amp;$B$3,RESULT!$1:$1048576,$C10,0)*$D10,"-"))</f>
        <v>12.862298897771289</v>
      </c>
      <c r="Y10" s="101">
        <f>IF($B10="","",IFERROR(VLOOKUP(Y$2&amp;$B$2&amp;$B$3,RESULT!$1:$1048576,$C10,0)*$D10,"-"))</f>
        <v>14.106556500909528</v>
      </c>
      <c r="Z10" s="101">
        <f>IF($B10="","",IFERROR(VLOOKUP(Z$2&amp;$B$2&amp;$B$3,RESULT!$1:$1048576,$C10,0)*$D10,"-"))</f>
        <v>12.793111143567677</v>
      </c>
      <c r="AA10" s="105"/>
      <c r="AB10" s="105"/>
      <c r="AC10" s="105"/>
      <c r="AD10" s="105"/>
      <c r="AE10" s="105"/>
      <c r="AF10" s="12"/>
      <c r="AG10" s="13"/>
      <c r="AH10" s="14"/>
    </row>
    <row r="11" spans="1:34" ht="30.75" customHeight="1" x14ac:dyDescent="0.2">
      <c r="E11" s="158" t="s">
        <v>347</v>
      </c>
      <c r="F11" s="158"/>
      <c r="G11" s="58"/>
      <c r="H11" s="58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8"/>
      <c r="AB11" s="8"/>
      <c r="AC11" s="8"/>
      <c r="AF11" s="9"/>
      <c r="AG11" s="10"/>
      <c r="AH11" s="10"/>
    </row>
    <row r="12" spans="1:34" s="104" customFormat="1" ht="30.75" customHeight="1" x14ac:dyDescent="0.2">
      <c r="A12" s="109"/>
      <c r="B12" s="110" t="s">
        <v>257</v>
      </c>
      <c r="C12" s="111">
        <f>HLOOKUP($B12,RESULT!$1:$2,2,0)</f>
        <v>36</v>
      </c>
      <c r="D12" s="111">
        <v>1</v>
      </c>
      <c r="E12" s="100"/>
      <c r="F12" s="100" t="s">
        <v>280</v>
      </c>
      <c r="G12" s="101">
        <f>IF($B12="","",IFERROR(VLOOKUP(G$2&amp;$B$2&amp;$B$3,RESULT!$1:$1048576,$C12,0)*$D12,"-"))</f>
        <v>0.85454204354828778</v>
      </c>
      <c r="H12" s="101">
        <f>IF($B12="","",IFERROR(VLOOKUP(H$2&amp;$B$2&amp;$B$3,RESULT!$1:$1048576,$C12,0)*$D12,"-"))</f>
        <v>0.6788413432978333</v>
      </c>
      <c r="I12" s="101">
        <f>IF($B12="","",IFERROR(VLOOKUP(I$2&amp;$B$2&amp;$B$3,RESULT!$1:$1048576,$C12,0)*$D12,"-"))</f>
        <v>0.82390295649584122</v>
      </c>
      <c r="J12" s="101">
        <f>IF($B12="","",IFERROR(VLOOKUP(J$2&amp;$B$2&amp;$B$3,RESULT!$1:$1048576,$C12,0)*$D12,"-"))</f>
        <v>0.9713270216343789</v>
      </c>
      <c r="K12" s="101">
        <f>IF($B12="","",IFERROR(VLOOKUP(K$2&amp;$B$2&amp;$B$3,RESULT!$1:$1048576,$C12,0)*$D12,"-"))</f>
        <v>0.83249202276315204</v>
      </c>
      <c r="L12" s="101">
        <f>IF($B12="","",IFERROR(VLOOKUP(L$2&amp;$B$2&amp;$B$3,RESULT!$1:$1048576,$C12,0)*$D12,"-"))</f>
        <v>0.81698232244209734</v>
      </c>
      <c r="M12" s="101">
        <f>IF($B12="","",IFERROR(VLOOKUP(M$2&amp;$B$2&amp;$B$3,RESULT!$1:$1048576,$C12,0)*$D12,"-"))</f>
        <v>0.78241410977879933</v>
      </c>
      <c r="N12" s="101">
        <f>IF($B12="","",IFERROR(VLOOKUP(N$2&amp;$B$2&amp;$B$3,RESULT!$1:$1048576,$C12,0)*$D12,"-"))</f>
        <v>0.80821283060194049</v>
      </c>
      <c r="O12" s="101">
        <f>IF($B12="","",IFERROR(VLOOKUP(O$2&amp;$B$2&amp;$B$3,RESULT!$1:$1048576,$C12,0)*$D12,"-"))</f>
        <v>0.95844377147940885</v>
      </c>
      <c r="P12" s="101">
        <f>IF($B12="","",IFERROR(VLOOKUP(P$2&amp;$B$2&amp;$B$3,RESULT!$1:$1048576,$C12,0)*$D12,"-"))</f>
        <v>0.94997191674333881</v>
      </c>
      <c r="Q12" s="101">
        <f>IF($B12="","",IFERROR(VLOOKUP(Q$2&amp;$B$2&amp;$B$3,RESULT!$1:$1048576,$C12,0)*$D12,"-"))</f>
        <v>1.1343780752689951</v>
      </c>
      <c r="R12" s="101">
        <f>IF($B12="","",IFERROR(VLOOKUP(R$2&amp;$B$2&amp;$B$3,RESULT!$1:$1048576,$C12,0)*$D12,"-"))</f>
        <v>1.0578741822034985</v>
      </c>
      <c r="S12" s="101">
        <f>IF($B12="","",IFERROR(VLOOKUP(S$2&amp;$B$2&amp;$B$3,RESULT!$1:$1048576,$C12,0)*$D12,"-"))</f>
        <v>1.2021110013858132</v>
      </c>
      <c r="T12" s="101">
        <f>IF($B12="","",IFERROR(VLOOKUP(T$2&amp;$B$2&amp;$B$3,RESULT!$1:$1048576,$C12,0)*$D12,"-"))</f>
        <v>1.1887771899781776</v>
      </c>
      <c r="U12" s="101">
        <f>IF($B12="","",IFERROR(VLOOKUP(U$2&amp;$B$2&amp;$B$3,RESULT!$1:$1048576,$C12,0)*$D12,"-"))</f>
        <v>1.2305914909784907</v>
      </c>
      <c r="V12" s="101">
        <f>IF($B12="","",IFERROR(VLOOKUP(V$2&amp;$B$2&amp;$B$3,RESULT!$1:$1048576,$C12,0)*$D12,"-"))</f>
        <v>1.2268102911390295</v>
      </c>
      <c r="W12" s="101">
        <f>IF($B12="","",IFERROR(VLOOKUP(W$2&amp;$B$2&amp;$B$3,RESULT!$1:$1048576,$C12,0)*$D12,"-"))</f>
        <v>1.3250088436273311</v>
      </c>
      <c r="X12" s="101">
        <f>IF($B12="","",IFERROR(VLOOKUP(X$2&amp;$B$2&amp;$B$3,RESULT!$1:$1048576,$C12,0)*$D12,"-"))</f>
        <v>1.4751086576976793</v>
      </c>
      <c r="Y12" s="101">
        <f>IF($B12="","",IFERROR(VLOOKUP(Y$2&amp;$B$2&amp;$B$3,RESULT!$1:$1048576,$C12,0)*$D12,"-"))</f>
        <v>1.2103197569560755</v>
      </c>
      <c r="Z12" s="101">
        <f>IF($B12="","",IFERROR(VLOOKUP(Z$2&amp;$B$2&amp;$B$3,RESULT!$1:$1048576,$C12,0)*$D12,"-"))</f>
        <v>1.4881701150659228</v>
      </c>
      <c r="AA12" s="105"/>
      <c r="AB12" s="105"/>
      <c r="AC12" s="105"/>
      <c r="AD12" s="105"/>
      <c r="AE12" s="105"/>
      <c r="AF12" s="12"/>
      <c r="AG12" s="13"/>
      <c r="AH12" s="14"/>
    </row>
    <row r="13" spans="1:34" s="104" customFormat="1" ht="30.75" customHeight="1" x14ac:dyDescent="0.2">
      <c r="A13" s="109"/>
      <c r="B13" s="110" t="s">
        <v>258</v>
      </c>
      <c r="C13" s="111">
        <f>HLOOKUP($B13,RESULT!$1:$2,2,0)</f>
        <v>37</v>
      </c>
      <c r="D13" s="111">
        <v>1</v>
      </c>
      <c r="E13" s="100"/>
      <c r="F13" s="100" t="s">
        <v>281</v>
      </c>
      <c r="G13" s="101">
        <f>IF($B13="","",IFERROR(VLOOKUP(G$2&amp;$B$2&amp;$B$3,RESULT!$1:$1048576,$C13,0)*$D13,"-"))</f>
        <v>2.0689293411158651</v>
      </c>
      <c r="H13" s="101">
        <f>IF($B13="","",IFERROR(VLOOKUP(H$2&amp;$B$2&amp;$B$3,RESULT!$1:$1048576,$C13,0)*$D13,"-"))</f>
        <v>1.8473921753207605</v>
      </c>
      <c r="I13" s="101">
        <f>IF($B13="","",IFERROR(VLOOKUP(I$2&amp;$B$2&amp;$B$3,RESULT!$1:$1048576,$C13,0)*$D13,"-"))</f>
        <v>1.8359713609926698</v>
      </c>
      <c r="J13" s="101">
        <f>IF($B13="","",IFERROR(VLOOKUP(J$2&amp;$B$2&amp;$B$3,RESULT!$1:$1048576,$C13,0)*$D13,"-"))</f>
        <v>1.890751697959014</v>
      </c>
      <c r="K13" s="101">
        <f>IF($B13="","",IFERROR(VLOOKUP(K$2&amp;$B$2&amp;$B$3,RESULT!$1:$1048576,$C13,0)*$D13,"-"))</f>
        <v>1.9413669821139399</v>
      </c>
      <c r="L13" s="101">
        <f>IF($B13="","",IFERROR(VLOOKUP(L$2&amp;$B$2&amp;$B$3,RESULT!$1:$1048576,$C13,0)*$D13,"-"))</f>
        <v>1.808874088182399</v>
      </c>
      <c r="M13" s="101">
        <f>IF($B13="","",IFERROR(VLOOKUP(M$2&amp;$B$2&amp;$B$3,RESULT!$1:$1048576,$C13,0)*$D13,"-"))</f>
        <v>1.9596972054221526</v>
      </c>
      <c r="N13" s="101">
        <f>IF($B13="","",IFERROR(VLOOKUP(N$2&amp;$B$2&amp;$B$3,RESULT!$1:$1048576,$C13,0)*$D13,"-"))</f>
        <v>1.8425418145648276</v>
      </c>
      <c r="O13" s="101">
        <f>IF($B13="","",IFERROR(VLOOKUP(O$2&amp;$B$2&amp;$B$3,RESULT!$1:$1048576,$C13,0)*$D13,"-"))</f>
        <v>2.0007999932791454</v>
      </c>
      <c r="P13" s="101">
        <f>IF($B13="","",IFERROR(VLOOKUP(P$2&amp;$B$2&amp;$B$3,RESULT!$1:$1048576,$C13,0)*$D13,"-"))</f>
        <v>2.1090051028865457</v>
      </c>
      <c r="Q13" s="101">
        <f>IF($B13="","",IFERROR(VLOOKUP(Q$2&amp;$B$2&amp;$B$3,RESULT!$1:$1048576,$C13,0)*$D13,"-"))</f>
        <v>2.1982220341988565</v>
      </c>
      <c r="R13" s="101">
        <f>IF($B13="","",IFERROR(VLOOKUP(R$2&amp;$B$2&amp;$B$3,RESULT!$1:$1048576,$C13,0)*$D13,"-"))</f>
        <v>2.1500912261928833</v>
      </c>
      <c r="S13" s="101">
        <f>IF($B13="","",IFERROR(VLOOKUP(S$2&amp;$B$2&amp;$B$3,RESULT!$1:$1048576,$C13,0)*$D13,"-"))</f>
        <v>2.4094121579044505</v>
      </c>
      <c r="T13" s="101">
        <f>IF($B13="","",IFERROR(VLOOKUP(T$2&amp;$B$2&amp;$B$3,RESULT!$1:$1048576,$C13,0)*$D13,"-"))</f>
        <v>2.4843623428616359</v>
      </c>
      <c r="U13" s="101">
        <f>IF($B13="","",IFERROR(VLOOKUP(U$2&amp;$B$2&amp;$B$3,RESULT!$1:$1048576,$C13,0)*$D13,"-"))</f>
        <v>2.5076614647997992</v>
      </c>
      <c r="V13" s="101">
        <f>IF($B13="","",IFERROR(VLOOKUP(V$2&amp;$B$2&amp;$B$3,RESULT!$1:$1048576,$C13,0)*$D13,"-"))</f>
        <v>2.3902763464465826</v>
      </c>
      <c r="W13" s="101">
        <f>IF($B13="","",IFERROR(VLOOKUP(W$2&amp;$B$2&amp;$B$3,RESULT!$1:$1048576,$C13,0)*$D13,"-"))</f>
        <v>2.713242739547244</v>
      </c>
      <c r="X13" s="101">
        <f>IF($B13="","",IFERROR(VLOOKUP(X$2&amp;$B$2&amp;$B$3,RESULT!$1:$1048576,$C13,0)*$D13,"-"))</f>
        <v>2.7827184444642992</v>
      </c>
      <c r="Y13" s="101">
        <f>IF($B13="","",IFERROR(VLOOKUP(Y$2&amp;$B$2&amp;$B$3,RESULT!$1:$1048576,$C13,0)*$D13,"-"))</f>
        <v>2.6042915079830422</v>
      </c>
      <c r="Z13" s="101">
        <f>IF($B13="","",IFERROR(VLOOKUP(Z$2&amp;$B$2&amp;$B$3,RESULT!$1:$1048576,$C13,0)*$D13,"-"))</f>
        <v>2.7443602928140431</v>
      </c>
      <c r="AA13" s="105"/>
      <c r="AB13" s="105"/>
      <c r="AC13" s="105"/>
      <c r="AD13" s="105"/>
      <c r="AE13" s="105"/>
      <c r="AF13" s="12"/>
      <c r="AG13" s="13"/>
      <c r="AH13" s="14"/>
    </row>
    <row r="14" spans="1:34" s="104" customFormat="1" ht="30.75" customHeight="1" x14ac:dyDescent="0.2">
      <c r="A14" s="109"/>
      <c r="B14" s="110" t="s">
        <v>259</v>
      </c>
      <c r="C14" s="111">
        <f>HLOOKUP($B14,RESULT!$1:$2,2,0)</f>
        <v>38</v>
      </c>
      <c r="D14" s="111">
        <v>1</v>
      </c>
      <c r="E14" s="100"/>
      <c r="F14" s="100" t="s">
        <v>282</v>
      </c>
      <c r="G14" s="101">
        <f>IF($B14="","",IFERROR(VLOOKUP(G$2&amp;$B$2&amp;$B$3,RESULT!$1:$1048576,$C14,0)*$D14,"-"))</f>
        <v>2.9308753575668245</v>
      </c>
      <c r="H14" s="101">
        <f>IF($B14="","",IFERROR(VLOOKUP(H$2&amp;$B$2&amp;$B$3,RESULT!$1:$1048576,$C14,0)*$D14,"-"))</f>
        <v>2.7342358323309757</v>
      </c>
      <c r="I14" s="101">
        <f>IF($B14="","",IFERROR(VLOOKUP(I$2&amp;$B$2&amp;$B$3,RESULT!$1:$1048576,$C14,0)*$D14,"-"))</f>
        <v>2.6405626803914246</v>
      </c>
      <c r="J14" s="101">
        <f>IF($B14="","",IFERROR(VLOOKUP(J$2&amp;$B$2&amp;$B$3,RESULT!$1:$1048576,$C14,0)*$D14,"-"))</f>
        <v>2.7031212173332313</v>
      </c>
      <c r="K14" s="101">
        <f>IF($B14="","",IFERROR(VLOOKUP(K$2&amp;$B$2&amp;$B$3,RESULT!$1:$1048576,$C14,0)*$D14,"-"))</f>
        <v>2.7679933219033575</v>
      </c>
      <c r="L14" s="101">
        <f>IF($B14="","",IFERROR(VLOOKUP(L$2&amp;$B$2&amp;$B$3,RESULT!$1:$1048576,$C14,0)*$D14,"-"))</f>
        <v>2.6847914127850987</v>
      </c>
      <c r="M14" s="101">
        <f>IF($B14="","",IFERROR(VLOOKUP(M$2&amp;$B$2&amp;$B$3,RESULT!$1:$1048576,$C14,0)*$D14,"-"))</f>
        <v>2.8298394178682145</v>
      </c>
      <c r="N14" s="101">
        <f>IF($B14="","",IFERROR(VLOOKUP(N$2&amp;$B$2&amp;$B$3,RESULT!$1:$1048576,$C14,0)*$D14,"-"))</f>
        <v>2.5740582090671378</v>
      </c>
      <c r="O14" s="101">
        <f>IF($B14="","",IFERROR(VLOOKUP(O$2&amp;$B$2&amp;$B$3,RESULT!$1:$1048576,$C14,0)*$D14,"-"))</f>
        <v>2.734380335196323</v>
      </c>
      <c r="P14" s="101">
        <f>IF($B14="","",IFERROR(VLOOKUP(P$2&amp;$B$2&amp;$B$3,RESULT!$1:$1048576,$C14,0)*$D14,"-"))</f>
        <v>2.9145533439500766</v>
      </c>
      <c r="Q14" s="101">
        <f>IF($B14="","",IFERROR(VLOOKUP(Q$2&amp;$B$2&amp;$B$3,RESULT!$1:$1048576,$C14,0)*$D14,"-"))</f>
        <v>2.9717189813395763</v>
      </c>
      <c r="R14" s="101">
        <f>IF($B14="","",IFERROR(VLOOKUP(R$2&amp;$B$2&amp;$B$3,RESULT!$1:$1048576,$C14,0)*$D14,"-"))</f>
        <v>3.0633980107183016</v>
      </c>
      <c r="S14" s="101">
        <f>IF($B14="","",IFERROR(VLOOKUP(S$2&amp;$B$2&amp;$B$3,RESULT!$1:$1048576,$C14,0)*$D14,"-"))</f>
        <v>3.3120519180228625</v>
      </c>
      <c r="T14" s="101">
        <f>IF($B14="","",IFERROR(VLOOKUP(T$2&amp;$B$2&amp;$B$3,RESULT!$1:$1048576,$C14,0)*$D14,"-"))</f>
        <v>3.4574787656814592</v>
      </c>
      <c r="U14" s="101">
        <f>IF($B14="","",IFERROR(VLOOKUP(U$2&amp;$B$2&amp;$B$3,RESULT!$1:$1048576,$C14,0)*$D14,"-"))</f>
        <v>3.4627521703634518</v>
      </c>
      <c r="V14" s="101">
        <f>IF($B14="","",IFERROR(VLOOKUP(V$2&amp;$B$2&amp;$B$3,RESULT!$1:$1048576,$C14,0)*$D14,"-"))</f>
        <v>3.3003030072113795</v>
      </c>
      <c r="W14" s="101">
        <f>IF($B14="","",IFERROR(VLOOKUP(W$2&amp;$B$2&amp;$B$3,RESULT!$1:$1048576,$C14,0)*$D14,"-"))</f>
        <v>3.6908717774770023</v>
      </c>
      <c r="X14" s="101">
        <f>IF($B14="","",IFERROR(VLOOKUP(X$2&amp;$B$2&amp;$B$3,RESULT!$1:$1048576,$C14,0)*$D14,"-"))</f>
        <v>3.765213727851445</v>
      </c>
      <c r="Y14" s="101">
        <f>IF($B14="","",IFERROR(VLOOKUP(Y$2&amp;$B$2&amp;$B$3,RESULT!$1:$1048576,$C14,0)*$D14,"-"))</f>
        <v>3.6767513665045959</v>
      </c>
      <c r="Z14" s="101">
        <f>IF($B14="","",IFERROR(VLOOKUP(Z$2&amp;$B$2&amp;$B$3,RESULT!$1:$1048576,$C14,0)*$D14,"-"))</f>
        <v>3.7886610316271581</v>
      </c>
      <c r="AA14" s="105"/>
      <c r="AB14" s="105"/>
      <c r="AC14" s="105"/>
      <c r="AD14" s="105"/>
      <c r="AE14" s="105"/>
      <c r="AF14" s="12"/>
      <c r="AG14" s="13"/>
      <c r="AH14" s="14"/>
    </row>
    <row r="15" spans="1:34" s="104" customFormat="1" ht="30.75" customHeight="1" x14ac:dyDescent="0.2">
      <c r="A15" s="109"/>
      <c r="B15" s="110" t="s">
        <v>260</v>
      </c>
      <c r="C15" s="111">
        <f>HLOOKUP($B15,RESULT!$1:$2,2,0)</f>
        <v>39</v>
      </c>
      <c r="D15" s="111">
        <v>1</v>
      </c>
      <c r="E15" s="100"/>
      <c r="F15" s="100" t="s">
        <v>283</v>
      </c>
      <c r="G15" s="101">
        <f>IF($B15="","",IFERROR(VLOOKUP(G$2&amp;$B$2&amp;$B$3,RESULT!$1:$1048576,$C15,0)*$D15,"-"))</f>
        <v>3.8214506557174603</v>
      </c>
      <c r="H15" s="101">
        <f>IF($B15="","",IFERROR(VLOOKUP(H$2&amp;$B$2&amp;$B$3,RESULT!$1:$1048576,$C15,0)*$D15,"-"))</f>
        <v>3.7093311449008448</v>
      </c>
      <c r="I15" s="101">
        <f>IF($B15="","",IFERROR(VLOOKUP(I$2&amp;$B$2&amp;$B$3,RESULT!$1:$1048576,$C15,0)*$D15,"-"))</f>
        <v>3.3134903482321905</v>
      </c>
      <c r="J15" s="101">
        <f>IF($B15="","",IFERROR(VLOOKUP(J$2&amp;$B$2&amp;$B$3,RESULT!$1:$1048576,$C15,0)*$D15,"-"))</f>
        <v>3.5353988102706255</v>
      </c>
      <c r="K15" s="101">
        <f>IF($B15="","",IFERROR(VLOOKUP(K$2&amp;$B$2&amp;$B$3,RESULT!$1:$1048576,$C15,0)*$D15,"-"))</f>
        <v>3.5844304302366092</v>
      </c>
      <c r="L15" s="101">
        <f>IF($B15="","",IFERROR(VLOOKUP(L$2&amp;$B$2&amp;$B$3,RESULT!$1:$1048576,$C15,0)*$D15,"-"))</f>
        <v>3.5885406446222019</v>
      </c>
      <c r="M15" s="101">
        <f>IF($B15="","",IFERROR(VLOOKUP(M$2&amp;$B$2&amp;$B$3,RESULT!$1:$1048576,$C15,0)*$D15,"-"))</f>
        <v>3.5612486840796143</v>
      </c>
      <c r="N15" s="101">
        <f>IF($B15="","",IFERROR(VLOOKUP(N$2&amp;$B$2&amp;$B$3,RESULT!$1:$1048576,$C15,0)*$D15,"-"))</f>
        <v>3.4177990045574846</v>
      </c>
      <c r="O15" s="101">
        <f>IF($B15="","",IFERROR(VLOOKUP(O$2&amp;$B$2&amp;$B$3,RESULT!$1:$1048576,$C15,0)*$D15,"-"))</f>
        <v>3.529363193675775</v>
      </c>
      <c r="P15" s="101">
        <f>IF($B15="","",IFERROR(VLOOKUP(P$2&amp;$B$2&amp;$B$3,RESULT!$1:$1048576,$C15,0)*$D15,"-"))</f>
        <v>3.801783399053706</v>
      </c>
      <c r="Q15" s="101">
        <f>IF($B15="","",IFERROR(VLOOKUP(Q$2&amp;$B$2&amp;$B$3,RESULT!$1:$1048576,$C15,0)*$D15,"-"))</f>
        <v>3.8761713651821763</v>
      </c>
      <c r="R15" s="101">
        <f>IF($B15="","",IFERROR(VLOOKUP(R$2&amp;$B$2&amp;$B$3,RESULT!$1:$1048576,$C15,0)*$D15,"-"))</f>
        <v>3.9476791422765789</v>
      </c>
      <c r="S15" s="101">
        <f>IF($B15="","",IFERROR(VLOOKUP(S$2&amp;$B$2&amp;$B$3,RESULT!$1:$1048576,$C15,0)*$D15,"-"))</f>
        <v>4.1987736587500741</v>
      </c>
      <c r="T15" s="101">
        <f>IF($B15="","",IFERROR(VLOOKUP(T$2&amp;$B$2&amp;$B$3,RESULT!$1:$1048576,$C15,0)*$D15,"-"))</f>
        <v>4.2973604258204938</v>
      </c>
      <c r="U15" s="101">
        <f>IF($B15="","",IFERROR(VLOOKUP(U$2&amp;$B$2&amp;$B$3,RESULT!$1:$1048576,$C15,0)*$D15,"-"))</f>
        <v>4.4134732742757743</v>
      </c>
      <c r="V15" s="101">
        <f>IF($B15="","",IFERROR(VLOOKUP(V$2&amp;$B$2&amp;$B$3,RESULT!$1:$1048576,$C15,0)*$D15,"-"))</f>
        <v>4.1995344842379358</v>
      </c>
      <c r="W15" s="101">
        <f>IF($B15="","",IFERROR(VLOOKUP(W$2&amp;$B$2&amp;$B$3,RESULT!$1:$1048576,$C15,0)*$D15,"-"))</f>
        <v>4.6872261423132322</v>
      </c>
      <c r="X15" s="101">
        <f>IF($B15="","",IFERROR(VLOOKUP(X$2&amp;$B$2&amp;$B$3,RESULT!$1:$1048576,$C15,0)*$D15,"-"))</f>
        <v>4.7345534695628988</v>
      </c>
      <c r="Y15" s="101">
        <f>IF($B15="","",IFERROR(VLOOKUP(Y$2&amp;$B$2&amp;$B$3,RESULT!$1:$1048576,$C15,0)*$D15,"-"))</f>
        <v>4.9364009276873819</v>
      </c>
      <c r="Z15" s="101">
        <f>IF($B15="","",IFERROR(VLOOKUP(Z$2&amp;$B$2&amp;$B$3,RESULT!$1:$1048576,$C15,0)*$D15,"-"))</f>
        <v>4.7619812428886803</v>
      </c>
      <c r="AA15" s="105"/>
      <c r="AB15" s="105"/>
      <c r="AC15" s="105"/>
      <c r="AD15" s="105"/>
      <c r="AE15" s="105"/>
      <c r="AF15" s="12"/>
      <c r="AG15" s="13"/>
      <c r="AH15" s="14"/>
    </row>
    <row r="16" spans="1:34" s="104" customFormat="1" ht="30.75" customHeight="1" x14ac:dyDescent="0.2">
      <c r="A16" s="109"/>
      <c r="B16" s="110" t="s">
        <v>261</v>
      </c>
      <c r="C16" s="111">
        <f>HLOOKUP($B16,RESULT!$1:$2,2,0)</f>
        <v>40</v>
      </c>
      <c r="D16" s="111">
        <v>1</v>
      </c>
      <c r="E16" s="100"/>
      <c r="F16" s="100" t="s">
        <v>284</v>
      </c>
      <c r="G16" s="101">
        <f>IF($B16="","",IFERROR(VLOOKUP(G$2&amp;$B$2&amp;$B$3,RESULT!$1:$1048576,$C16,0)*$D16,"-"))</f>
        <v>4.809092668860961</v>
      </c>
      <c r="H16" s="101">
        <f>IF($B16="","",IFERROR(VLOOKUP(H$2&amp;$B$2&amp;$B$3,RESULT!$1:$1048576,$C16,0)*$D16,"-"))</f>
        <v>4.5973173646358951</v>
      </c>
      <c r="I16" s="101">
        <f>IF($B16="","",IFERROR(VLOOKUP(I$2&amp;$B$2&amp;$B$3,RESULT!$1:$1048576,$C16,0)*$D16,"-"))</f>
        <v>4.3505487260169371</v>
      </c>
      <c r="J16" s="101">
        <f>IF($B16="","",IFERROR(VLOOKUP(J$2&amp;$B$2&amp;$B$3,RESULT!$1:$1048576,$C16,0)*$D16,"-"))</f>
        <v>4.6687650745716169</v>
      </c>
      <c r="K16" s="101">
        <f>IF($B16="","",IFERROR(VLOOKUP(K$2&amp;$B$2&amp;$B$3,RESULT!$1:$1048576,$C16,0)*$D16,"-"))</f>
        <v>4.6723731601398306</v>
      </c>
      <c r="L16" s="101">
        <f>IF($B16="","",IFERROR(VLOOKUP(L$2&amp;$B$2&amp;$B$3,RESULT!$1:$1048576,$C16,0)*$D16,"-"))</f>
        <v>4.6545967022996386</v>
      </c>
      <c r="M16" s="101">
        <f>IF($B16="","",IFERROR(VLOOKUP(M$2&amp;$B$2&amp;$B$3,RESULT!$1:$1048576,$C16,0)*$D16,"-"))</f>
        <v>4.6265766583497019</v>
      </c>
      <c r="N16" s="101">
        <f>IF($B16="","",IFERROR(VLOOKUP(N$2&amp;$B$2&amp;$B$3,RESULT!$1:$1048576,$C16,0)*$D16,"-"))</f>
        <v>4.4321555697748796</v>
      </c>
      <c r="O16" s="101">
        <f>IF($B16="","",IFERROR(VLOOKUP(O$2&amp;$B$2&amp;$B$3,RESULT!$1:$1048576,$C16,0)*$D16,"-"))</f>
        <v>4.5056381130738767</v>
      </c>
      <c r="P16" s="101">
        <f>IF($B16="","",IFERROR(VLOOKUP(P$2&amp;$B$2&amp;$B$3,RESULT!$1:$1048576,$C16,0)*$D16,"-"))</f>
        <v>4.7793314736067583</v>
      </c>
      <c r="Q16" s="101">
        <f>IF($B16="","",IFERROR(VLOOKUP(Q$2&amp;$B$2&amp;$B$3,RESULT!$1:$1048576,$C16,0)*$D16,"-"))</f>
        <v>4.974149410473057</v>
      </c>
      <c r="R16" s="101">
        <f>IF($B16="","",IFERROR(VLOOKUP(R$2&amp;$B$2&amp;$B$3,RESULT!$1:$1048576,$C16,0)*$D16,"-"))</f>
        <v>4.9252020751533223</v>
      </c>
      <c r="S16" s="101">
        <f>IF($B16="","",IFERROR(VLOOKUP(S$2&amp;$B$2&amp;$B$3,RESULT!$1:$1048576,$C16,0)*$D16,"-"))</f>
        <v>5.3431269616607704</v>
      </c>
      <c r="T16" s="101">
        <f>IF($B16="","",IFERROR(VLOOKUP(T$2&amp;$B$2&amp;$B$3,RESULT!$1:$1048576,$C16,0)*$D16,"-"))</f>
        <v>5.4656573373845667</v>
      </c>
      <c r="U16" s="101">
        <f>IF($B16="","",IFERROR(VLOOKUP(U$2&amp;$B$2&amp;$B$3,RESULT!$1:$1048576,$C16,0)*$D16,"-"))</f>
        <v>5.5448398685416773</v>
      </c>
      <c r="V16" s="101">
        <f>IF($B16="","",IFERROR(VLOOKUP(V$2&amp;$B$2&amp;$B$3,RESULT!$1:$1048576,$C16,0)*$D16,"-"))</f>
        <v>5.3406134646469638</v>
      </c>
      <c r="W16" s="101">
        <f>IF($B16="","",IFERROR(VLOOKUP(W$2&amp;$B$2&amp;$B$3,RESULT!$1:$1048576,$C16,0)*$D16,"-"))</f>
        <v>5.801803253110851</v>
      </c>
      <c r="X16" s="101">
        <f>IF($B16="","",IFERROR(VLOOKUP(X$2&amp;$B$2&amp;$B$3,RESULT!$1:$1048576,$C16,0)*$D16,"-"))</f>
        <v>5.8606082818863818</v>
      </c>
      <c r="Y16" s="101">
        <f>IF($B16="","",IFERROR(VLOOKUP(Y$2&amp;$B$2&amp;$B$3,RESULT!$1:$1048576,$C16,0)*$D16,"-"))</f>
        <v>6.1003795191033969</v>
      </c>
      <c r="Z16" s="101">
        <f>IF($B16="","",IFERROR(VLOOKUP(Z$2&amp;$B$2&amp;$B$3,RESULT!$1:$1048576,$C16,0)*$D16,"-"))</f>
        <v>5.8758883101487598</v>
      </c>
      <c r="AA16" s="105"/>
      <c r="AB16" s="105"/>
      <c r="AC16" s="105"/>
      <c r="AD16" s="105"/>
      <c r="AE16" s="105"/>
      <c r="AF16" s="12"/>
      <c r="AG16" s="13"/>
      <c r="AH16" s="14"/>
    </row>
    <row r="17" spans="1:48" s="104" customFormat="1" ht="30" customHeight="1" x14ac:dyDescent="0.2">
      <c r="A17" s="109"/>
      <c r="B17" s="110" t="s">
        <v>262</v>
      </c>
      <c r="C17" s="111">
        <f>HLOOKUP($B17,RESULT!$1:$2,2,0)</f>
        <v>41</v>
      </c>
      <c r="D17" s="111">
        <v>1</v>
      </c>
      <c r="E17" s="100"/>
      <c r="F17" s="100" t="s">
        <v>285</v>
      </c>
      <c r="G17" s="101">
        <f>IF($B17="","",IFERROR(VLOOKUP(G$2&amp;$B$2&amp;$B$3,RESULT!$1:$1048576,$C17,0)*$D17,"-"))</f>
        <v>6.100009178459203</v>
      </c>
      <c r="H17" s="101">
        <f>IF($B17="","",IFERROR(VLOOKUP(H$2&amp;$B$2&amp;$B$3,RESULT!$1:$1048576,$C17,0)*$D17,"-"))</f>
        <v>5.7922325473027811</v>
      </c>
      <c r="I17" s="101">
        <f>IF($B17="","",IFERROR(VLOOKUP(I$2&amp;$B$2&amp;$B$3,RESULT!$1:$1048576,$C17,0)*$D17,"-"))</f>
        <v>5.4530162721716451</v>
      </c>
      <c r="J17" s="101">
        <f>IF($B17="","",IFERROR(VLOOKUP(J$2&amp;$B$2&amp;$B$3,RESULT!$1:$1048576,$C17,0)*$D17,"-"))</f>
        <v>5.9748382829131934</v>
      </c>
      <c r="K17" s="101">
        <f>IF($B17="","",IFERROR(VLOOKUP(K$2&amp;$B$2&amp;$B$3,RESULT!$1:$1048576,$C17,0)*$D17,"-"))</f>
        <v>5.8670027726958551</v>
      </c>
      <c r="L17" s="101">
        <f>IF($B17="","",IFERROR(VLOOKUP(L$2&amp;$B$2&amp;$B$3,RESULT!$1:$1048576,$C17,0)*$D17,"-"))</f>
        <v>5.8793435880500358</v>
      </c>
      <c r="M17" s="101">
        <f>IF($B17="","",IFERROR(VLOOKUP(M$2&amp;$B$2&amp;$B$3,RESULT!$1:$1048576,$C17,0)*$D17,"-"))</f>
        <v>5.823482006594201</v>
      </c>
      <c r="N17" s="101">
        <f>IF($B17="","",IFERROR(VLOOKUP(N$2&amp;$B$2&amp;$B$3,RESULT!$1:$1048576,$C17,0)*$D17,"-"))</f>
        <v>5.7290270222925219</v>
      </c>
      <c r="O17" s="101">
        <f>IF($B17="","",IFERROR(VLOOKUP(O$2&amp;$B$2&amp;$B$3,RESULT!$1:$1048576,$C17,0)*$D17,"-"))</f>
        <v>5.8280094639828395</v>
      </c>
      <c r="P17" s="101">
        <f>IF($B17="","",IFERROR(VLOOKUP(P$2&amp;$B$2&amp;$B$3,RESULT!$1:$1048576,$C17,0)*$D17,"-"))</f>
        <v>6.2212690478762021</v>
      </c>
      <c r="Q17" s="101">
        <f>IF($B17="","",IFERROR(VLOOKUP(Q$2&amp;$B$2&amp;$B$3,RESULT!$1:$1048576,$C17,0)*$D17,"-"))</f>
        <v>6.1897104031462025</v>
      </c>
      <c r="R17" s="101">
        <f>IF($B17="","",IFERROR(VLOOKUP(R$2&amp;$B$2&amp;$B$3,RESULT!$1:$1048576,$C17,0)*$D17,"-"))</f>
        <v>6.2266263314727581</v>
      </c>
      <c r="S17" s="101">
        <f>IF($B17="","",IFERROR(VLOOKUP(S$2&amp;$B$2&amp;$B$3,RESULT!$1:$1048576,$C17,0)*$D17,"-"))</f>
        <v>6.6102324854815784</v>
      </c>
      <c r="T17" s="101">
        <f>IF($B17="","",IFERROR(VLOOKUP(T$2&amp;$B$2&amp;$B$3,RESULT!$1:$1048576,$C17,0)*$D17,"-"))</f>
        <v>6.9004146767287367</v>
      </c>
      <c r="U17" s="101">
        <f>IF($B17="","",IFERROR(VLOOKUP(U$2&amp;$B$2&amp;$B$3,RESULT!$1:$1048576,$C17,0)*$D17,"-"))</f>
        <v>6.8705789201594278</v>
      </c>
      <c r="V17" s="101">
        <f>IF($B17="","",IFERROR(VLOOKUP(V$2&amp;$B$2&amp;$B$3,RESULT!$1:$1048576,$C17,0)*$D17,"-"))</f>
        <v>6.7765553616629148</v>
      </c>
      <c r="W17" s="101">
        <f>IF($B17="","",IFERROR(VLOOKUP(W$2&amp;$B$2&amp;$B$3,RESULT!$1:$1048576,$C17,0)*$D17,"-"))</f>
        <v>7.0595971979450951</v>
      </c>
      <c r="X17" s="101">
        <f>IF($B17="","",IFERROR(VLOOKUP(X$2&amp;$B$2&amp;$B$3,RESULT!$1:$1048576,$C17,0)*$D17,"-"))</f>
        <v>6.991669144950567</v>
      </c>
      <c r="Y17" s="101">
        <f>IF($B17="","",IFERROR(VLOOKUP(Y$2&amp;$B$2&amp;$B$3,RESULT!$1:$1048576,$C17,0)*$D17,"-"))</f>
        <v>7.4605165913438576</v>
      </c>
      <c r="Z17" s="101">
        <f>IF($B17="","",IFERROR(VLOOKUP(Z$2&amp;$B$2&amp;$B$3,RESULT!$1:$1048576,$C17,0)*$D17,"-"))</f>
        <v>7.1612683053859669</v>
      </c>
      <c r="AA17" s="105"/>
      <c r="AB17" s="105"/>
      <c r="AC17" s="105"/>
      <c r="AD17" s="105"/>
      <c r="AE17" s="105"/>
      <c r="AF17" s="12"/>
      <c r="AG17" s="13"/>
      <c r="AH17" s="14"/>
    </row>
    <row r="18" spans="1:48" s="104" customFormat="1" ht="30" customHeight="1" x14ac:dyDescent="0.2">
      <c r="A18" s="109"/>
      <c r="B18" s="110" t="s">
        <v>263</v>
      </c>
      <c r="C18" s="111">
        <f>HLOOKUP($B18,RESULT!$1:$2,2,0)</f>
        <v>42</v>
      </c>
      <c r="D18" s="111">
        <v>1</v>
      </c>
      <c r="E18" s="100"/>
      <c r="F18" s="100" t="s">
        <v>286</v>
      </c>
      <c r="G18" s="101">
        <f>IF($B18="","",IFERROR(VLOOKUP(G$2&amp;$B$2&amp;$B$3,RESULT!$1:$1048576,$C18,0)*$D18,"-"))</f>
        <v>8.4063870832029899</v>
      </c>
      <c r="H18" s="101">
        <f>IF($B18="","",IFERROR(VLOOKUP(H$2&amp;$B$2&amp;$B$3,RESULT!$1:$1048576,$C18,0)*$D18,"-"))</f>
        <v>7.4707523343753763</v>
      </c>
      <c r="I18" s="101">
        <f>IF($B18="","",IFERROR(VLOOKUP(I$2&amp;$B$2&amp;$B$3,RESULT!$1:$1048576,$C18,0)*$D18,"-"))</f>
        <v>7.1066146041731244</v>
      </c>
      <c r="J18" s="101">
        <f>IF($B18="","",IFERROR(VLOOKUP(J$2&amp;$B$2&amp;$B$3,RESULT!$1:$1048576,$C18,0)*$D18,"-"))</f>
        <v>7.6140384954743361</v>
      </c>
      <c r="K18" s="101">
        <f>IF($B18="","",IFERROR(VLOOKUP(K$2&amp;$B$2&amp;$B$3,RESULT!$1:$1048576,$C18,0)*$D18,"-"))</f>
        <v>7.8792986608428812</v>
      </c>
      <c r="L18" s="101">
        <f>IF($B18="","",IFERROR(VLOOKUP(L$2&amp;$B$2&amp;$B$3,RESULT!$1:$1048576,$C18,0)*$D18,"-"))</f>
        <v>7.6214749816875482</v>
      </c>
      <c r="M18" s="101">
        <f>IF($B18="","",IFERROR(VLOOKUP(M$2&amp;$B$2&amp;$B$3,RESULT!$1:$1048576,$C18,0)*$D18,"-"))</f>
        <v>7.6035469882427975</v>
      </c>
      <c r="N18" s="101">
        <f>IF($B18="","",IFERROR(VLOOKUP(N$2&amp;$B$2&amp;$B$3,RESULT!$1:$1048576,$C18,0)*$D18,"-"))</f>
        <v>7.5121820105019204</v>
      </c>
      <c r="O18" s="101">
        <f>IF($B18="","",IFERROR(VLOOKUP(O$2&amp;$B$2&amp;$B$3,RESULT!$1:$1048576,$C18,0)*$D18,"-"))</f>
        <v>7.4992225218531132</v>
      </c>
      <c r="P18" s="101">
        <f>IF($B18="","",IFERROR(VLOOKUP(P$2&amp;$B$2&amp;$B$3,RESULT!$1:$1048576,$C18,0)*$D18,"-"))</f>
        <v>8.0847934182675196</v>
      </c>
      <c r="Q18" s="101">
        <f>IF($B18="","",IFERROR(VLOOKUP(Q$2&amp;$B$2&amp;$B$3,RESULT!$1:$1048576,$C18,0)*$D18,"-"))</f>
        <v>7.906723044211077</v>
      </c>
      <c r="R18" s="101">
        <f>IF($B18="","",IFERROR(VLOOKUP(R$2&amp;$B$2&amp;$B$3,RESULT!$1:$1048576,$C18,0)*$D18,"-"))</f>
        <v>7.6962395597777054</v>
      </c>
      <c r="S18" s="101">
        <f>IF($B18="","",IFERROR(VLOOKUP(S$2&amp;$B$2&amp;$B$3,RESULT!$1:$1048576,$C18,0)*$D18,"-"))</f>
        <v>7.8988334693337379</v>
      </c>
      <c r="T18" s="101">
        <f>IF($B18="","",IFERROR(VLOOKUP(T$2&amp;$B$2&amp;$B$3,RESULT!$1:$1048576,$C18,0)*$D18,"-"))</f>
        <v>8.2680251056164664</v>
      </c>
      <c r="U18" s="101">
        <f>IF($B18="","",IFERROR(VLOOKUP(U$2&amp;$B$2&amp;$B$3,RESULT!$1:$1048576,$C18,0)*$D18,"-"))</f>
        <v>8.4340404780549605</v>
      </c>
      <c r="V18" s="101">
        <f>IF($B18="","",IFERROR(VLOOKUP(V$2&amp;$B$2&amp;$B$3,RESULT!$1:$1048576,$C18,0)*$D18,"-"))</f>
        <v>8.2100119502355113</v>
      </c>
      <c r="W18" s="101">
        <f>IF($B18="","",IFERROR(VLOOKUP(W$2&amp;$B$2&amp;$B$3,RESULT!$1:$1048576,$C18,0)*$D18,"-"))</f>
        <v>8.7554629301188314</v>
      </c>
      <c r="X18" s="101">
        <f>IF($B18="","",IFERROR(VLOOKUP(X$2&amp;$B$2&amp;$B$3,RESULT!$1:$1048576,$C18,0)*$D18,"-"))</f>
        <v>8.5556596845775736</v>
      </c>
      <c r="Y18" s="101">
        <f>IF($B18="","",IFERROR(VLOOKUP(Y$2&amp;$B$2&amp;$B$3,RESULT!$1:$1048576,$C18,0)*$D18,"-"))</f>
        <v>8.9669133358873516</v>
      </c>
      <c r="Z18" s="101">
        <f>IF($B18="","",IFERROR(VLOOKUP(Z$2&amp;$B$2&amp;$B$3,RESULT!$1:$1048576,$C18,0)*$D18,"-"))</f>
        <v>8.7810730653060425</v>
      </c>
      <c r="AA18" s="105"/>
      <c r="AB18" s="105"/>
      <c r="AC18" s="105"/>
      <c r="AD18" s="105"/>
      <c r="AE18" s="105"/>
      <c r="AF18" s="12"/>
      <c r="AG18" s="13"/>
      <c r="AH18" s="14"/>
    </row>
    <row r="19" spans="1:48" s="104" customFormat="1" ht="30.75" customHeight="1" x14ac:dyDescent="0.2">
      <c r="A19" s="109"/>
      <c r="B19" s="110" t="s">
        <v>264</v>
      </c>
      <c r="C19" s="111">
        <f>HLOOKUP($B19,RESULT!$1:$2,2,0)</f>
        <v>43</v>
      </c>
      <c r="D19" s="111">
        <v>1</v>
      </c>
      <c r="E19" s="100"/>
      <c r="F19" s="100" t="s">
        <v>287</v>
      </c>
      <c r="G19" s="101">
        <f>IF($B19="","",IFERROR(VLOOKUP(G$2&amp;$B$2&amp;$B$3,RESULT!$1:$1048576,$C19,0)*$D19,"-"))</f>
        <v>11.046049846628531</v>
      </c>
      <c r="H19" s="101">
        <f>IF($B19="","",IFERROR(VLOOKUP(H$2&amp;$B$2&amp;$B$3,RESULT!$1:$1048576,$C19,0)*$D19,"-"))</f>
        <v>10.119368339155418</v>
      </c>
      <c r="I19" s="101">
        <f>IF($B19="","",IFERROR(VLOOKUP(I$2&amp;$B$2&amp;$B$3,RESULT!$1:$1048576,$C19,0)*$D19,"-"))</f>
        <v>9.9335601717532676</v>
      </c>
      <c r="J19" s="101">
        <f>IF($B19="","",IFERROR(VLOOKUP(J$2&amp;$B$2&amp;$B$3,RESULT!$1:$1048576,$C19,0)*$D19,"-"))</f>
        <v>10.537914449564145</v>
      </c>
      <c r="K19" s="101">
        <f>IF($B19="","",IFERROR(VLOOKUP(K$2&amp;$B$2&amp;$B$3,RESULT!$1:$1048576,$C19,0)*$D19,"-"))</f>
        <v>10.936140533896335</v>
      </c>
      <c r="L19" s="101">
        <f>IF($B19="","",IFERROR(VLOOKUP(L$2&amp;$B$2&amp;$B$3,RESULT!$1:$1048576,$C19,0)*$D19,"-"))</f>
        <v>10.646895290580517</v>
      </c>
      <c r="M19" s="101">
        <f>IF($B19="","",IFERROR(VLOOKUP(M$2&amp;$B$2&amp;$B$3,RESULT!$1:$1048576,$C19,0)*$D19,"-"))</f>
        <v>10.432620473397215</v>
      </c>
      <c r="N19" s="101">
        <f>IF($B19="","",IFERROR(VLOOKUP(N$2&amp;$B$2&amp;$B$3,RESULT!$1:$1048576,$C19,0)*$D19,"-"))</f>
        <v>10.362315883324548</v>
      </c>
      <c r="O19" s="101">
        <f>IF($B19="","",IFERROR(VLOOKUP(O$2&amp;$B$2&amp;$B$3,RESULT!$1:$1048576,$C19,0)*$D19,"-"))</f>
        <v>10.098939828121182</v>
      </c>
      <c r="P19" s="101">
        <f>IF($B19="","",IFERROR(VLOOKUP(P$2&amp;$B$2&amp;$B$3,RESULT!$1:$1048576,$C19,0)*$D19,"-"))</f>
        <v>11.199867674605514</v>
      </c>
      <c r="Q19" s="101">
        <f>IF($B19="","",IFERROR(VLOOKUP(Q$2&amp;$B$2&amp;$B$3,RESULT!$1:$1048576,$C19,0)*$D19,"-"))</f>
        <v>10.781059986102772</v>
      </c>
      <c r="R19" s="101">
        <f>IF($B19="","",IFERROR(VLOOKUP(R$2&amp;$B$2&amp;$B$3,RESULT!$1:$1048576,$C19,0)*$D19,"-"))</f>
        <v>10.25438648590286</v>
      </c>
      <c r="S19" s="101">
        <f>IF($B19="","",IFERROR(VLOOKUP(S$2&amp;$B$2&amp;$B$3,RESULT!$1:$1048576,$C19,0)*$D19,"-"))</f>
        <v>10.590447998239156</v>
      </c>
      <c r="T19" s="101">
        <f>IF($B19="","",IFERROR(VLOOKUP(T$2&amp;$B$2&amp;$B$3,RESULT!$1:$1048576,$C19,0)*$D19,"-"))</f>
        <v>10.796795445433915</v>
      </c>
      <c r="U19" s="101">
        <f>IF($B19="","",IFERROR(VLOOKUP(U$2&amp;$B$2&amp;$B$3,RESULT!$1:$1048576,$C19,0)*$D19,"-"))</f>
        <v>10.894992952049051</v>
      </c>
      <c r="V19" s="101">
        <f>IF($B19="","",IFERROR(VLOOKUP(V$2&amp;$B$2&amp;$B$3,RESULT!$1:$1048576,$C19,0)*$D19,"-"))</f>
        <v>10.659262119017974</v>
      </c>
      <c r="W19" s="101">
        <f>IF($B19="","",IFERROR(VLOOKUP(W$2&amp;$B$2&amp;$B$3,RESULT!$1:$1048576,$C19,0)*$D19,"-"))</f>
        <v>11.422415609900995</v>
      </c>
      <c r="X19" s="101">
        <f>IF($B19="","",IFERROR(VLOOKUP(X$2&amp;$B$2&amp;$B$3,RESULT!$1:$1048576,$C19,0)*$D19,"-"))</f>
        <v>11.069023745970419</v>
      </c>
      <c r="Y19" s="101">
        <f>IF($B19="","",IFERROR(VLOOKUP(Y$2&amp;$B$2&amp;$B$3,RESULT!$1:$1048576,$C19,0)*$D19,"-"))</f>
        <v>11.233397656664664</v>
      </c>
      <c r="Z19" s="101">
        <f>IF($B19="","",IFERROR(VLOOKUP(Z$2&amp;$B$2&amp;$B$3,RESULT!$1:$1048576,$C19,0)*$D19,"-"))</f>
        <v>11.251365710225208</v>
      </c>
      <c r="AA19" s="105"/>
      <c r="AB19" s="105"/>
      <c r="AC19" s="105"/>
      <c r="AD19" s="105"/>
      <c r="AE19" s="105"/>
      <c r="AF19" s="12"/>
      <c r="AG19" s="13"/>
      <c r="AH19" s="14"/>
    </row>
    <row r="20" spans="1:48" s="104" customFormat="1" ht="30.75" customHeight="1" x14ac:dyDescent="0.2">
      <c r="A20" s="109"/>
      <c r="B20" s="110" t="s">
        <v>265</v>
      </c>
      <c r="C20" s="111">
        <f>HLOOKUP($B20,RESULT!$1:$2,2,0)</f>
        <v>44</v>
      </c>
      <c r="D20" s="111">
        <v>1</v>
      </c>
      <c r="E20" s="100"/>
      <c r="F20" s="100" t="s">
        <v>288</v>
      </c>
      <c r="G20" s="101">
        <f>IF($B20="","",IFERROR(VLOOKUP(G$2&amp;$B$2&amp;$B$3,RESULT!$1:$1048576,$C20,0)*$D20,"-"))</f>
        <v>17.160692764151378</v>
      </c>
      <c r="H20" s="101">
        <f>IF($B20="","",IFERROR(VLOOKUP(H$2&amp;$B$2&amp;$B$3,RESULT!$1:$1048576,$C20,0)*$D20,"-"))</f>
        <v>17.111599949678386</v>
      </c>
      <c r="I20" s="101">
        <f>IF($B20="","",IFERROR(VLOOKUP(I$2&amp;$B$2&amp;$B$3,RESULT!$1:$1048576,$C20,0)*$D20,"-"))</f>
        <v>16.062409959049546</v>
      </c>
      <c r="J20" s="101">
        <f>IF($B20="","",IFERROR(VLOOKUP(J$2&amp;$B$2&amp;$B$3,RESULT!$1:$1048576,$C20,0)*$D20,"-"))</f>
        <v>16.542998139124194</v>
      </c>
      <c r="K20" s="101">
        <f>IF($B20="","",IFERROR(VLOOKUP(K$2&amp;$B$2&amp;$B$3,RESULT!$1:$1048576,$C20,0)*$D20,"-"))</f>
        <v>17.12936235608116</v>
      </c>
      <c r="L20" s="101">
        <f>IF($B20="","",IFERROR(VLOOKUP(L$2&amp;$B$2&amp;$B$3,RESULT!$1:$1048576,$C20,0)*$D20,"-"))</f>
        <v>16.962479400223295</v>
      </c>
      <c r="M20" s="101">
        <f>IF($B20="","",IFERROR(VLOOKUP(M$2&amp;$B$2&amp;$B$3,RESULT!$1:$1048576,$C20,0)*$D20,"-"))</f>
        <v>16.657297766074251</v>
      </c>
      <c r="N20" s="101">
        <f>IF($B20="","",IFERROR(VLOOKUP(N$2&amp;$B$2&amp;$B$3,RESULT!$1:$1048576,$C20,0)*$D20,"-"))</f>
        <v>16.144827362852247</v>
      </c>
      <c r="O20" s="101">
        <f>IF($B20="","",IFERROR(VLOOKUP(O$2&amp;$B$2&amp;$B$3,RESULT!$1:$1048576,$C20,0)*$D20,"-"))</f>
        <v>16.898606024932107</v>
      </c>
      <c r="P20" s="101">
        <f>IF($B20="","",IFERROR(VLOOKUP(P$2&amp;$B$2&amp;$B$3,RESULT!$1:$1048576,$C20,0)*$D20,"-"))</f>
        <v>16.761354895093703</v>
      </c>
      <c r="Q20" s="101">
        <f>IF($B20="","",IFERROR(VLOOKUP(Q$2&amp;$B$2&amp;$B$3,RESULT!$1:$1048576,$C20,0)*$D20,"-"))</f>
        <v>17.380044292559411</v>
      </c>
      <c r="R20" s="101">
        <f>IF($B20="","",IFERROR(VLOOKUP(R$2&amp;$B$2&amp;$B$3,RESULT!$1:$1048576,$C20,0)*$D20,"-"))</f>
        <v>16.242496896283107</v>
      </c>
      <c r="S20" s="101">
        <f>IF($B20="","",IFERROR(VLOOKUP(S$2&amp;$B$2&amp;$B$3,RESULT!$1:$1048576,$C20,0)*$D20,"-"))</f>
        <v>16.082485731295399</v>
      </c>
      <c r="T20" s="101">
        <f>IF($B20="","",IFERROR(VLOOKUP(T$2&amp;$B$2&amp;$B$3,RESULT!$1:$1048576,$C20,0)*$D20,"-"))</f>
        <v>15.817664532109575</v>
      </c>
      <c r="U20" s="101">
        <f>IF($B20="","",IFERROR(VLOOKUP(U$2&amp;$B$2&amp;$B$3,RESULT!$1:$1048576,$C20,0)*$D20,"-"))</f>
        <v>15.91642162865066</v>
      </c>
      <c r="V20" s="101">
        <f>IF($B20="","",IFERROR(VLOOKUP(V$2&amp;$B$2&amp;$B$3,RESULT!$1:$1048576,$C20,0)*$D20,"-"))</f>
        <v>16.280018558926784</v>
      </c>
      <c r="W20" s="101">
        <f>IF($B20="","",IFERROR(VLOOKUP(W$2&amp;$B$2&amp;$B$3,RESULT!$1:$1048576,$C20,0)*$D20,"-"))</f>
        <v>16.078513497707924</v>
      </c>
      <c r="X20" s="101">
        <f>IF($B20="","",IFERROR(VLOOKUP(X$2&amp;$B$2&amp;$B$3,RESULT!$1:$1048576,$C20,0)*$D20,"-"))</f>
        <v>15.641082130076121</v>
      </c>
      <c r="Y20" s="101">
        <f>IF($B20="","",IFERROR(VLOOKUP(Y$2&amp;$B$2&amp;$B$3,RESULT!$1:$1048576,$C20,0)*$D20,"-"))</f>
        <v>15.780617309564953</v>
      </c>
      <c r="Z20" s="101">
        <f>IF($B20="","",IFERROR(VLOOKUP(Z$2&amp;$B$2&amp;$B$3,RESULT!$1:$1048576,$C20,0)*$D20,"-"))</f>
        <v>15.891896054418268</v>
      </c>
      <c r="AA20" s="105"/>
      <c r="AB20" s="105"/>
      <c r="AC20" s="105"/>
      <c r="AD20" s="105"/>
      <c r="AE20" s="105"/>
      <c r="AF20" s="12"/>
      <c r="AG20" s="13"/>
      <c r="AH20" s="14"/>
    </row>
    <row r="21" spans="1:48" s="104" customFormat="1" ht="30.75" customHeight="1" x14ac:dyDescent="0.2">
      <c r="A21" s="109"/>
      <c r="B21" s="110" t="s">
        <v>266</v>
      </c>
      <c r="C21" s="111">
        <f>HLOOKUP($B21,RESULT!$1:$2,2,0)</f>
        <v>45</v>
      </c>
      <c r="D21" s="111">
        <v>1</v>
      </c>
      <c r="E21" s="100"/>
      <c r="F21" s="100" t="s">
        <v>289</v>
      </c>
      <c r="G21" s="101">
        <f>IF($B21="","",IFERROR(VLOOKUP(G$2&amp;$B$2&amp;$B$3,RESULT!$1:$1048576,$C21,0)*$D21,"-"))</f>
        <v>42.8019710607485</v>
      </c>
      <c r="H21" s="101">
        <f>IF($B21="","",IFERROR(VLOOKUP(H$2&amp;$B$2&amp;$B$3,RESULT!$1:$1048576,$C21,0)*$D21,"-"))</f>
        <v>45.938928969001729</v>
      </c>
      <c r="I21" s="101">
        <f>IF($B21="","",IFERROR(VLOOKUP(I$2&amp;$B$2&amp;$B$3,RESULT!$1:$1048576,$C21,0)*$D21,"-"))</f>
        <v>48.479922920723354</v>
      </c>
      <c r="J21" s="101">
        <f>IF($B21="","",IFERROR(VLOOKUP(J$2&amp;$B$2&amp;$B$3,RESULT!$1:$1048576,$C21,0)*$D21,"-"))</f>
        <v>45.560846811155265</v>
      </c>
      <c r="K21" s="101">
        <f>IF($B21="","",IFERROR(VLOOKUP(K$2&amp;$B$2&amp;$B$3,RESULT!$1:$1048576,$C21,0)*$D21,"-"))</f>
        <v>44.389539759326865</v>
      </c>
      <c r="L21" s="101">
        <f>IF($B21="","",IFERROR(VLOOKUP(L$2&amp;$B$2&amp;$B$3,RESULT!$1:$1048576,$C21,0)*$D21,"-"))</f>
        <v>45.336021569127169</v>
      </c>
      <c r="M21" s="101">
        <f>IF($B21="","",IFERROR(VLOOKUP(M$2&amp;$B$2&amp;$B$3,RESULT!$1:$1048576,$C21,0)*$D21,"-"))</f>
        <v>45.723276690193053</v>
      </c>
      <c r="N21" s="101">
        <f>IF($B21="","",IFERROR(VLOOKUP(N$2&amp;$B$2&amp;$B$3,RESULT!$1:$1048576,$C21,0)*$D21,"-"))</f>
        <v>47.176880292462492</v>
      </c>
      <c r="O21" s="101">
        <f>IF($B21="","",IFERROR(VLOOKUP(O$2&amp;$B$2&amp;$B$3,RESULT!$1:$1048576,$C21,0)*$D21,"-"))</f>
        <v>45.946596754406244</v>
      </c>
      <c r="P21" s="101">
        <f>IF($B21="","",IFERROR(VLOOKUP(P$2&amp;$B$2&amp;$B$3,RESULT!$1:$1048576,$C21,0)*$D21,"-"))</f>
        <v>43.178069727916636</v>
      </c>
      <c r="Q21" s="101">
        <f>IF($B21="","",IFERROR(VLOOKUP(Q$2&amp;$B$2&amp;$B$3,RESULT!$1:$1048576,$C21,0)*$D21,"-"))</f>
        <v>42.587822407517876</v>
      </c>
      <c r="R21" s="101">
        <f>IF($B21="","",IFERROR(VLOOKUP(R$2&amp;$B$2&amp;$B$3,RESULT!$1:$1048576,$C21,0)*$D21,"-"))</f>
        <v>44.436006090018985</v>
      </c>
      <c r="S21" s="101">
        <f>IF($B21="","",IFERROR(VLOOKUP(S$2&amp;$B$2&amp;$B$3,RESULT!$1:$1048576,$C21,0)*$D21,"-"))</f>
        <v>42.352524617926143</v>
      </c>
      <c r="T21" s="101">
        <f>IF($B21="","",IFERROR(VLOOKUP(T$2&amp;$B$2&amp;$B$3,RESULT!$1:$1048576,$C21,0)*$D21,"-"))</f>
        <v>41.323464178384974</v>
      </c>
      <c r="U21" s="101">
        <f>IF($B21="","",IFERROR(VLOOKUP(U$2&amp;$B$2&amp;$B$3,RESULT!$1:$1048576,$C21,0)*$D21,"-"))</f>
        <v>40.724647752126707</v>
      </c>
      <c r="V21" s="101">
        <f>IF($B21="","",IFERROR(VLOOKUP(V$2&amp;$B$2&amp;$B$3,RESULT!$1:$1048576,$C21,0)*$D21,"-"))</f>
        <v>41.616614416474924</v>
      </c>
      <c r="W21" s="101">
        <f>IF($B21="","",IFERROR(VLOOKUP(W$2&amp;$B$2&amp;$B$3,RESULT!$1:$1048576,$C21,0)*$D21,"-"))</f>
        <v>38.465858008251494</v>
      </c>
      <c r="X21" s="101">
        <f>IF($B21="","",IFERROR(VLOOKUP(X$2&amp;$B$2&amp;$B$3,RESULT!$1:$1048576,$C21,0)*$D21,"-"))</f>
        <v>39.124362712962615</v>
      </c>
      <c r="Y21" s="101">
        <f>IF($B21="","",IFERROR(VLOOKUP(Y$2&amp;$B$2&amp;$B$3,RESULT!$1:$1048576,$C21,0)*$D21,"-"))</f>
        <v>38.030412028304681</v>
      </c>
      <c r="Z21" s="101">
        <f>IF($B21="","",IFERROR(VLOOKUP(Z$2&amp;$B$2&amp;$B$3,RESULT!$1:$1048576,$C21,0)*$D21,"-"))</f>
        <v>38.255335872119964</v>
      </c>
      <c r="AA21" s="105"/>
      <c r="AB21" s="105"/>
      <c r="AC21" s="105"/>
      <c r="AD21" s="105"/>
      <c r="AE21" s="105"/>
      <c r="AF21" s="12"/>
      <c r="AG21" s="13"/>
      <c r="AH21" s="14"/>
    </row>
    <row r="22" spans="1:48" s="104" customFormat="1" ht="30.75" customHeight="1" x14ac:dyDescent="0.2">
      <c r="A22" s="109"/>
      <c r="B22" s="110" t="s">
        <v>276</v>
      </c>
      <c r="C22" s="111">
        <f>HLOOKUP($B22,RESULT!$1:$2,2,0)</f>
        <v>55</v>
      </c>
      <c r="D22" s="111">
        <v>1</v>
      </c>
      <c r="E22" s="100"/>
      <c r="F22" s="100" t="s">
        <v>353</v>
      </c>
      <c r="G22" s="101">
        <f>IF($B22="","",IFERROR(VLOOKUP(G$2&amp;$B$2&amp;$B$3,RESULT!$1:$1048576,$C22,0)*$D22,"-"))</f>
        <v>9.7292319234764477</v>
      </c>
      <c r="H22" s="101">
        <f>IF($B22="","",IFERROR(VLOOKUP(H$2&amp;$B$2&amp;$B$3,RESULT!$1:$1048576,$C22,0)*$D22,"-"))</f>
        <v>11.4359870163251</v>
      </c>
      <c r="I22" s="101">
        <f>IF($B22="","",IFERROR(VLOOKUP(I$2&amp;$B$2&amp;$B$3,RESULT!$1:$1048576,$C22,0)*$D22,"-"))</f>
        <v>13.683711073895012</v>
      </c>
      <c r="J22" s="101">
        <f>IF($B22="","",IFERROR(VLOOKUP(J$2&amp;$B$2&amp;$B$3,RESULT!$1:$1048576,$C22,0)*$D22,"-"))</f>
        <v>12.669815333565666</v>
      </c>
      <c r="K22" s="101">
        <f>IF($B22="","",IFERROR(VLOOKUP(K$2&amp;$B$2&amp;$B$3,RESULT!$1:$1048576,$C22,0)*$D22,"-"))</f>
        <v>11.646843053609516</v>
      </c>
      <c r="L22" s="101">
        <f>IF($B22="","",IFERROR(VLOOKUP(L$2&amp;$B$2&amp;$B$3,RESULT!$1:$1048576,$C22,0)*$D22,"-"))</f>
        <v>11.989221551607869</v>
      </c>
      <c r="M22" s="101">
        <f>IF($B22="","",IFERROR(VLOOKUP(M$2&amp;$B$2&amp;$B$3,RESULT!$1:$1048576,$C22,0)*$D22,"-"))</f>
        <v>10.467484301909977</v>
      </c>
      <c r="N22" s="101">
        <f>IF($B22="","",IFERROR(VLOOKUP(N$2&amp;$B$2&amp;$B$3,RESULT!$1:$1048576,$C22,0)*$D22,"-"))</f>
        <v>13.713059509599731</v>
      </c>
      <c r="O22" s="101">
        <f>IF($B22="","",IFERROR(VLOOKUP(O$2&amp;$B$2&amp;$B$3,RESULT!$1:$1048576,$C22,0)*$D22,"-"))</f>
        <v>11.67899375015206</v>
      </c>
      <c r="P22" s="101">
        <f>IF($B22="","",IFERROR(VLOOKUP(P$2&amp;$B$2&amp;$B$3,RESULT!$1:$1048576,$C22,0)*$D22,"-"))</f>
        <v>9.7491272066136929</v>
      </c>
      <c r="Q22" s="101">
        <f>IF($B22="","",IFERROR(VLOOKUP(Q$2&amp;$B$2&amp;$B$3,RESULT!$1:$1048576,$C22,0)*$D22,"-"))</f>
        <v>9.9413729362110814</v>
      </c>
      <c r="R22" s="101">
        <f>IF($B22="","",IFERROR(VLOOKUP(R$2&amp;$B$2&amp;$B$3,RESULT!$1:$1048576,$C22,0)*$D22,"-"))</f>
        <v>11.687707314177132</v>
      </c>
      <c r="S22" s="101">
        <f>IF($B22="","",IFERROR(VLOOKUP(S$2&amp;$B$2&amp;$B$3,RESULT!$1:$1048576,$C22,0)*$D22,"-"))</f>
        <v>12.333818327979316</v>
      </c>
      <c r="T22" s="101">
        <f>IF($B22="","",IFERROR(VLOOKUP(T$2&amp;$B$2&amp;$B$3,RESULT!$1:$1048576,$C22,0)*$D22,"-"))</f>
        <v>11.694284004120377</v>
      </c>
      <c r="U22" s="101">
        <f>IF($B22="","",IFERROR(VLOOKUP(U$2&amp;$B$2&amp;$B$3,RESULT!$1:$1048576,$C22,0)*$D22,"-"))</f>
        <v>11.128550811567152</v>
      </c>
      <c r="V22" s="101">
        <f>IF($B22="","",IFERROR(VLOOKUP(V$2&amp;$B$2&amp;$B$3,RESULT!$1:$1048576,$C22,0)*$D22,"-"))</f>
        <v>12.19532062194078</v>
      </c>
      <c r="W22" s="101">
        <f>IF($B22="","",IFERROR(VLOOKUP(W$2&amp;$B$2&amp;$B$3,RESULT!$1:$1048576,$C22,0)*$D22,"-"))</f>
        <v>9.214244461103192</v>
      </c>
      <c r="X22" s="101">
        <f>IF($B22="","",IFERROR(VLOOKUP(X$2&amp;$B$2&amp;$B$3,RESULT!$1:$1048576,$C22,0)*$D22,"-"))</f>
        <v>9.7405096388263388</v>
      </c>
      <c r="Y22" s="101">
        <f>IF($B22="","",IFERROR(VLOOKUP(Y$2&amp;$B$2&amp;$B$3,RESULT!$1:$1048576,$C22,0)*$D22,"-"))</f>
        <v>10.400143633043371</v>
      </c>
      <c r="Z22" s="101">
        <f>IF($B22="","",IFERROR(VLOOKUP(Z$2&amp;$B$2&amp;$B$3,RESULT!$1:$1048576,$C22,0)*$D22,"-"))</f>
        <v>8.7562307769323979</v>
      </c>
      <c r="AA22" s="105"/>
      <c r="AB22" s="105"/>
      <c r="AC22" s="105"/>
      <c r="AD22" s="105"/>
      <c r="AE22" s="105"/>
      <c r="AF22" s="12"/>
      <c r="AG22" s="13"/>
      <c r="AH22" s="14"/>
    </row>
    <row r="23" spans="1:48" ht="30.75" customHeight="1" x14ac:dyDescent="0.2">
      <c r="E23" s="158" t="s">
        <v>348</v>
      </c>
      <c r="F23" s="158"/>
      <c r="G23" s="58"/>
      <c r="H23" s="58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8"/>
      <c r="AB23" s="8"/>
      <c r="AC23" s="8"/>
      <c r="AF23" s="9"/>
      <c r="AG23" s="10"/>
      <c r="AH23" s="10"/>
    </row>
    <row r="24" spans="1:48" s="104" customFormat="1" ht="30.75" customHeight="1" x14ac:dyDescent="0.2">
      <c r="A24" s="109"/>
      <c r="B24" s="110" t="s">
        <v>267</v>
      </c>
      <c r="C24" s="111">
        <f>HLOOKUP($B24,RESULT!$1:$2,2,0)</f>
        <v>46</v>
      </c>
      <c r="D24" s="111">
        <v>1</v>
      </c>
      <c r="E24" s="100"/>
      <c r="F24" s="100" t="s">
        <v>290</v>
      </c>
      <c r="G24" s="133">
        <f>IF($B24="","",IFERROR(VLOOKUP(G$2&amp;$B$2&amp;$B$3,RESULT!$1:$1048576,$C24,0)*$D24,"-"))</f>
        <v>66.871099697788139</v>
      </c>
      <c r="H24" s="133">
        <f>IF($B24="","",IFERROR(VLOOKUP(H$2&amp;$B$2&amp;$B$3,RESULT!$1:$1048576,$C24,0)*$D24,"-"))</f>
        <v>63.791800112852648</v>
      </c>
      <c r="I24" s="133">
        <f>IF($B24="","",IFERROR(VLOOKUP(I$2&amp;$B$2&amp;$B$3,RESULT!$1:$1048576,$C24,0)*$D24,"-"))</f>
        <v>88.444986976577724</v>
      </c>
      <c r="J24" s="133">
        <f>IF($B24="","",IFERROR(VLOOKUP(J$2&amp;$B$2&amp;$B$3,RESULT!$1:$1048576,$C24,0)*$D24,"-"))</f>
        <v>90.788244327761575</v>
      </c>
      <c r="K24" s="133">
        <f>IF($B24="","",IFERROR(VLOOKUP(K$2&amp;$B$2&amp;$B$3,RESULT!$1:$1048576,$C24,0)*$D24,"-"))</f>
        <v>87.015344868916984</v>
      </c>
      <c r="L24" s="133">
        <f>IF($B24="","",IFERROR(VLOOKUP(L$2&amp;$B$2&amp;$B$3,RESULT!$1:$1048576,$C24,0)*$D24,"-"))</f>
        <v>90.050298860761018</v>
      </c>
      <c r="M24" s="133">
        <f>IF($B24="","",IFERROR(VLOOKUP(M$2&amp;$B$2&amp;$B$3,RESULT!$1:$1048576,$C24,0)*$D24,"-"))</f>
        <v>92.537151333002029</v>
      </c>
      <c r="N24" s="133">
        <f>IF($B24="","",IFERROR(VLOOKUP(N$2&amp;$B$2&amp;$B$3,RESULT!$1:$1048576,$C24,0)*$D24,"-"))</f>
        <v>89.800126952972292</v>
      </c>
      <c r="O24" s="133">
        <f>IF($B24="","",IFERROR(VLOOKUP(O$2&amp;$B$2&amp;$B$3,RESULT!$1:$1048576,$C24,0)*$D24,"-"))</f>
        <v>104.73754037611234</v>
      </c>
      <c r="P24" s="133">
        <f>IF($B24="","",IFERROR(VLOOKUP(P$2&amp;$B$2&amp;$B$3,RESULT!$1:$1048576,$C24,0)*$D24,"-"))</f>
        <v>104.59237218970203</v>
      </c>
      <c r="Q24" s="133">
        <f>IF($B24="","",IFERROR(VLOOKUP(Q$2&amp;$B$2&amp;$B$3,RESULT!$1:$1048576,$C24,0)*$D24,"-"))</f>
        <v>118.58766951095126</v>
      </c>
      <c r="R24" s="133">
        <f>IF($B24="","",IFERROR(VLOOKUP(R$2&amp;$B$2&amp;$B$3,RESULT!$1:$1048576,$C24,0)*$D24,"-"))</f>
        <v>120.76810582856943</v>
      </c>
      <c r="S24" s="133">
        <f>IF($B24="","",IFERROR(VLOOKUP(S$2&amp;$B$2&amp;$B$3,RESULT!$1:$1048576,$C24,0)*$D24,"-"))</f>
        <v>142.29683476596978</v>
      </c>
      <c r="T24" s="133">
        <f>IF($B24="","",IFERROR(VLOOKUP(T$2&amp;$B$2&amp;$B$3,RESULT!$1:$1048576,$C24,0)*$D24,"-"))</f>
        <v>149.4134317783373</v>
      </c>
      <c r="U24" s="133">
        <f>IF($B24="","",IFERROR(VLOOKUP(U$2&amp;$B$2&amp;$B$3,RESULT!$1:$1048576,$C24,0)*$D24,"-"))</f>
        <v>162.10321142846465</v>
      </c>
      <c r="V24" s="133">
        <f>IF($B24="","",IFERROR(VLOOKUP(V$2&amp;$B$2&amp;$B$3,RESULT!$1:$1048576,$C24,0)*$D24,"-"))</f>
        <v>165.91269698719452</v>
      </c>
      <c r="W24" s="133">
        <f>IF($B24="","",IFERROR(VLOOKUP(W$2&amp;$B$2&amp;$B$3,RESULT!$1:$1048576,$C24,0)*$D24,"-"))</f>
        <v>201.29473966236051</v>
      </c>
      <c r="X24" s="133">
        <f>IF($B24="","",IFERROR(VLOOKUP(X$2&amp;$B$2&amp;$B$3,RESULT!$1:$1048576,$C24,0)*$D24,"-"))</f>
        <v>233.18123124059807</v>
      </c>
      <c r="Y24" s="133">
        <f>IF($B24="","",IFERROR(VLOOKUP(Y$2&amp;$B$2&amp;$B$3,RESULT!$1:$1048576,$C24,0)*$D24,"-"))</f>
        <v>205.69236807001172</v>
      </c>
      <c r="Z24" s="133">
        <f>IF($B24="","",IFERROR(VLOOKUP(Z$2&amp;$B$2&amp;$B$3,RESULT!$1:$1048576,$C24,0)*$D24,"-"))</f>
        <v>225</v>
      </c>
      <c r="AA24" s="105"/>
      <c r="AB24" s="105"/>
      <c r="AC24" s="105"/>
      <c r="AD24" s="105"/>
      <c r="AE24" s="105"/>
      <c r="AF24" s="12"/>
      <c r="AG24" s="13"/>
      <c r="AH24" s="14"/>
    </row>
    <row r="25" spans="1:48" s="104" customFormat="1" ht="30.75" customHeight="1" x14ac:dyDescent="0.2">
      <c r="A25" s="109"/>
      <c r="B25" s="110" t="s">
        <v>268</v>
      </c>
      <c r="C25" s="111">
        <f>HLOOKUP($B25,RESULT!$1:$2,2,0)</f>
        <v>47</v>
      </c>
      <c r="D25" s="111">
        <v>1</v>
      </c>
      <c r="E25" s="100"/>
      <c r="F25" s="100" t="s">
        <v>291</v>
      </c>
      <c r="G25" s="133">
        <f>IF($B25="","",IFERROR(VLOOKUP(G$2&amp;$B$2&amp;$B$3,RESULT!$1:$1048576,$C25,0)*$D25,"-"))</f>
        <v>109.07821300172017</v>
      </c>
      <c r="H25" s="133">
        <f>IF($B25="","",IFERROR(VLOOKUP(H$2&amp;$B$2&amp;$B$3,RESULT!$1:$1048576,$C25,0)*$D25,"-"))</f>
        <v>109.01391885070167</v>
      </c>
      <c r="I25" s="133">
        <f>IF($B25="","",IFERROR(VLOOKUP(I$2&amp;$B$2&amp;$B$3,RESULT!$1:$1048576,$C25,0)*$D25,"-"))</f>
        <v>141.73876118041301</v>
      </c>
      <c r="J25" s="133">
        <f>IF($B25="","",IFERROR(VLOOKUP(J$2&amp;$B$2&amp;$B$3,RESULT!$1:$1048576,$C25,0)*$D25,"-"))</f>
        <v>141.22615784318467</v>
      </c>
      <c r="K25" s="133">
        <f>IF($B25="","",IFERROR(VLOOKUP(K$2&amp;$B$2&amp;$B$3,RESULT!$1:$1048576,$C25,0)*$D25,"-"))</f>
        <v>148.65121415106651</v>
      </c>
      <c r="L25" s="133">
        <f>IF($B25="","",IFERROR(VLOOKUP(L$2&amp;$B$2&amp;$B$3,RESULT!$1:$1048576,$C25,0)*$D25,"-"))</f>
        <v>143.04865183610474</v>
      </c>
      <c r="M25" s="133">
        <f>IF($B25="","",IFERROR(VLOOKUP(M$2&amp;$B$2&amp;$B$3,RESULT!$1:$1048576,$C25,0)*$D25,"-"))</f>
        <v>158.63511657086062</v>
      </c>
      <c r="N25" s="133">
        <f>IF($B25="","",IFERROR(VLOOKUP(N$2&amp;$B$2&amp;$B$3,RESULT!$1:$1048576,$C25,0)*$D25,"-"))</f>
        <v>138.15404146611121</v>
      </c>
      <c r="O25" s="133">
        <f>IF($B25="","",IFERROR(VLOOKUP(O$2&amp;$B$2&amp;$B$3,RESULT!$1:$1048576,$C25,0)*$D25,"-"))</f>
        <v>160.59756191003893</v>
      </c>
      <c r="P25" s="133">
        <f>IF($B25="","",IFERROR(VLOOKUP(P$2&amp;$B$2&amp;$B$3,RESULT!$1:$1048576,$C25,0)*$D25,"-"))</f>
        <v>152.40602804785152</v>
      </c>
      <c r="Q25" s="133">
        <f>IF($B25="","",IFERROR(VLOOKUP(Q$2&amp;$B$2&amp;$B$3,RESULT!$1:$1048576,$C25,0)*$D25,"-"))</f>
        <v>171.10506600865824</v>
      </c>
      <c r="R25" s="133">
        <f>IF($B25="","",IFERROR(VLOOKUP(R$2&amp;$B$2&amp;$B$3,RESULT!$1:$1048576,$C25,0)*$D25,"-"))</f>
        <v>185.17776227047312</v>
      </c>
      <c r="S25" s="133">
        <f>IF($B25="","",IFERROR(VLOOKUP(S$2&amp;$B$2&amp;$B$3,RESULT!$1:$1048576,$C25,0)*$D25,"-"))</f>
        <v>211.48703882648721</v>
      </c>
      <c r="T25" s="133">
        <f>IF($B25="","",IFERROR(VLOOKUP(T$2&amp;$B$2&amp;$B$3,RESULT!$1:$1048576,$C25,0)*$D25,"-"))</f>
        <v>229.10059539345053</v>
      </c>
      <c r="U25" s="133">
        <f>IF($B25="","",IFERROR(VLOOKUP(U$2&amp;$B$2&amp;$B$3,RESULT!$1:$1048576,$C25,0)*$D25,"-"))</f>
        <v>244.49115186056605</v>
      </c>
      <c r="V25" s="133">
        <f>IF($B25="","",IFERROR(VLOOKUP(V$2&amp;$B$2&amp;$B$3,RESULT!$1:$1048576,$C25,0)*$D25,"-"))</f>
        <v>238.95438789449346</v>
      </c>
      <c r="W25" s="133">
        <f>IF($B25="","",IFERROR(VLOOKUP(W$2&amp;$B$2&amp;$B$3,RESULT!$1:$1048576,$C25,0)*$D25,"-"))</f>
        <v>298.08224188246845</v>
      </c>
      <c r="X25" s="133">
        <f>IF($B25="","",IFERROR(VLOOKUP(X$2&amp;$B$2&amp;$B$3,RESULT!$1:$1048576,$C25,0)*$D25,"-"))</f>
        <v>339.97116580507958</v>
      </c>
      <c r="Y25" s="133">
        <f>IF($B25="","",IFERROR(VLOOKUP(Y$2&amp;$B$2&amp;$B$3,RESULT!$1:$1048576,$C25,0)*$D25,"-"))</f>
        <v>309.81614445327853</v>
      </c>
      <c r="Z25" s="133">
        <f>IF($B25="","",IFERROR(VLOOKUP(Z$2&amp;$B$2&amp;$B$3,RESULT!$1:$1048576,$C25,0)*$D25,"-"))</f>
        <v>350</v>
      </c>
      <c r="AA25" s="105"/>
      <c r="AB25" s="105"/>
      <c r="AC25" s="105"/>
      <c r="AD25" s="105"/>
      <c r="AE25" s="105"/>
      <c r="AF25" s="12"/>
      <c r="AG25" s="13"/>
      <c r="AH25" s="14"/>
    </row>
    <row r="26" spans="1:48" s="104" customFormat="1" ht="30.75" customHeight="1" x14ac:dyDescent="0.2">
      <c r="A26" s="109"/>
      <c r="B26" s="110" t="s">
        <v>269</v>
      </c>
      <c r="C26" s="111">
        <f>HLOOKUP($B26,RESULT!$1:$2,2,0)</f>
        <v>48</v>
      </c>
      <c r="D26" s="111">
        <v>1</v>
      </c>
      <c r="E26" s="100"/>
      <c r="F26" s="100" t="s">
        <v>292</v>
      </c>
      <c r="G26" s="133">
        <f>IF($B26="","",IFERROR(VLOOKUP(G$2&amp;$B$2&amp;$B$3,RESULT!$1:$1048576,$C26,0)*$D26,"-"))</f>
        <v>147.25558755232223</v>
      </c>
      <c r="H26" s="133">
        <f>IF($B26="","",IFERROR(VLOOKUP(H$2&amp;$B$2&amp;$B$3,RESULT!$1:$1048576,$C26,0)*$D26,"-"))</f>
        <v>151.63408460062124</v>
      </c>
      <c r="I26" s="133">
        <f>IF($B26="","",IFERROR(VLOOKUP(I$2&amp;$B$2&amp;$B$3,RESULT!$1:$1048576,$C26,0)*$D26,"-"))</f>
        <v>190.4968950264751</v>
      </c>
      <c r="J26" s="133">
        <f>IF($B26="","",IFERROR(VLOOKUP(J$2&amp;$B$2&amp;$B$3,RESULT!$1:$1048576,$C26,0)*$D26,"-"))</f>
        <v>189.14217568283664</v>
      </c>
      <c r="K26" s="133">
        <f>IF($B26="","",IFERROR(VLOOKUP(K$2&amp;$B$2&amp;$B$3,RESULT!$1:$1048576,$C26,0)*$D26,"-"))</f>
        <v>193.36743304203776</v>
      </c>
      <c r="L26" s="133">
        <f>IF($B26="","",IFERROR(VLOOKUP(L$2&amp;$B$2&amp;$B$3,RESULT!$1:$1048576,$C26,0)*$D26,"-"))</f>
        <v>196.98502875791471</v>
      </c>
      <c r="M26" s="133">
        <f>IF($B26="","",IFERROR(VLOOKUP(M$2&amp;$B$2&amp;$B$3,RESULT!$1:$1048576,$C26,0)*$D26,"-"))</f>
        <v>200.49716122150437</v>
      </c>
      <c r="N26" s="133">
        <f>IF($B26="","",IFERROR(VLOOKUP(N$2&amp;$B$2&amp;$B$3,RESULT!$1:$1048576,$C26,0)*$D26,"-"))</f>
        <v>191.88061314737669</v>
      </c>
      <c r="O26" s="133">
        <f>IF($B26="","",IFERROR(VLOOKUP(O$2&amp;$B$2&amp;$B$3,RESULT!$1:$1048576,$C26,0)*$D26,"-"))</f>
        <v>209.47508075222467</v>
      </c>
      <c r="P26" s="133">
        <f>IF($B26="","",IFERROR(VLOOKUP(P$2&amp;$B$2&amp;$B$3,RESULT!$1:$1048576,$C26,0)*$D26,"-"))</f>
        <v>208.43765600662047</v>
      </c>
      <c r="Q26" s="133">
        <f>IF($B26="","",IFERROR(VLOOKUP(Q$2&amp;$B$2&amp;$B$3,RESULT!$1:$1048576,$C26,0)*$D26,"-"))</f>
        <v>228.14008801154432</v>
      </c>
      <c r="R26" s="133">
        <f>IF($B26="","",IFERROR(VLOOKUP(R$2&amp;$B$2&amp;$B$3,RESULT!$1:$1048576,$C26,0)*$D26,"-"))</f>
        <v>241.53621165713886</v>
      </c>
      <c r="S26" s="133">
        <f>IF($B26="","",IFERROR(VLOOKUP(S$2&amp;$B$2&amp;$B$3,RESULT!$1:$1048576,$C26,0)*$D26,"-"))</f>
        <v>274.14986514544637</v>
      </c>
      <c r="T26" s="133">
        <f>IF($B26="","",IFERROR(VLOOKUP(T$2&amp;$B$2&amp;$B$3,RESULT!$1:$1048576,$C26,0)*$D26,"-"))</f>
        <v>298.8268635566746</v>
      </c>
      <c r="U26" s="133">
        <f>IF($B26="","",IFERROR(VLOOKUP(U$2&amp;$B$2&amp;$B$3,RESULT!$1:$1048576,$C26,0)*$D26,"-"))</f>
        <v>316.53702360655029</v>
      </c>
      <c r="V26" s="133">
        <f>IF($B26="","",IFERROR(VLOOKUP(V$2&amp;$B$2&amp;$B$3,RESULT!$1:$1048576,$C26,0)*$D26,"-"))</f>
        <v>311.92181170376767</v>
      </c>
      <c r="W26" s="133">
        <f>IF($B26="","",IFERROR(VLOOKUP(W$2&amp;$B$2&amp;$B$3,RESULT!$1:$1048576,$C26,0)*$D26,"-"))</f>
        <v>391.40643823236769</v>
      </c>
      <c r="X26" s="133">
        <f>IF($B26="","",IFERROR(VLOOKUP(X$2&amp;$B$2&amp;$B$3,RESULT!$1:$1048576,$C26,0)*$D26,"-"))</f>
        <v>432.54743505691647</v>
      </c>
      <c r="Y26" s="133">
        <f>IF($B26="","",IFERROR(VLOOKUP(Y$2&amp;$B$2&amp;$B$3,RESULT!$1:$1048576,$C26,0)*$D26,"-"))</f>
        <v>407.12609497915361</v>
      </c>
      <c r="Z26" s="133">
        <f>IF($B26="","",IFERROR(VLOOKUP(Z$2&amp;$B$2&amp;$B$3,RESULT!$1:$1048576,$C26,0)*$D26,"-"))</f>
        <v>450</v>
      </c>
      <c r="AA26" s="105"/>
      <c r="AB26" s="105"/>
      <c r="AC26" s="105"/>
      <c r="AD26" s="105"/>
      <c r="AE26" s="105"/>
      <c r="AF26" s="12"/>
      <c r="AG26" s="13"/>
      <c r="AH26" s="14"/>
    </row>
    <row r="27" spans="1:48" s="104" customFormat="1" ht="30.75" customHeight="1" x14ac:dyDescent="0.2">
      <c r="A27" s="109"/>
      <c r="B27" s="110" t="s">
        <v>270</v>
      </c>
      <c r="C27" s="111">
        <f>HLOOKUP($B27,RESULT!$1:$2,2,0)</f>
        <v>49</v>
      </c>
      <c r="D27" s="111">
        <v>1</v>
      </c>
      <c r="E27" s="100"/>
      <c r="F27" s="100" t="s">
        <v>293</v>
      </c>
      <c r="G27" s="133">
        <f>IF($B27="","",IFERROR(VLOOKUP(G$2&amp;$B$2&amp;$B$3,RESULT!$1:$1048576,$C27,0)*$D27,"-"))</f>
        <v>188.18165515755834</v>
      </c>
      <c r="H27" s="133">
        <f>IF($B27="","",IFERROR(VLOOKUP(H$2&amp;$B$2&amp;$B$3,RESULT!$1:$1048576,$C27,0)*$D27,"-"))</f>
        <v>197.78358860950593</v>
      </c>
      <c r="I27" s="133">
        <f>IF($B27="","",IFERROR(VLOOKUP(I$2&amp;$B$2&amp;$B$3,RESULT!$1:$1048576,$C27,0)*$D27,"-"))</f>
        <v>238.12111878309386</v>
      </c>
      <c r="J27" s="133">
        <f>IF($B27="","",IFERROR(VLOOKUP(J$2&amp;$B$2&amp;$B$3,RESULT!$1:$1048576,$C27,0)*$D27,"-"))</f>
        <v>247.77625014451598</v>
      </c>
      <c r="K27" s="133">
        <f>IF($B27="","",IFERROR(VLOOKUP(K$2&amp;$B$2&amp;$B$3,RESULT!$1:$1048576,$C27,0)*$D27,"-"))</f>
        <v>256.2118487807</v>
      </c>
      <c r="L27" s="133">
        <f>IF($B27="","",IFERROR(VLOOKUP(L$2&amp;$B$2&amp;$B$3,RESULT!$1:$1048576,$C27,0)*$D27,"-"))</f>
        <v>256.78405534513882</v>
      </c>
      <c r="M27" s="133">
        <f>IF($B27="","",IFERROR(VLOOKUP(M$2&amp;$B$2&amp;$B$3,RESULT!$1:$1048576,$C27,0)*$D27,"-"))</f>
        <v>253.81618651337698</v>
      </c>
      <c r="N27" s="133">
        <f>IF($B27="","",IFERROR(VLOOKUP(N$2&amp;$B$2&amp;$B$3,RESULT!$1:$1048576,$C27,0)*$D27,"-"))</f>
        <v>245.60718482864218</v>
      </c>
      <c r="O27" s="133">
        <f>IF($B27="","",IFERROR(VLOOKUP(O$2&amp;$B$2&amp;$B$3,RESULT!$1:$1048576,$C27,0)*$D27,"-"))</f>
        <v>275.80885632376248</v>
      </c>
      <c r="P27" s="133">
        <f>IF($B27="","",IFERROR(VLOOKUP(P$2&amp;$B$2&amp;$B$3,RESULT!$1:$1048576,$C27,0)*$D27,"-"))</f>
        <v>265.06695466361629</v>
      </c>
      <c r="Q27" s="133">
        <f>IF($B27="","",IFERROR(VLOOKUP(Q$2&amp;$B$2&amp;$B$3,RESULT!$1:$1048576,$C27,0)*$D27,"-"))</f>
        <v>293.64565783664125</v>
      </c>
      <c r="R27" s="133">
        <f>IF($B27="","",IFERROR(VLOOKUP(R$2&amp;$B$2&amp;$B$3,RESULT!$1:$1048576,$C27,0)*$D27,"-"))</f>
        <v>316.68081083935982</v>
      </c>
      <c r="S27" s="133">
        <f>IF($B27="","",IFERROR(VLOOKUP(S$2&amp;$B$2&amp;$B$3,RESULT!$1:$1048576,$C27,0)*$D27,"-"))</f>
        <v>352.47839804414531</v>
      </c>
      <c r="T27" s="133">
        <f>IF($B27="","",IFERROR(VLOOKUP(T$2&amp;$B$2&amp;$B$3,RESULT!$1:$1048576,$C27,0)*$D27,"-"))</f>
        <v>378.51402717178786</v>
      </c>
      <c r="U27" s="133">
        <f>IF($B27="","",IFERROR(VLOOKUP(U$2&amp;$B$2&amp;$B$3,RESULT!$1:$1048576,$C27,0)*$D27,"-"))</f>
        <v>404.38650592907311</v>
      </c>
      <c r="V27" s="133">
        <f>IF($B27="","",IFERROR(VLOOKUP(V$2&amp;$B$2&amp;$B$3,RESULT!$1:$1048576,$C27,0)*$D27,"-"))</f>
        <v>401.04232933341558</v>
      </c>
      <c r="W27" s="133">
        <f>IF($B27="","",IFERROR(VLOOKUP(W$2&amp;$B$2&amp;$B$3,RESULT!$1:$1048576,$C27,0)*$D27,"-"))</f>
        <v>475.87408903631325</v>
      </c>
      <c r="X27" s="133">
        <f>IF($B27="","",IFERROR(VLOOKUP(X$2&amp;$B$2&amp;$B$3,RESULT!$1:$1048576,$C27,0)*$D27,"-"))</f>
        <v>544.78933318141014</v>
      </c>
      <c r="Y27" s="133">
        <f>IF($B27="","",IFERROR(VLOOKUP(Y$2&amp;$B$2&amp;$B$3,RESULT!$1:$1048576,$C27,0)*$D27,"-"))</f>
        <v>532.33014510872601</v>
      </c>
      <c r="Z27" s="133">
        <f>IF($B27="","",IFERROR(VLOOKUP(Z$2&amp;$B$2&amp;$B$3,RESULT!$1:$1048576,$C27,0)*$D27,"-"))</f>
        <v>546.66666666666663</v>
      </c>
      <c r="AA27" s="105"/>
      <c r="AB27" s="105"/>
      <c r="AC27" s="105"/>
      <c r="AD27" s="105"/>
      <c r="AE27" s="105"/>
      <c r="AF27" s="12"/>
      <c r="AG27" s="13"/>
      <c r="AH27" s="14"/>
    </row>
    <row r="28" spans="1:48" s="104" customFormat="1" ht="30.75" customHeight="1" x14ac:dyDescent="0.2">
      <c r="A28" s="109"/>
      <c r="B28" s="110" t="s">
        <v>271</v>
      </c>
      <c r="C28" s="111">
        <f>HLOOKUP($B28,RESULT!$1:$2,2,0)</f>
        <v>50</v>
      </c>
      <c r="D28" s="111">
        <v>1</v>
      </c>
      <c r="E28" s="100"/>
      <c r="F28" s="100" t="s">
        <v>294</v>
      </c>
      <c r="G28" s="133">
        <f>IF($B28="","",IFERROR(VLOOKUP(G$2&amp;$B$2&amp;$B$3,RESULT!$1:$1048576,$C28,0)*$D28,"-"))</f>
        <v>232.69092745121173</v>
      </c>
      <c r="H28" s="133">
        <f>IF($B28="","",IFERROR(VLOOKUP(H$2&amp;$B$2&amp;$B$3,RESULT!$1:$1048576,$C28,0)*$D28,"-"))</f>
        <v>247.22948576188242</v>
      </c>
      <c r="I28" s="133">
        <f>IF($B28="","",IFERROR(VLOOKUP(I$2&amp;$B$2&amp;$B$3,RESULT!$1:$1048576,$C28,0)*$D28,"-"))</f>
        <v>311.82527459690868</v>
      </c>
      <c r="J28" s="133">
        <f>IF($B28="","",IFERROR(VLOOKUP(J$2&amp;$B$2&amp;$B$3,RESULT!$1:$1048576,$C28,0)*$D28,"-"))</f>
        <v>331.07446431523726</v>
      </c>
      <c r="K28" s="133">
        <f>IF($B28="","",IFERROR(VLOOKUP(K$2&amp;$B$2&amp;$B$3,RESULT!$1:$1048576,$C28,0)*$D28,"-"))</f>
        <v>326.30754325843873</v>
      </c>
      <c r="L28" s="133">
        <f>IF($B28="","",IFERROR(VLOOKUP(L$2&amp;$B$2&amp;$B$3,RESULT!$1:$1048576,$C28,0)*$D28,"-"))</f>
        <v>334.87454888845502</v>
      </c>
      <c r="M28" s="133">
        <f>IF($B28="","",IFERROR(VLOOKUP(M$2&amp;$B$2&amp;$B$3,RESULT!$1:$1048576,$C28,0)*$D28,"-"))</f>
        <v>330.48982618929296</v>
      </c>
      <c r="N28" s="133">
        <f>IF($B28="","",IFERROR(VLOOKUP(N$2&amp;$B$2&amp;$B$3,RESULT!$1:$1048576,$C28,0)*$D28,"-"))</f>
        <v>316.60301169317154</v>
      </c>
      <c r="O28" s="133">
        <f>IF($B28="","",IFERROR(VLOOKUP(O$2&amp;$B$2&amp;$B$3,RESULT!$1:$1048576,$C28,0)*$D28,"-"))</f>
        <v>349.12513458704115</v>
      </c>
      <c r="P28" s="133">
        <f>IF($B28="","",IFERROR(VLOOKUP(P$2&amp;$B$2&amp;$B$3,RESULT!$1:$1048576,$C28,0)*$D28,"-"))</f>
        <v>333.50024961059273</v>
      </c>
      <c r="Q28" s="133">
        <f>IF($B28="","",IFERROR(VLOOKUP(Q$2&amp;$B$2&amp;$B$3,RESULT!$1:$1048576,$C28,0)*$D28,"-"))</f>
        <v>367.62177548394891</v>
      </c>
      <c r="R28" s="133">
        <f>IF($B28="","",IFERROR(VLOOKUP(R$2&amp;$B$2&amp;$B$3,RESULT!$1:$1048576,$C28,0)*$D28,"-"))</f>
        <v>398.5347492342791</v>
      </c>
      <c r="S28" s="133">
        <f>IF($B28="","",IFERROR(VLOOKUP(S$2&amp;$B$2&amp;$B$3,RESULT!$1:$1048576,$C28,0)*$D28,"-"))</f>
        <v>443.86168642596073</v>
      </c>
      <c r="T28" s="133">
        <f>IF($B28="","",IFERROR(VLOOKUP(T$2&amp;$B$2&amp;$B$3,RESULT!$1:$1048576,$C28,0)*$D28,"-"))</f>
        <v>478.12298169067935</v>
      </c>
      <c r="U28" s="133">
        <f>IF($B28="","",IFERROR(VLOOKUP(U$2&amp;$B$2&amp;$B$3,RESULT!$1:$1048576,$C28,0)*$D28,"-"))</f>
        <v>505.48313241134139</v>
      </c>
      <c r="V28" s="133">
        <f>IF($B28="","",IFERROR(VLOOKUP(V$2&amp;$B$2&amp;$B$3,RESULT!$1:$1048576,$C28,0)*$D28,"-"))</f>
        <v>519.12701519269899</v>
      </c>
      <c r="W28" s="133">
        <f>IF($B28="","",IFERROR(VLOOKUP(W$2&amp;$B$2&amp;$B$3,RESULT!$1:$1048576,$C28,0)*$D28,"-"))</f>
        <v>596.32971782363006</v>
      </c>
      <c r="X28" s="133">
        <f>IF($B28="","",IFERROR(VLOOKUP(X$2&amp;$B$2&amp;$B$3,RESULT!$1:$1048576,$C28,0)*$D28,"-"))</f>
        <v>674.80099072841881</v>
      </c>
      <c r="Y28" s="133">
        <f>IF($B28="","",IFERROR(VLOOKUP(Y$2&amp;$B$2&amp;$B$3,RESULT!$1:$1048576,$C28,0)*$D28,"-"))</f>
        <v>673.39763356253843</v>
      </c>
      <c r="Z28" s="133">
        <f>IF($B28="","",IFERROR(VLOOKUP(Z$2&amp;$B$2&amp;$B$3,RESULT!$1:$1048576,$C28,0)*$D28,"-"))</f>
        <v>700</v>
      </c>
      <c r="AA28" s="105"/>
      <c r="AB28" s="105"/>
      <c r="AC28" s="105"/>
      <c r="AD28" s="105"/>
      <c r="AE28" s="105"/>
      <c r="AF28" s="12"/>
      <c r="AG28" s="13"/>
      <c r="AH28" s="14"/>
    </row>
    <row r="29" spans="1:48" s="104" customFormat="1" ht="30.75" customHeight="1" x14ac:dyDescent="0.2">
      <c r="A29" s="109"/>
      <c r="B29" s="110" t="s">
        <v>272</v>
      </c>
      <c r="C29" s="111">
        <f>HLOOKUP($B29,RESULT!$1:$2,2,0)</f>
        <v>51</v>
      </c>
      <c r="D29" s="111">
        <v>1</v>
      </c>
      <c r="E29" s="100"/>
      <c r="F29" s="100" t="s">
        <v>295</v>
      </c>
      <c r="G29" s="133">
        <f>IF($B29="","",IFERROR(VLOOKUP(G$2&amp;$B$2&amp;$B$3,RESULT!$1:$1048576,$C29,0)*$D29,"-"))</f>
        <v>314.19965620368868</v>
      </c>
      <c r="H29" s="133">
        <f>IF($B29="","",IFERROR(VLOOKUP(H$2&amp;$B$2&amp;$B$3,RESULT!$1:$1048576,$C29,0)*$D29,"-"))</f>
        <v>307.48755242491188</v>
      </c>
      <c r="I29" s="133">
        <f>IF($B29="","",IFERROR(VLOOKUP(I$2&amp;$B$2&amp;$B$3,RESULT!$1:$1048576,$C29,0)*$D29,"-"))</f>
        <v>396.86853130515647</v>
      </c>
      <c r="J29" s="133">
        <f>IF($B29="","",IFERROR(VLOOKUP(J$2&amp;$B$2&amp;$B$3,RESULT!$1:$1048576,$C29,0)*$D29,"-"))</f>
        <v>415.60840736708639</v>
      </c>
      <c r="K29" s="133">
        <f>IF($B29="","",IFERROR(VLOOKUP(K$2&amp;$B$2&amp;$B$3,RESULT!$1:$1048576,$C29,0)*$D29,"-"))</f>
        <v>413.32288812735572</v>
      </c>
      <c r="L29" s="133">
        <f>IF($B29="","",IFERROR(VLOOKUP(L$2&amp;$B$2&amp;$B$3,RESULT!$1:$1048576,$C29,0)*$D29,"-"))</f>
        <v>422.11077590981722</v>
      </c>
      <c r="M29" s="133">
        <f>IF($B29="","",IFERROR(VLOOKUP(M$2&amp;$B$2&amp;$B$3,RESULT!$1:$1048576,$C29,0)*$D29,"-"))</f>
        <v>420.38305891278065</v>
      </c>
      <c r="N29" s="133">
        <f>IF($B29="","",IFERROR(VLOOKUP(N$2&amp;$B$2&amp;$B$3,RESULT!$1:$1048576,$C29,0)*$D29,"-"))</f>
        <v>414.46212439833363</v>
      </c>
      <c r="O29" s="133">
        <f>IF($B29="","",IFERROR(VLOOKUP(O$2&amp;$B$2&amp;$B$3,RESULT!$1:$1048576,$C29,0)*$D29,"-"))</f>
        <v>439.89766957967186</v>
      </c>
      <c r="P29" s="133">
        <f>IF($B29="","",IFERROR(VLOOKUP(P$2&amp;$B$2&amp;$B$3,RESULT!$1:$1048576,$C29,0)*$D29,"-"))</f>
        <v>430.32290272334546</v>
      </c>
      <c r="Q29" s="133">
        <f>IF($B29="","",IFERROR(VLOOKUP(Q$2&amp;$B$2&amp;$B$3,RESULT!$1:$1048576,$C29,0)*$D29,"-"))</f>
        <v>459.10369196382561</v>
      </c>
      <c r="R29" s="133">
        <f>IF($B29="","",IFERROR(VLOOKUP(R$2&amp;$B$2&amp;$B$3,RESULT!$1:$1048576,$C29,0)*$D29,"-"))</f>
        <v>483.07242331427773</v>
      </c>
      <c r="S29" s="133">
        <f>IF($B29="","",IFERROR(VLOOKUP(S$2&amp;$B$2&amp;$B$3,RESULT!$1:$1048576,$C29,0)*$D29,"-"))</f>
        <v>548.29973029089274</v>
      </c>
      <c r="T29" s="133">
        <f>IF($B29="","",IFERROR(VLOOKUP(T$2&amp;$B$2&amp;$B$3,RESULT!$1:$1048576,$C29,0)*$D29,"-"))</f>
        <v>582.7123839355155</v>
      </c>
      <c r="U29" s="133">
        <f>IF($B29="","",IFERROR(VLOOKUP(U$2&amp;$B$2&amp;$B$3,RESULT!$1:$1048576,$C29,0)*$D29,"-"))</f>
        <v>608.90381927251235</v>
      </c>
      <c r="V29" s="133">
        <f>IF($B29="","",IFERROR(VLOOKUP(V$2&amp;$B$2&amp;$B$3,RESULT!$1:$1048576,$C29,0)*$D29,"-"))</f>
        <v>623.84362340753535</v>
      </c>
      <c r="W29" s="133">
        <f>IF($B29="","",IFERROR(VLOOKUP(W$2&amp;$B$2&amp;$B$3,RESULT!$1:$1048576,$C29,0)*$D29,"-"))</f>
        <v>713.81113355446996</v>
      </c>
      <c r="X29" s="133">
        <f>IF($B29="","",IFERROR(VLOOKUP(X$2&amp;$B$2&amp;$B$3,RESULT!$1:$1048576,$C29,0)*$D29,"-"))</f>
        <v>783.89381756284649</v>
      </c>
      <c r="Y29" s="133">
        <f>IF($B29="","",IFERROR(VLOOKUP(Y$2&amp;$B$2&amp;$B$3,RESULT!$1:$1048576,$C29,0)*$D29,"-"))</f>
        <v>780.75087949279816</v>
      </c>
      <c r="Z29" s="133">
        <f>IF($B29="","",IFERROR(VLOOKUP(Z$2&amp;$B$2&amp;$B$3,RESULT!$1:$1048576,$C29,0)*$D29,"-"))</f>
        <v>825</v>
      </c>
      <c r="AA29" s="105"/>
      <c r="AB29" s="105"/>
      <c r="AC29" s="105"/>
      <c r="AD29" s="105"/>
      <c r="AE29" s="105"/>
      <c r="AF29" s="12"/>
      <c r="AG29" s="13"/>
      <c r="AH29" s="14"/>
    </row>
    <row r="30" spans="1:48" s="104" customFormat="1" ht="30.75" customHeight="1" x14ac:dyDescent="0.2">
      <c r="A30" s="109"/>
      <c r="B30" s="110" t="s">
        <v>273</v>
      </c>
      <c r="C30" s="111">
        <f>HLOOKUP($B30,RESULT!$1:$2,2,0)</f>
        <v>52</v>
      </c>
      <c r="D30" s="111">
        <v>1</v>
      </c>
      <c r="E30" s="100"/>
      <c r="F30" s="100" t="s">
        <v>296</v>
      </c>
      <c r="G30" s="133">
        <f>IF($B30="","",IFERROR(VLOOKUP(G$2&amp;$B$2&amp;$B$3,RESULT!$1:$1048576,$C30,0)*$D30,"-"))</f>
        <v>414.09212019300151</v>
      </c>
      <c r="H30" s="133">
        <f>IF($B30="","",IFERROR(VLOOKUP(H$2&amp;$B$2&amp;$B$3,RESULT!$1:$1048576,$C30,0)*$D30,"-"))</f>
        <v>398.36251860469287</v>
      </c>
      <c r="I30" s="133">
        <f>IF($B30="","",IFERROR(VLOOKUP(I$2&amp;$B$2&amp;$B$3,RESULT!$1:$1048576,$C30,0)*$D30,"-"))</f>
        <v>510.25954024948686</v>
      </c>
      <c r="J30" s="133">
        <f>IF($B30="","",IFERROR(VLOOKUP(J$2&amp;$B$2&amp;$B$3,RESULT!$1:$1048576,$C30,0)*$D30,"-"))</f>
        <v>539.68567461502721</v>
      </c>
      <c r="K30" s="133">
        <f>IF($B30="","",IFERROR(VLOOKUP(K$2&amp;$B$2&amp;$B$3,RESULT!$1:$1048576,$C30,0)*$D30,"-"))</f>
        <v>580.10229912611328</v>
      </c>
      <c r="L30" s="133">
        <f>IF($B30="","",IFERROR(VLOOKUP(L$2&amp;$B$2&amp;$B$3,RESULT!$1:$1048576,$C30,0)*$D30,"-"))</f>
        <v>562.81436787975633</v>
      </c>
      <c r="M30" s="133">
        <f>IF($B30="","",IFERROR(VLOOKUP(M$2&amp;$B$2&amp;$B$3,RESULT!$1:$1048576,$C30,0)*$D30,"-"))</f>
        <v>553.46029559166925</v>
      </c>
      <c r="N30" s="133">
        <f>IF($B30="","",IFERROR(VLOOKUP(N$2&amp;$B$2&amp;$B$3,RESULT!$1:$1048576,$C30,0)*$D30,"-"))</f>
        <v>543.4058964333708</v>
      </c>
      <c r="O30" s="133">
        <f>IF($B30="","",IFERROR(VLOOKUP(O$2&amp;$B$2&amp;$B$3,RESULT!$1:$1048576,$C30,0)*$D30,"-"))</f>
        <v>576.05647206861784</v>
      </c>
      <c r="P30" s="133">
        <f>IF($B30="","",IFERROR(VLOOKUP(P$2&amp;$B$2&amp;$B$3,RESULT!$1:$1048576,$C30,0)*$D30,"-"))</f>
        <v>579.14290658183575</v>
      </c>
      <c r="Q30" s="133">
        <f>IF($B30="","",IFERROR(VLOOKUP(Q$2&amp;$B$2&amp;$B$3,RESULT!$1:$1048576,$C30,0)*$D30,"-"))</f>
        <v>605.64416928807248</v>
      </c>
      <c r="R30" s="133">
        <f>IF($B30="","",IFERROR(VLOOKUP(R$2&amp;$B$2&amp;$B$3,RESULT!$1:$1048576,$C30,0)*$D30,"-"))</f>
        <v>605.85333090665665</v>
      </c>
      <c r="S30" s="133">
        <f>IF($B30="","",IFERROR(VLOOKUP(S$2&amp;$B$2&amp;$B$3,RESULT!$1:$1048576,$C30,0)*$D30,"-"))</f>
        <v>665.79252963894112</v>
      </c>
      <c r="T30" s="133">
        <f>IF($B30="","",IFERROR(VLOOKUP(T$2&amp;$B$2&amp;$B$3,RESULT!$1:$1048576,$C30,0)*$D30,"-"))</f>
        <v>737.10626343979732</v>
      </c>
      <c r="U30" s="133">
        <f>IF($B30="","",IFERROR(VLOOKUP(U$2&amp;$B$2&amp;$B$3,RESULT!$1:$1048576,$C30,0)*$D30,"-"))</f>
        <v>777.3981967429595</v>
      </c>
      <c r="V30" s="133">
        <f>IF($B30="","",IFERROR(VLOOKUP(V$2&amp;$B$2&amp;$B$3,RESULT!$1:$1048576,$C30,0)*$D30,"-"))</f>
        <v>783.36934996460514</v>
      </c>
      <c r="W30" s="133">
        <f>IF($B30="","",IFERROR(VLOOKUP(W$2&amp;$B$2&amp;$B$3,RESULT!$1:$1048576,$C30,0)*$D30,"-"))</f>
        <v>912.09200398626706</v>
      </c>
      <c r="X30" s="133">
        <f>IF($B30="","",IFERROR(VLOOKUP(X$2&amp;$B$2&amp;$B$3,RESULT!$1:$1048576,$C30,0)*$D30,"-"))</f>
        <v>980.71077319196866</v>
      </c>
      <c r="Y30" s="133">
        <f>IF($B30="","",IFERROR(VLOOKUP(Y$2&amp;$B$2&amp;$B$3,RESULT!$1:$1048576,$C30,0)*$D30,"-"))</f>
        <v>958.19426119570676</v>
      </c>
      <c r="Z30" s="133">
        <f>IF($B30="","",IFERROR(VLOOKUP(Z$2&amp;$B$2&amp;$B$3,RESULT!$1:$1048576,$C30,0)*$D30,"-"))</f>
        <v>1016.5</v>
      </c>
      <c r="AA30" s="106"/>
      <c r="AB30" s="106"/>
      <c r="AC30" s="106"/>
      <c r="AD30" s="106"/>
      <c r="AE30" s="106"/>
      <c r="AF30" s="94"/>
      <c r="AG30" s="95"/>
      <c r="AH30" s="94"/>
      <c r="AI30" s="107"/>
      <c r="AJ30" s="107"/>
    </row>
    <row r="31" spans="1:48" s="104" customFormat="1" ht="30.75" customHeight="1" x14ac:dyDescent="0.2">
      <c r="A31" s="109"/>
      <c r="B31" s="110" t="s">
        <v>274</v>
      </c>
      <c r="C31" s="111">
        <f>HLOOKUP($B31,RESULT!$1:$2,2,0)</f>
        <v>53</v>
      </c>
      <c r="D31" s="111">
        <v>1</v>
      </c>
      <c r="E31" s="100"/>
      <c r="F31" s="100" t="s">
        <v>297</v>
      </c>
      <c r="G31" s="133">
        <f>IF($B31="","",IFERROR(VLOOKUP(G$2&amp;$B$2&amp;$B$3,RESULT!$1:$1048576,$C31,0)*$D31,"-"))</f>
        <v>573.75140038904817</v>
      </c>
      <c r="H31" s="133">
        <f>IF($B31="","",IFERROR(VLOOKUP(H$2&amp;$B$2&amp;$B$3,RESULT!$1:$1048576,$C31,0)*$D31,"-"))</f>
        <v>593.35076582851775</v>
      </c>
      <c r="I31" s="133">
        <f>IF($B31="","",IFERROR(VLOOKUP(I$2&amp;$B$2&amp;$B$3,RESULT!$1:$1048576,$C31,0)*$D31,"-"))</f>
        <v>765.38931037423026</v>
      </c>
      <c r="J31" s="133">
        <f>IF($B31="","",IFERROR(VLOOKUP(J$2&amp;$B$2&amp;$B$3,RESULT!$1:$1048576,$C31,0)*$D31,"-"))</f>
        <v>776.23948900236155</v>
      </c>
      <c r="K31" s="133">
        <f>IF($B31="","",IFERROR(VLOOKUP(K$2&amp;$B$2&amp;$B$3,RESULT!$1:$1048576,$C31,0)*$D31,"-"))</f>
        <v>812.14321877655857</v>
      </c>
      <c r="L31" s="133">
        <f>IF($B31="","",IFERROR(VLOOKUP(L$2&amp;$B$2&amp;$B$3,RESULT!$1:$1048576,$C31,0)*$D31,"-"))</f>
        <v>818.42589329181226</v>
      </c>
      <c r="M31" s="133">
        <f>IF($B31="","",IFERROR(VLOOKUP(M$2&amp;$B$2&amp;$B$3,RESULT!$1:$1048576,$C31,0)*$D31,"-"))</f>
        <v>819.61476894944656</v>
      </c>
      <c r="N31" s="133">
        <f>IF($B31="","",IFERROR(VLOOKUP(N$2&amp;$B$2&amp;$B$3,RESULT!$1:$1048576,$C31,0)*$D31,"-"))</f>
        <v>792.08317107237099</v>
      </c>
      <c r="O31" s="133">
        <f>IF($B31="","",IFERROR(VLOOKUP(O$2&amp;$B$2&amp;$B$3,RESULT!$1:$1048576,$C31,0)*$D31,"-"))</f>
        <v>837.90032300889868</v>
      </c>
      <c r="P31" s="133">
        <f>IF($B31="","",IFERROR(VLOOKUP(P$2&amp;$B$2&amp;$B$3,RESULT!$1:$1048576,$C31,0)*$D31,"-"))</f>
        <v>806.85544260627273</v>
      </c>
      <c r="Q31" s="133">
        <f>IF($B31="","",IFERROR(VLOOKUP(Q$2&amp;$B$2&amp;$B$3,RESULT!$1:$1048576,$C31,0)*$D31,"-"))</f>
        <v>869.64290974697599</v>
      </c>
      <c r="R31" s="133">
        <f>IF($B31="","",IFERROR(VLOOKUP(R$2&amp;$B$2&amp;$B$3,RESULT!$1:$1048576,$C31,0)*$D31,"-"))</f>
        <v>885.63277607617579</v>
      </c>
      <c r="S31" s="133">
        <f>IF($B31="","",IFERROR(VLOOKUP(S$2&amp;$B$2&amp;$B$3,RESULT!$1:$1048576,$C31,0)*$D31,"-"))</f>
        <v>939.94239478438749</v>
      </c>
      <c r="T31" s="133">
        <f>IF($B31="","",IFERROR(VLOOKUP(T$2&amp;$B$2&amp;$B$3,RESULT!$1:$1048576,$C31,0)*$D31,"-"))</f>
        <v>971.18730655919251</v>
      </c>
      <c r="U31" s="133">
        <f>IF($B31="","",IFERROR(VLOOKUP(U$2&amp;$B$2&amp;$B$3,RESULT!$1:$1048576,$C31,0)*$D31,"-"))</f>
        <v>1040.249425596857</v>
      </c>
      <c r="V31" s="133">
        <f>IF($B31="","",IFERROR(VLOOKUP(V$2&amp;$B$2&amp;$B$3,RESULT!$1:$1048576,$C31,0)*$D31,"-"))</f>
        <v>1069.4462115557749</v>
      </c>
      <c r="W31" s="133">
        <f>IF($B31="","",IFERROR(VLOOKUP(W$2&amp;$B$2&amp;$B$3,RESULT!$1:$1048576,$C31,0)*$D31,"-"))</f>
        <v>1234.2984184379375</v>
      </c>
      <c r="X31" s="133">
        <f>IF($B31="","",IFERROR(VLOOKUP(X$2&amp;$B$2&amp;$B$3,RESULT!$1:$1048576,$C31,0)*$D31,"-"))</f>
        <v>1293.8184328899551</v>
      </c>
      <c r="Y31" s="133">
        <f>IF($B31="","",IFERROR(VLOOKUP(Y$2&amp;$B$2&amp;$B$3,RESULT!$1:$1048576,$C31,0)*$D31,"-"))</f>
        <v>1277.5923482609423</v>
      </c>
      <c r="Z31" s="133">
        <f>IF($B31="","",IFERROR(VLOOKUP(Z$2&amp;$B$2&amp;$B$3,RESULT!$1:$1048576,$C31,0)*$D31,"-"))</f>
        <v>1360</v>
      </c>
      <c r="AA31" s="105"/>
      <c r="AB31" s="105"/>
      <c r="AC31" s="105"/>
      <c r="AD31" s="105"/>
      <c r="AE31" s="105"/>
      <c r="AF31" s="12"/>
      <c r="AG31" s="13"/>
      <c r="AH31" s="14"/>
    </row>
    <row r="32" spans="1:48" s="104" customFormat="1" ht="30.75" customHeight="1" x14ac:dyDescent="0.2">
      <c r="A32" s="109"/>
      <c r="B32" s="110" t="s">
        <v>275</v>
      </c>
      <c r="C32" s="111">
        <f>HLOOKUP($B32,RESULT!$1:$2,2,0)</f>
        <v>54</v>
      </c>
      <c r="D32" s="111">
        <v>1</v>
      </c>
      <c r="E32" s="100"/>
      <c r="F32" s="100" t="s">
        <v>298</v>
      </c>
      <c r="G32" s="133">
        <f>IF($B32="","",IFERROR(VLOOKUP(G$2&amp;$B$2&amp;$B$3,RESULT!$1:$1048576,$C32,0)*$D32,"-"))</f>
        <v>981.70391701548147</v>
      </c>
      <c r="H32" s="133">
        <f>IF($B32="","",IFERROR(VLOOKUP(H$2&amp;$B$2&amp;$B$3,RESULT!$1:$1048576,$C32,0)*$D32,"-"))</f>
        <v>1109.5659320993284</v>
      </c>
      <c r="I32" s="133">
        <f>IF($B32="","",IFERROR(VLOOKUP(I$2&amp;$B$2&amp;$B$3,RESULT!$1:$1048576,$C32,0)*$D32,"-"))</f>
        <v>1360.692107331965</v>
      </c>
      <c r="J32" s="133">
        <f>IF($B32="","",IFERROR(VLOOKUP(J$2&amp;$B$2&amp;$B$3,RESULT!$1:$1048576,$C32,0)*$D32,"-"))</f>
        <v>1334.5871916180952</v>
      </c>
      <c r="K32" s="133">
        <f>IF($B32="","",IFERROR(VLOOKUP(K$2&amp;$B$2&amp;$B$3,RESULT!$1:$1048576,$C32,0)*$D32,"-"))</f>
        <v>1392.2455179026717</v>
      </c>
      <c r="L32" s="133">
        <f>IF($B32="","",IFERROR(VLOOKUP(L$2&amp;$B$2&amp;$B$3,RESULT!$1:$1048576,$C32,0)*$D32,"-"))</f>
        <v>1425.7963986287161</v>
      </c>
      <c r="M32" s="133">
        <f>IF($B32="","",IFERROR(VLOOKUP(M$2&amp;$B$2&amp;$B$3,RESULT!$1:$1048576,$C32,0)*$D32,"-"))</f>
        <v>1401.2768630426021</v>
      </c>
      <c r="N32" s="133">
        <f>IF($B32="","",IFERROR(VLOOKUP(N$2&amp;$B$2&amp;$B$3,RESULT!$1:$1048576,$C32,0)*$D32,"-"))</f>
        <v>1373.4814289089225</v>
      </c>
      <c r="O32" s="133">
        <f>IF($B32="","",IFERROR(VLOOKUP(O$2&amp;$B$2&amp;$B$3,RESULT!$1:$1048576,$C32,0)*$D32,"-"))</f>
        <v>1549.0682221627014</v>
      </c>
      <c r="P32" s="133">
        <f>IF($B32="","",IFERROR(VLOOKUP(P$2&amp;$B$2&amp;$B$3,RESULT!$1:$1048576,$C32,0)*$D32,"-"))</f>
        <v>1410.5028478154102</v>
      </c>
      <c r="Q32" s="133">
        <f>IF($B32="","",IFERROR(VLOOKUP(Q$2&amp;$B$2&amp;$B$3,RESULT!$1:$1048576,$C32,0)*$D32,"-"))</f>
        <v>1502.1104804720492</v>
      </c>
      <c r="R32" s="133">
        <f>IF($B32="","",IFERROR(VLOOKUP(R$2&amp;$B$2&amp;$B$3,RESULT!$1:$1048576,$C32,0)*$D32,"-"))</f>
        <v>1556.5666973460059</v>
      </c>
      <c r="S32" s="133">
        <f>IF($B32="","",IFERROR(VLOOKUP(S$2&amp;$B$2&amp;$B$3,RESULT!$1:$1048576,$C32,0)*$D32,"-"))</f>
        <v>1554.8213780391743</v>
      </c>
      <c r="T32" s="133">
        <f>IF($B32="","",IFERROR(VLOOKUP(T$2&amp;$B$2&amp;$B$3,RESULT!$1:$1048576,$C32,0)*$D32,"-"))</f>
        <v>1598.7237200282091</v>
      </c>
      <c r="U32" s="133">
        <f>IF($B32="","",IFERROR(VLOOKUP(U$2&amp;$B$2&amp;$B$3,RESULT!$1:$1048576,$C32,0)*$D32,"-"))</f>
        <v>1638.4625671264168</v>
      </c>
      <c r="V32" s="133">
        <f>IF($B32="","",IFERROR(VLOOKUP(V$2&amp;$B$2&amp;$B$3,RESULT!$1:$1048576,$C32,0)*$D32,"-"))</f>
        <v>1811.3745208225937</v>
      </c>
      <c r="W32" s="133">
        <f>IF($B32="","",IFERROR(VLOOKUP(W$2&amp;$B$2&amp;$B$3,RESULT!$1:$1048576,$C32,0)*$D32,"-"))</f>
        <v>1899.247480350286</v>
      </c>
      <c r="X32" s="133">
        <f>IF($B32="","",IFERROR(VLOOKUP(X$2&amp;$B$2&amp;$B$3,RESULT!$1:$1048576,$C32,0)*$D32,"-"))</f>
        <v>2061.8919161146132</v>
      </c>
      <c r="Y32" s="133">
        <f>IF($B32="","",IFERROR(VLOOKUP(Y$2&amp;$B$2&amp;$B$3,RESULT!$1:$1048576,$C32,0)*$D32,"-"))</f>
        <v>1969.6215369022862</v>
      </c>
      <c r="Z32" s="133">
        <f>IF($B32="","",IFERROR(VLOOKUP(Z$2&amp;$B$2&amp;$B$3,RESULT!$1:$1048576,$C32,0)*$D32,"-"))</f>
        <v>2066.6666666666665</v>
      </c>
      <c r="AA32" s="106"/>
      <c r="AB32" s="106"/>
      <c r="AC32" s="106"/>
      <c r="AD32" s="106"/>
      <c r="AE32" s="106"/>
      <c r="AF32" s="94"/>
      <c r="AG32" s="95"/>
      <c r="AH32" s="94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</row>
    <row r="33" spans="1:48" s="104" customFormat="1" ht="30.75" customHeight="1" thickBot="1" x14ac:dyDescent="0.25">
      <c r="A33" s="109"/>
      <c r="B33" s="110" t="s">
        <v>277</v>
      </c>
      <c r="C33" s="111">
        <f>HLOOKUP($B33,RESULT!$1:$2,2,0)</f>
        <v>56</v>
      </c>
      <c r="D33" s="111">
        <v>1</v>
      </c>
      <c r="E33" s="108"/>
      <c r="F33" s="108" t="s">
        <v>300</v>
      </c>
      <c r="G33" s="134">
        <f>IF($B33="","",IFERROR(VLOOKUP(G$2&amp;$B$2&amp;$B$3,RESULT!$1:$1048576,$C33,0)*$D33,"-"))</f>
        <v>3493.0661540605856</v>
      </c>
      <c r="H33" s="134">
        <f>IF($B33="","",IFERROR(VLOOKUP(H$2&amp;$B$2&amp;$B$3,RESULT!$1:$1048576,$C33,0)*$D33,"-"))</f>
        <v>3762.5031339815014</v>
      </c>
      <c r="I33" s="134">
        <f>IF($B33="","",IFERROR(VLOOKUP(I$2&amp;$B$2&amp;$B$3,RESULT!$1:$1048576,$C33,0)*$D33,"-"))</f>
        <v>5442.7684293278598</v>
      </c>
      <c r="J33" s="134">
        <f>IF($B33="","",IFERROR(VLOOKUP(J$2&amp;$B$2&amp;$B$3,RESULT!$1:$1048576,$C33,0)*$D33,"-"))</f>
        <v>4539.4122163880793</v>
      </c>
      <c r="K33" s="134">
        <f>IF($B33="","",IFERROR(VLOOKUP(K$2&amp;$B$2&amp;$B$3,RESULT!$1:$1048576,$C33,0)*$D33,"-"))</f>
        <v>4350.7672434458491</v>
      </c>
      <c r="L33" s="134">
        <f>IF($B33="","",IFERROR(VLOOKUP(L$2&amp;$B$2&amp;$B$3,RESULT!$1:$1048576,$C33,0)*$D33,"-"))</f>
        <v>5065.3293109178067</v>
      </c>
      <c r="M33" s="134">
        <f>IF($B33="","",IFERROR(VLOOKUP(M$2&amp;$B$2&amp;$B$3,RESULT!$1:$1048576,$C33,0)*$D33,"-"))</f>
        <v>4917.6886136966787</v>
      </c>
      <c r="N33" s="134">
        <f>IF($B33="","",IFERROR(VLOOKUP(N$2&amp;$B$2&amp;$B$3,RESULT!$1:$1048576,$C33,0)*$D33,"-"))</f>
        <v>5503.1359850667632</v>
      </c>
      <c r="O33" s="134">
        <f>IF($B33="","",IFERROR(VLOOKUP(O$2&amp;$B$2&amp;$B$3,RESULT!$1:$1048576,$C33,0)*$D33,"-"))</f>
        <v>5865.3022610622911</v>
      </c>
      <c r="P33" s="134">
        <f>IF($B33="","",IFERROR(VLOOKUP(P$2&amp;$B$2&amp;$B$3,RESULT!$1:$1048576,$C33,0)*$D33,"-"))</f>
        <v>4410.8097529142906</v>
      </c>
      <c r="Q33" s="134">
        <f>IF($B33="","",IFERROR(VLOOKUP(Q$2&amp;$B$2&amp;$B$3,RESULT!$1:$1048576,$C33,0)*$D33,"-"))</f>
        <v>4768.9184239046826</v>
      </c>
      <c r="R33" s="134">
        <f>IF($B33="","",IFERROR(VLOOKUP(R$2&amp;$B$2&amp;$B$3,RESULT!$1:$1048576,$C33,0)*$D33,"-"))</f>
        <v>5659.461812695271</v>
      </c>
      <c r="S33" s="134">
        <f>IF($B33="","",IFERROR(VLOOKUP(S$2&amp;$B$2&amp;$B$3,RESULT!$1:$1048576,$C33,0)*$D33,"-"))</f>
        <v>5482.9973029089269</v>
      </c>
      <c r="T33" s="134">
        <f>IF($B33="","",IFERROR(VLOOKUP(T$2&amp;$B$2&amp;$B$3,RESULT!$1:$1048576,$C33,0)*$D33,"-"))</f>
        <v>5438.6489167314776</v>
      </c>
      <c r="U33" s="134">
        <f>IF($B33="","",IFERROR(VLOOKUP(U$2&amp;$B$2&amp;$B$3,RESULT!$1:$1048576,$C33,0)*$D33,"-"))</f>
        <v>5345.3388714762541</v>
      </c>
      <c r="V33" s="134">
        <f>IF($B33="","",IFERROR(VLOOKUP(V$2&amp;$B$2&amp;$B$3,RESULT!$1:$1048576,$C33,0)*$D33,"-"))</f>
        <v>5922.0583964901034</v>
      </c>
      <c r="W33" s="134">
        <f>IF($B33="","",IFERROR(VLOOKUP(W$2&amp;$B$2&amp;$B$3,RESULT!$1:$1048576,$C33,0)*$D33,"-"))</f>
        <v>5948.4261129539163</v>
      </c>
      <c r="X33" s="134">
        <f>IF($B33="","",IFERROR(VLOOKUP(X$2&amp;$B$2&amp;$B$3,RESULT!$1:$1048576,$C33,0)*$D33,"-"))</f>
        <v>6635.543075496118</v>
      </c>
      <c r="Y33" s="134">
        <f>IF($B33="","",IFERROR(VLOOKUP(Y$2&amp;$B$2&amp;$B$3,RESULT!$1:$1048576,$C33,0)*$D33,"-"))</f>
        <v>5820.1429198554042</v>
      </c>
      <c r="Z33" s="134">
        <f>IF($B33="","",IFERROR(VLOOKUP(Z$2&amp;$B$2&amp;$B$3,RESULT!$1:$1048576,$C33,0)*$D33,"-"))</f>
        <v>7000</v>
      </c>
      <c r="AA33" s="106"/>
      <c r="AB33" s="106"/>
      <c r="AC33" s="106"/>
      <c r="AD33" s="106"/>
      <c r="AE33" s="106"/>
      <c r="AF33" s="94"/>
      <c r="AG33" s="95"/>
      <c r="AH33" s="94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</row>
    <row r="34" spans="1:48" s="17" customFormat="1" ht="14.1" customHeight="1" thickTop="1" x14ac:dyDescent="0.2">
      <c r="A34" s="47"/>
      <c r="B34" s="47"/>
      <c r="C34" s="48"/>
      <c r="D34" s="48"/>
      <c r="E34" s="15" t="s">
        <v>355</v>
      </c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16"/>
      <c r="AB34" s="16"/>
      <c r="AC34" s="16"/>
      <c r="AD34" s="16"/>
      <c r="AE34" s="16"/>
      <c r="AF34" s="16"/>
    </row>
    <row r="35" spans="1:48" x14ac:dyDescent="0.2">
      <c r="E35" s="18"/>
      <c r="F35" s="18"/>
      <c r="K35" s="18"/>
      <c r="L35" s="18"/>
      <c r="M35" s="18"/>
      <c r="S35" s="18"/>
      <c r="T35" s="18"/>
      <c r="U35" s="18"/>
      <c r="V35" s="18"/>
      <c r="W35" s="18"/>
      <c r="X35" s="18"/>
      <c r="Y35" s="18"/>
      <c r="Z35" s="18"/>
    </row>
    <row r="36" spans="1:48" x14ac:dyDescent="0.2">
      <c r="E36" s="19"/>
      <c r="F36" s="19"/>
    </row>
    <row r="39" spans="1:48" x14ac:dyDescent="0.2">
      <c r="AA39" s="20"/>
      <c r="AB39" s="21"/>
      <c r="AC39" s="21"/>
      <c r="AH39" s="22"/>
      <c r="AI39" s="23"/>
      <c r="AJ39" s="23"/>
    </row>
    <row r="40" spans="1:48" x14ac:dyDescent="0.2">
      <c r="AA40" s="24"/>
      <c r="AB40" s="24"/>
      <c r="AC40" s="24"/>
      <c r="AH40" s="25"/>
      <c r="AI40" s="25"/>
      <c r="AJ40" s="25"/>
    </row>
    <row r="41" spans="1:48" x14ac:dyDescent="0.2">
      <c r="AA41" s="21"/>
      <c r="AB41" s="21"/>
      <c r="AC41" s="21"/>
      <c r="AH41" s="23"/>
      <c r="AI41" s="23"/>
      <c r="AJ41" s="23"/>
    </row>
    <row r="42" spans="1:48" x14ac:dyDescent="0.2">
      <c r="E42" s="18"/>
      <c r="F42" s="18"/>
      <c r="K42" s="18"/>
      <c r="L42" s="18"/>
      <c r="M42" s="18"/>
      <c r="S42" s="18"/>
      <c r="T42" s="18"/>
      <c r="U42" s="18"/>
      <c r="V42" s="18"/>
      <c r="W42" s="18"/>
      <c r="X42" s="18"/>
      <c r="Y42" s="18"/>
      <c r="Z42" s="18"/>
      <c r="AA42" s="21"/>
      <c r="AB42" s="21"/>
      <c r="AC42" s="21"/>
      <c r="AH42" s="23"/>
      <c r="AI42" s="23"/>
      <c r="AJ42" s="23"/>
    </row>
    <row r="43" spans="1:48" x14ac:dyDescent="0.2">
      <c r="AA43" s="21"/>
      <c r="AB43" s="21"/>
      <c r="AC43" s="21"/>
      <c r="AH43" s="23"/>
      <c r="AI43" s="23"/>
      <c r="AJ43" s="23"/>
    </row>
    <row r="44" spans="1:48" x14ac:dyDescent="0.2">
      <c r="AA44" s="21"/>
      <c r="AB44" s="21"/>
      <c r="AC44" s="21"/>
      <c r="AH44" s="23"/>
      <c r="AI44" s="23"/>
      <c r="AJ44" s="23"/>
    </row>
    <row r="45" spans="1:48" x14ac:dyDescent="0.2">
      <c r="AA45" s="21"/>
      <c r="AB45" s="21"/>
      <c r="AC45" s="21"/>
      <c r="AH45" s="23"/>
      <c r="AI45" s="23"/>
      <c r="AJ45" s="23"/>
    </row>
    <row r="46" spans="1:48" x14ac:dyDescent="0.2">
      <c r="AB46" s="21"/>
      <c r="AC46" s="21"/>
      <c r="AI46" s="23"/>
      <c r="AJ46" s="23"/>
    </row>
    <row r="47" spans="1:48" x14ac:dyDescent="0.2">
      <c r="AB47" s="21"/>
      <c r="AC47" s="21"/>
      <c r="AI47" s="23"/>
      <c r="AJ47" s="23"/>
    </row>
    <row r="48" spans="1:48" x14ac:dyDescent="0.2">
      <c r="AB48" s="21"/>
      <c r="AC48" s="21"/>
      <c r="AI48" s="23"/>
      <c r="AJ48" s="23"/>
    </row>
    <row r="49" spans="28:36" x14ac:dyDescent="0.2">
      <c r="AB49" s="21"/>
      <c r="AC49" s="21"/>
      <c r="AI49" s="23"/>
      <c r="AJ49" s="23"/>
    </row>
    <row r="50" spans="28:36" x14ac:dyDescent="0.2">
      <c r="AB50" s="21"/>
      <c r="AC50" s="21"/>
      <c r="AI50" s="23"/>
      <c r="AJ50" s="23"/>
    </row>
    <row r="51" spans="28:36" x14ac:dyDescent="0.2">
      <c r="AB51" s="21"/>
      <c r="AC51" s="21"/>
      <c r="AI51" s="23"/>
      <c r="AJ51" s="23"/>
    </row>
  </sheetData>
  <mergeCells count="4">
    <mergeCell ref="E3:Z3"/>
    <mergeCell ref="E4:Z4"/>
    <mergeCell ref="E11:F11"/>
    <mergeCell ref="E23:F23"/>
  </mergeCells>
  <printOptions horizontalCentered="1"/>
  <pageMargins left="0.24" right="0.2" top="0.46" bottom="0.39370078740157499" header="0.35" footer="0.47"/>
  <pageSetup paperSize="9" scale="54" orientation="landscape"/>
  <ignoredErrors>
    <ignoredError sqref="Z7:Z22 C7:X22" emptyCellReference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7889" r:id="rId3" name="Drop Down 1">
              <controlPr defaultSize="0" autoLine="0" autoPict="0">
                <anchor moveWithCells="1">
                  <from>
                    <xdr:col>5</xdr:col>
                    <xdr:colOff>1209675</xdr:colOff>
                    <xdr:row>0</xdr:row>
                    <xdr:rowOff>142875</xdr:rowOff>
                  </from>
                  <to>
                    <xdr:col>7</xdr:col>
                    <xdr:colOff>85725</xdr:colOff>
                    <xdr:row>0</xdr:row>
                    <xdr:rowOff>381000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D1:S24"/>
  <sheetViews>
    <sheetView showGridLines="0" workbookViewId="0">
      <selection activeCell="D4" sqref="D4"/>
    </sheetView>
  </sheetViews>
  <sheetFormatPr defaultColWidth="10.85546875" defaultRowHeight="12.75" x14ac:dyDescent="0.25"/>
  <cols>
    <col min="1" max="3" width="3.42578125" style="28" customWidth="1"/>
    <col min="4" max="4" width="3.28515625" style="28" customWidth="1"/>
    <col min="5" max="14" width="9.42578125" style="28" customWidth="1"/>
    <col min="15" max="15" width="3.28515625" style="28" customWidth="1"/>
    <col min="16" max="16" width="5.28515625" style="28" customWidth="1"/>
    <col min="17" max="17" width="6.85546875" style="28" customWidth="1"/>
    <col min="18" max="19" width="21.140625" style="67" customWidth="1"/>
    <col min="20" max="16384" width="10.85546875" style="28"/>
  </cols>
  <sheetData>
    <row r="1" spans="4:19" s="26" customFormat="1" ht="39.950000000000003" customHeight="1" x14ac:dyDescent="0.25">
      <c r="E1" s="27"/>
      <c r="I1" s="27"/>
      <c r="R1" s="66"/>
      <c r="S1" s="66"/>
    </row>
    <row r="2" spans="4:19" s="141" customFormat="1" x14ac:dyDescent="0.25">
      <c r="R2" s="142"/>
      <c r="S2" s="142"/>
    </row>
    <row r="3" spans="4:19" ht="45" customHeight="1" x14ac:dyDescent="0.25">
      <c r="D3" s="154" t="str">
        <f>"Evolução da "&amp;LOWER(Aux_graf2!$C$1)&amp;": 1992 a 2014"</f>
        <v>Evolução da porcentagem da renda apropriada pelo nono décimo: 1992 a 2014</v>
      </c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6"/>
      <c r="R3" s="68"/>
      <c r="S3" s="68"/>
    </row>
    <row r="4" spans="4:19" x14ac:dyDescent="0.25">
      <c r="D4" s="37"/>
      <c r="E4" s="38"/>
      <c r="F4" s="38"/>
      <c r="G4" s="38"/>
      <c r="H4" s="38"/>
      <c r="I4" s="38"/>
      <c r="J4" s="38"/>
      <c r="K4" s="38"/>
      <c r="L4" s="38"/>
      <c r="M4" s="38"/>
      <c r="N4" s="38"/>
      <c r="O4" s="39"/>
    </row>
    <row r="5" spans="4:19" ht="15" customHeight="1" x14ac:dyDescent="0.25">
      <c r="D5" s="37"/>
      <c r="E5" s="38"/>
      <c r="F5" s="38"/>
      <c r="G5" s="38"/>
      <c r="H5" s="38"/>
      <c r="I5" s="38"/>
      <c r="J5" s="38"/>
      <c r="K5" s="38"/>
      <c r="L5" s="38"/>
      <c r="M5" s="38"/>
      <c r="N5" s="38"/>
      <c r="O5" s="39"/>
    </row>
    <row r="6" spans="4:19" ht="15" customHeight="1" x14ac:dyDescent="0.25">
      <c r="D6" s="157" t="str">
        <f>Aux_graf2!$D$1</f>
        <v>(%)</v>
      </c>
      <c r="E6" s="38"/>
      <c r="F6" s="38"/>
      <c r="G6" s="38"/>
      <c r="H6" s="38"/>
      <c r="I6" s="38"/>
      <c r="J6" s="38"/>
      <c r="K6" s="38"/>
      <c r="L6" s="38"/>
      <c r="M6" s="38"/>
      <c r="N6" s="38"/>
      <c r="O6" s="39"/>
    </row>
    <row r="7" spans="4:19" ht="15" customHeight="1" x14ac:dyDescent="0.25">
      <c r="D7" s="157"/>
      <c r="E7" s="38"/>
      <c r="F7" s="38"/>
      <c r="G7" s="38"/>
      <c r="H7" s="38"/>
      <c r="I7" s="38"/>
      <c r="J7" s="38"/>
      <c r="K7" s="38"/>
      <c r="L7" s="38"/>
      <c r="M7" s="38"/>
      <c r="N7" s="38"/>
      <c r="O7" s="39"/>
    </row>
    <row r="8" spans="4:19" ht="15" customHeight="1" x14ac:dyDescent="0.25">
      <c r="D8" s="157"/>
      <c r="E8" s="38"/>
      <c r="F8" s="38"/>
      <c r="G8" s="38"/>
      <c r="H8" s="38"/>
      <c r="I8" s="38"/>
      <c r="J8" s="38"/>
      <c r="K8" s="38"/>
      <c r="L8" s="38"/>
      <c r="M8" s="38"/>
      <c r="N8" s="38"/>
      <c r="O8" s="39"/>
    </row>
    <row r="9" spans="4:19" ht="15" customHeight="1" x14ac:dyDescent="0.25">
      <c r="D9" s="157"/>
      <c r="E9" s="38"/>
      <c r="F9" s="38"/>
      <c r="G9" s="38"/>
      <c r="H9" s="38"/>
      <c r="I9" s="38"/>
      <c r="J9" s="38"/>
      <c r="K9" s="38"/>
      <c r="L9" s="38"/>
      <c r="M9" s="38"/>
      <c r="N9" s="38"/>
      <c r="O9" s="39"/>
    </row>
    <row r="10" spans="4:19" ht="15" customHeight="1" x14ac:dyDescent="0.25">
      <c r="D10" s="15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9"/>
    </row>
    <row r="11" spans="4:19" ht="15" customHeight="1" x14ac:dyDescent="0.25">
      <c r="D11" s="157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9"/>
    </row>
    <row r="12" spans="4:19" ht="15" customHeight="1" x14ac:dyDescent="0.25">
      <c r="D12" s="157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9"/>
    </row>
    <row r="13" spans="4:19" ht="15" customHeight="1" x14ac:dyDescent="0.25">
      <c r="D13" s="15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9"/>
    </row>
    <row r="14" spans="4:19" ht="15" customHeight="1" x14ac:dyDescent="0.25">
      <c r="D14" s="157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9"/>
    </row>
    <row r="15" spans="4:19" ht="15" customHeight="1" x14ac:dyDescent="0.25">
      <c r="D15" s="157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9"/>
    </row>
    <row r="16" spans="4:19" ht="15" customHeight="1" x14ac:dyDescent="0.25">
      <c r="D16" s="157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9"/>
    </row>
    <row r="17" spans="4:15" ht="15" customHeight="1" x14ac:dyDescent="0.25">
      <c r="D17" s="157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9"/>
    </row>
    <row r="18" spans="4:15" ht="15" customHeight="1" x14ac:dyDescent="0.25">
      <c r="D18" s="157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9"/>
    </row>
    <row r="19" spans="4:15" ht="15" customHeight="1" x14ac:dyDescent="0.25">
      <c r="D19" s="157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9"/>
    </row>
    <row r="20" spans="4:15" ht="15" customHeight="1" x14ac:dyDescent="0.25">
      <c r="D20" s="37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9"/>
    </row>
    <row r="21" spans="4:15" x14ac:dyDescent="0.25">
      <c r="D21" s="37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9"/>
    </row>
    <row r="22" spans="4:15" x14ac:dyDescent="0.25">
      <c r="D22" s="37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9"/>
    </row>
    <row r="23" spans="4:15" x14ac:dyDescent="0.25">
      <c r="D23" s="37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9"/>
    </row>
    <row r="24" spans="4:15" x14ac:dyDescent="0.25">
      <c r="D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2"/>
    </row>
  </sheetData>
  <mergeCells count="2">
    <mergeCell ref="D3:O3"/>
    <mergeCell ref="D6:D19"/>
  </mergeCells>
  <printOptions horizontalCentered="1"/>
  <pageMargins left="0.75" right="0.75" top="1" bottom="1" header="0.5" footer="0.5"/>
  <pageSetup paperSize="9" scale="69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8913" r:id="rId3" name="Drop Down 1">
              <controlPr defaultSize="0" autoLine="0" autoPict="0">
                <anchor moveWithCells="1">
                  <from>
                    <xdr:col>5</xdr:col>
                    <xdr:colOff>123825</xdr:colOff>
                    <xdr:row>0</xdr:row>
                    <xdr:rowOff>152400</xdr:rowOff>
                  </from>
                  <to>
                    <xdr:col>13</xdr:col>
                    <xdr:colOff>523875</xdr:colOff>
                    <xdr:row>0</xdr:row>
                    <xdr:rowOff>390525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4" r:id="rId4" name="Drop Down 2">
              <controlPr defaultSize="0" autoLine="0" autoPict="0">
                <anchor moveWithCells="1">
                  <from>
                    <xdr:col>17</xdr:col>
                    <xdr:colOff>38100</xdr:colOff>
                    <xdr:row>6</xdr:row>
                    <xdr:rowOff>66675</xdr:rowOff>
                  </from>
                  <to>
                    <xdr:col>18</xdr:col>
                    <xdr:colOff>809625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5" r:id="rId5" name="Drop Down 3">
              <controlPr defaultSize="0" autoLine="0" autoPict="0">
                <anchor moveWithCells="1">
                  <from>
                    <xdr:col>18</xdr:col>
                    <xdr:colOff>981075</xdr:colOff>
                    <xdr:row>6</xdr:row>
                    <xdr:rowOff>66675</xdr:rowOff>
                  </from>
                  <to>
                    <xdr:col>20</xdr:col>
                    <xdr:colOff>123825</xdr:colOff>
                    <xdr:row>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6" r:id="rId6" name="Drop Down 4">
              <controlPr defaultSize="0" autoLine="0" autoPict="0">
                <anchor moveWithCells="1">
                  <from>
                    <xdr:col>17</xdr:col>
                    <xdr:colOff>47625</xdr:colOff>
                    <xdr:row>8</xdr:row>
                    <xdr:rowOff>123825</xdr:rowOff>
                  </from>
                  <to>
                    <xdr:col>18</xdr:col>
                    <xdr:colOff>828675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7" r:id="rId7" name="Drop Down 5">
              <controlPr defaultSize="0" autoLine="0" autoPict="0">
                <anchor moveWithCells="1">
                  <from>
                    <xdr:col>18</xdr:col>
                    <xdr:colOff>981075</xdr:colOff>
                    <xdr:row>8</xdr:row>
                    <xdr:rowOff>123825</xdr:rowOff>
                  </from>
                  <to>
                    <xdr:col>20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8" r:id="rId8" name="Drop Down 6">
              <controlPr defaultSize="0" autoLine="0" autoPict="0">
                <anchor moveWithCells="1">
                  <from>
                    <xdr:col>17</xdr:col>
                    <xdr:colOff>66675</xdr:colOff>
                    <xdr:row>10</xdr:row>
                    <xdr:rowOff>180975</xdr:rowOff>
                  </from>
                  <to>
                    <xdr:col>18</xdr:col>
                    <xdr:colOff>828675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8919" r:id="rId9" name="Drop Down 7">
              <controlPr defaultSize="0" autoLine="0" autoPict="0">
                <anchor moveWithCells="1">
                  <from>
                    <xdr:col>18</xdr:col>
                    <xdr:colOff>990600</xdr:colOff>
                    <xdr:row>10</xdr:row>
                    <xdr:rowOff>180975</xdr:rowOff>
                  </from>
                  <to>
                    <xdr:col>20</xdr:col>
                    <xdr:colOff>142875</xdr:colOff>
                    <xdr:row>12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1. Pobreza &gt;&gt;&gt;</vt:lpstr>
      <vt:lpstr>1.1</vt:lpstr>
      <vt:lpstr>1.2</vt:lpstr>
      <vt:lpstr>1.3</vt:lpstr>
      <vt:lpstr>1.4</vt:lpstr>
      <vt:lpstr>2. Desigualdade &gt;&gt;&gt;</vt:lpstr>
      <vt:lpstr>2.1</vt:lpstr>
      <vt:lpstr>2.2</vt:lpstr>
      <vt:lpstr>2.3</vt:lpstr>
      <vt:lpstr>Auxiliares &gt;&gt;&gt;&gt;</vt:lpstr>
      <vt:lpstr>Label</vt:lpstr>
      <vt:lpstr>Aux_graf1</vt:lpstr>
      <vt:lpstr>Parâmetros1</vt:lpstr>
      <vt:lpstr>Aux_graf2</vt:lpstr>
      <vt:lpstr>Parâmetros2</vt:lpstr>
      <vt:lpstr>Saídas &gt;&gt;&gt;&gt;</vt:lpstr>
      <vt:lpstr>RESULT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Franco</dc:creator>
  <cp:lastModifiedBy>Oportunidade</cp:lastModifiedBy>
  <dcterms:created xsi:type="dcterms:W3CDTF">2012-09-24T23:19:19Z</dcterms:created>
  <dcterms:modified xsi:type="dcterms:W3CDTF">2015-12-08T19:27:47Z</dcterms:modified>
</cp:coreProperties>
</file>